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3/"/>
    </mc:Choice>
  </mc:AlternateContent>
  <xr:revisionPtr revIDLastSave="0" documentId="8_{6E17B28B-C120-3444-BEFD-A5F1B5AC26C6}" xr6:coauthVersionLast="36" xr6:coauthVersionMax="36" xr10:uidLastSave="{00000000-0000-0000-0000-000000000000}"/>
  <bookViews>
    <workbookView xWindow="2520" yWindow="1200" windowWidth="25040" windowHeight="14280" activeTab="1" xr2:uid="{6FF8A899-84A7-BF4F-9FD8-A2B871C82D9B}"/>
  </bookViews>
  <sheets>
    <sheet name="CFUs" sheetId="1" r:id="rId1"/>
    <sheet name="Weights_feca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G17" i="1"/>
  <c r="G16" i="1"/>
  <c r="G15" i="1"/>
  <c r="G13" i="1"/>
  <c r="G12" i="1"/>
  <c r="G11" i="1"/>
  <c r="G10" i="1"/>
  <c r="G14" i="1"/>
  <c r="G3" i="1"/>
  <c r="G4" i="1"/>
  <c r="G5" i="1"/>
  <c r="G6" i="1"/>
  <c r="G2" i="1"/>
  <c r="AE13" i="1"/>
  <c r="AE11" i="1"/>
  <c r="AE10" i="1"/>
  <c r="AE3" i="1"/>
  <c r="AE4" i="1"/>
  <c r="AE5" i="1"/>
  <c r="AE6" i="1"/>
  <c r="AE7" i="1"/>
  <c r="AE8" i="1"/>
  <c r="AE9" i="1"/>
  <c r="AE12" i="1"/>
  <c r="AE14" i="1"/>
  <c r="AE15" i="1"/>
  <c r="AE16" i="1"/>
  <c r="AE17" i="1"/>
  <c r="AE2" i="1"/>
  <c r="Y17" i="1"/>
  <c r="Y16" i="1"/>
  <c r="Y14" i="1"/>
  <c r="Y13" i="1"/>
  <c r="Y12" i="1"/>
  <c r="Y11" i="1"/>
  <c r="Y10" i="1"/>
  <c r="Y9" i="1"/>
  <c r="Y8" i="1"/>
  <c r="Y4" i="1"/>
  <c r="Y3" i="1"/>
  <c r="Y5" i="1"/>
  <c r="Y6" i="1"/>
  <c r="Y7" i="1"/>
  <c r="Y15" i="1"/>
  <c r="Y2" i="1"/>
  <c r="S17" i="1"/>
  <c r="S14" i="1"/>
  <c r="S11" i="1"/>
  <c r="S10" i="1"/>
  <c r="S9" i="1"/>
  <c r="S7" i="1"/>
  <c r="S3" i="1"/>
  <c r="S4" i="1"/>
  <c r="S5" i="1"/>
  <c r="S6" i="1"/>
  <c r="S8" i="1"/>
  <c r="S12" i="1"/>
  <c r="S13" i="1"/>
  <c r="S15" i="1"/>
  <c r="S16" i="1"/>
  <c r="S2" i="1"/>
  <c r="M15" i="1"/>
  <c r="M16" i="1"/>
  <c r="M17" i="1"/>
  <c r="M14" i="1"/>
  <c r="M12" i="1"/>
  <c r="M6" i="1"/>
  <c r="M9" i="1"/>
  <c r="M8" i="1"/>
  <c r="M7" i="1"/>
  <c r="M5" i="1"/>
  <c r="M4" i="1"/>
  <c r="M3" i="1"/>
  <c r="M10" i="1"/>
  <c r="M11" i="1"/>
  <c r="M13" i="1"/>
  <c r="M2" i="1"/>
  <c r="G8" i="1"/>
  <c r="G7" i="1"/>
  <c r="G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2" i="1"/>
</calcChain>
</file>

<file path=xl/sharedStrings.xml><?xml version="1.0" encoding="utf-8"?>
<sst xmlns="http://schemas.openxmlformats.org/spreadsheetml/2006/main" count="87" uniqueCount="37">
  <si>
    <t>Animal ID</t>
  </si>
  <si>
    <t>Fecal day 5 pre</t>
  </si>
  <si>
    <t>post</t>
  </si>
  <si>
    <t>Weight</t>
  </si>
  <si>
    <t>CFU/g</t>
  </si>
  <si>
    <t>Fecal day 6 pre</t>
  </si>
  <si>
    <t>weight</t>
  </si>
  <si>
    <t>CFU</t>
  </si>
  <si>
    <t>Colon pre</t>
  </si>
  <si>
    <t>Diln</t>
  </si>
  <si>
    <t>Cecum pre</t>
  </si>
  <si>
    <t>SI pre</t>
  </si>
  <si>
    <t>Post</t>
  </si>
  <si>
    <t>NaCl 1</t>
  </si>
  <si>
    <t>NaCl 2</t>
  </si>
  <si>
    <t>NaCl 3</t>
  </si>
  <si>
    <t>NaCl 4</t>
  </si>
  <si>
    <t>NaCl 5</t>
  </si>
  <si>
    <t>NaCl 6</t>
  </si>
  <si>
    <t>NaCl 7</t>
  </si>
  <si>
    <t>NaCl 8</t>
  </si>
  <si>
    <t>SCFA 1</t>
  </si>
  <si>
    <t>SCFA 2</t>
  </si>
  <si>
    <t>SCFA 3</t>
  </si>
  <si>
    <t>SCFA 4</t>
  </si>
  <si>
    <t>SCFA 5</t>
  </si>
  <si>
    <t>SCFA 6</t>
  </si>
  <si>
    <t>SCFA 7</t>
  </si>
  <si>
    <t>SCFA 8</t>
  </si>
  <si>
    <t>neat</t>
  </si>
  <si>
    <t>Mouse</t>
  </si>
  <si>
    <t>Day 0 pre</t>
  </si>
  <si>
    <t>Day 1 pre</t>
  </si>
  <si>
    <t>Day 3 pre</t>
  </si>
  <si>
    <t>Day5 pre</t>
  </si>
  <si>
    <t>Day 6 pre</t>
  </si>
  <si>
    <t>Cecal contents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</si>
</sst>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4013-85B4-D54C-AB27-6789D0A2DD7B}">
  <dimension ref="A1:AE17"/>
  <sheetViews>
    <sheetView workbookViewId="0">
      <selection activeCell="AE10" sqref="AE10:AE17"/>
    </sheetView>
  </sheetViews>
  <sheetFormatPr baseColWidth="10" defaultRowHeight="16" x14ac:dyDescent="0.2"/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9</v>
      </c>
      <c r="G1" t="s">
        <v>4</v>
      </c>
      <c r="H1" t="s">
        <v>5</v>
      </c>
      <c r="I1" t="s">
        <v>2</v>
      </c>
      <c r="J1" t="s">
        <v>3</v>
      </c>
      <c r="K1" t="s">
        <v>7</v>
      </c>
      <c r="L1" t="s">
        <v>9</v>
      </c>
      <c r="M1" t="s">
        <v>4</v>
      </c>
      <c r="N1" t="s">
        <v>8</v>
      </c>
      <c r="O1" t="s">
        <v>2</v>
      </c>
      <c r="P1" t="s">
        <v>3</v>
      </c>
      <c r="Q1" t="s">
        <v>7</v>
      </c>
      <c r="R1" t="s">
        <v>9</v>
      </c>
      <c r="S1" t="s">
        <v>4</v>
      </c>
      <c r="T1" t="s">
        <v>10</v>
      </c>
      <c r="U1" t="s">
        <v>2</v>
      </c>
      <c r="V1" t="s">
        <v>3</v>
      </c>
      <c r="W1" t="s">
        <v>7</v>
      </c>
      <c r="X1" t="s">
        <v>9</v>
      </c>
      <c r="Y1" t="s">
        <v>4</v>
      </c>
      <c r="Z1" t="s">
        <v>11</v>
      </c>
      <c r="AA1" t="s">
        <v>12</v>
      </c>
      <c r="AB1" t="s">
        <v>3</v>
      </c>
      <c r="AC1" t="s">
        <v>7</v>
      </c>
      <c r="AD1" t="s">
        <v>9</v>
      </c>
      <c r="AE1" t="s">
        <v>4</v>
      </c>
    </row>
    <row r="2" spans="1:31" x14ac:dyDescent="0.2">
      <c r="A2" t="s">
        <v>13</v>
      </c>
      <c r="B2">
        <v>2.7057000000000002</v>
      </c>
      <c r="C2">
        <v>2.7355</v>
      </c>
      <c r="D2">
        <f>C2-B2</f>
        <v>2.9799999999999827E-2</v>
      </c>
      <c r="E2">
        <v>19</v>
      </c>
      <c r="F2">
        <v>-2</v>
      </c>
      <c r="G2">
        <f>(E2*10*100)/D2</f>
        <v>637583.89261745336</v>
      </c>
      <c r="H2">
        <v>2.7082000000000002</v>
      </c>
      <c r="I2">
        <v>2.7256</v>
      </c>
      <c r="J2">
        <f>I2-H2</f>
        <v>1.739999999999986E-2</v>
      </c>
      <c r="K2">
        <v>27</v>
      </c>
      <c r="L2">
        <v>-1</v>
      </c>
      <c r="M2">
        <f>(K2*10*10)/J2</f>
        <v>155172.4137931047</v>
      </c>
      <c r="N2">
        <v>2.7097000000000002</v>
      </c>
      <c r="O2">
        <v>3.0722999999999998</v>
      </c>
      <c r="P2">
        <f>O2-N2</f>
        <v>0.36259999999999959</v>
      </c>
      <c r="Q2">
        <v>28</v>
      </c>
      <c r="R2">
        <v>-2</v>
      </c>
      <c r="S2">
        <f>(Q2*10*100)/P2</f>
        <v>77220.077220077306</v>
      </c>
      <c r="T2">
        <v>2.7035</v>
      </c>
      <c r="U2">
        <v>3.8885999999999998</v>
      </c>
      <c r="V2">
        <f>U2-T2</f>
        <v>1.1850999999999998</v>
      </c>
      <c r="W2">
        <v>53</v>
      </c>
      <c r="X2">
        <v>-2</v>
      </c>
      <c r="Y2">
        <f>(W2*10*100)/V2</f>
        <v>44721.964391190624</v>
      </c>
      <c r="Z2">
        <v>2.7166999999999999</v>
      </c>
      <c r="AA2">
        <v>3.5164</v>
      </c>
      <c r="AB2">
        <f>AA2-Z2</f>
        <v>0.79970000000000008</v>
      </c>
      <c r="AC2">
        <v>166</v>
      </c>
      <c r="AD2">
        <v>-2</v>
      </c>
      <c r="AE2">
        <f>(AC2*10*100)/AB2</f>
        <v>207577.84169063397</v>
      </c>
    </row>
    <row r="3" spans="1:31" x14ac:dyDescent="0.2">
      <c r="A3" t="s">
        <v>14</v>
      </c>
      <c r="B3">
        <v>2.7040000000000002</v>
      </c>
      <c r="C3">
        <v>2.7471000000000001</v>
      </c>
      <c r="D3">
        <f t="shared" ref="D3:D17" si="0">C3-B3</f>
        <v>4.3099999999999916E-2</v>
      </c>
      <c r="E3">
        <v>116</v>
      </c>
      <c r="F3">
        <v>-2</v>
      </c>
      <c r="G3">
        <f t="shared" ref="G3:G6" si="1">(E3*10*100)/D3</f>
        <v>2691415.313225063</v>
      </c>
      <c r="H3">
        <v>2.7138</v>
      </c>
      <c r="I3">
        <v>2.7483</v>
      </c>
      <c r="J3">
        <f t="shared" ref="J3:J17" si="2">I3-H3</f>
        <v>3.4499999999999975E-2</v>
      </c>
      <c r="K3">
        <v>67</v>
      </c>
      <c r="L3">
        <v>-2</v>
      </c>
      <c r="M3">
        <f t="shared" ref="M3:M9" si="3">(K3*10*100)/J3</f>
        <v>1942028.9855072477</v>
      </c>
      <c r="N3">
        <v>2.7004000000000001</v>
      </c>
      <c r="O3">
        <v>2.9733999999999998</v>
      </c>
      <c r="P3">
        <f t="shared" ref="P3:P17" si="4">O3-N3</f>
        <v>0.27299999999999969</v>
      </c>
      <c r="Q3">
        <v>203</v>
      </c>
      <c r="R3">
        <v>-2</v>
      </c>
      <c r="S3">
        <f t="shared" ref="S3:S16" si="5">(Q3*10*100)/P3</f>
        <v>743589.74358974444</v>
      </c>
      <c r="T3">
        <v>2.6890000000000001</v>
      </c>
      <c r="U3">
        <v>3.2079</v>
      </c>
      <c r="V3">
        <f t="shared" ref="V3:V17" si="6">U3-T3</f>
        <v>0.51889999999999992</v>
      </c>
      <c r="W3">
        <v>211</v>
      </c>
      <c r="X3">
        <v>-2</v>
      </c>
      <c r="Y3">
        <f t="shared" ref="Y3:Y15" si="7">(W3*10*100)/V3</f>
        <v>406629.40836384665</v>
      </c>
      <c r="Z3">
        <v>2.7162000000000002</v>
      </c>
      <c r="AA3">
        <v>3.4533</v>
      </c>
      <c r="AB3">
        <f t="shared" ref="AB3:AB17" si="8">AA3-Z3</f>
        <v>0.73709999999999987</v>
      </c>
      <c r="AC3">
        <v>63</v>
      </c>
      <c r="AD3">
        <v>-2</v>
      </c>
      <c r="AE3">
        <f t="shared" ref="AE3:AE17" si="9">(AC3*10*100)/AB3</f>
        <v>85470.085470085483</v>
      </c>
    </row>
    <row r="4" spans="1:31" x14ac:dyDescent="0.2">
      <c r="A4" t="s">
        <v>15</v>
      </c>
      <c r="B4">
        <v>2.7092999999999998</v>
      </c>
      <c r="C4">
        <v>2.7465000000000002</v>
      </c>
      <c r="D4">
        <f t="shared" si="0"/>
        <v>3.7200000000000344E-2</v>
      </c>
      <c r="E4">
        <v>169</v>
      </c>
      <c r="F4">
        <v>-2</v>
      </c>
      <c r="G4">
        <f t="shared" si="1"/>
        <v>4543010.7526881304</v>
      </c>
      <c r="H4">
        <v>2.7136999999999998</v>
      </c>
      <c r="I4">
        <v>2.7503000000000002</v>
      </c>
      <c r="J4">
        <f t="shared" si="2"/>
        <v>3.660000000000041E-2</v>
      </c>
      <c r="K4">
        <v>73</v>
      </c>
      <c r="L4">
        <v>-2</v>
      </c>
      <c r="M4">
        <f t="shared" si="3"/>
        <v>1994535.5191256606</v>
      </c>
      <c r="N4">
        <v>2.6949000000000001</v>
      </c>
      <c r="O4">
        <v>3.1221999999999999</v>
      </c>
      <c r="P4">
        <f t="shared" si="4"/>
        <v>0.42729999999999979</v>
      </c>
      <c r="Q4">
        <v>255</v>
      </c>
      <c r="R4">
        <v>-2</v>
      </c>
      <c r="S4">
        <f t="shared" si="5"/>
        <v>596770.41890943155</v>
      </c>
      <c r="T4">
        <v>2.6997</v>
      </c>
      <c r="U4">
        <v>3.871</v>
      </c>
      <c r="V4">
        <f t="shared" si="6"/>
        <v>1.1713</v>
      </c>
      <c r="W4">
        <v>87</v>
      </c>
      <c r="X4">
        <v>-3</v>
      </c>
      <c r="Y4">
        <f>(W4*10*1000)/V4</f>
        <v>742764.44975668064</v>
      </c>
      <c r="Z4">
        <v>2.7153999999999998</v>
      </c>
      <c r="AA4">
        <v>3.3403</v>
      </c>
      <c r="AB4">
        <f t="shared" si="8"/>
        <v>0.62490000000000023</v>
      </c>
      <c r="AC4">
        <v>239</v>
      </c>
      <c r="AD4">
        <v>-2</v>
      </c>
      <c r="AE4">
        <f t="shared" si="9"/>
        <v>382461.1937910064</v>
      </c>
    </row>
    <row r="5" spans="1:31" x14ac:dyDescent="0.2">
      <c r="A5" t="s">
        <v>16</v>
      </c>
      <c r="B5">
        <v>2.7084999999999999</v>
      </c>
      <c r="C5">
        <v>2.7368000000000001</v>
      </c>
      <c r="D5">
        <f t="shared" si="0"/>
        <v>2.8300000000000214E-2</v>
      </c>
      <c r="E5">
        <v>199</v>
      </c>
      <c r="F5">
        <v>-2</v>
      </c>
      <c r="G5">
        <f t="shared" si="1"/>
        <v>7031802.1201412892</v>
      </c>
      <c r="H5">
        <v>2.7052</v>
      </c>
      <c r="I5">
        <v>2.7402000000000002</v>
      </c>
      <c r="J5">
        <f t="shared" si="2"/>
        <v>3.5000000000000142E-2</v>
      </c>
      <c r="K5">
        <v>65</v>
      </c>
      <c r="L5">
        <v>-2</v>
      </c>
      <c r="M5">
        <f t="shared" si="3"/>
        <v>1857142.8571428496</v>
      </c>
      <c r="N5">
        <v>2.6909000000000001</v>
      </c>
      <c r="O5">
        <v>2.8925999999999998</v>
      </c>
      <c r="P5">
        <f t="shared" si="4"/>
        <v>0.20169999999999977</v>
      </c>
      <c r="Q5">
        <v>174</v>
      </c>
      <c r="R5">
        <v>-2</v>
      </c>
      <c r="S5">
        <f t="shared" si="5"/>
        <v>862667.32771442831</v>
      </c>
      <c r="T5">
        <v>2.6846999999999999</v>
      </c>
      <c r="U5">
        <v>3.0547</v>
      </c>
      <c r="V5">
        <f t="shared" si="6"/>
        <v>0.37000000000000011</v>
      </c>
      <c r="W5">
        <v>138</v>
      </c>
      <c r="X5">
        <v>-2</v>
      </c>
      <c r="Y5">
        <f t="shared" si="7"/>
        <v>372972.97297297284</v>
      </c>
      <c r="Z5">
        <v>2.6970999999999998</v>
      </c>
      <c r="AA5">
        <v>3.347</v>
      </c>
      <c r="AB5">
        <f t="shared" si="8"/>
        <v>0.64990000000000014</v>
      </c>
      <c r="AC5">
        <v>81</v>
      </c>
      <c r="AD5">
        <v>-2</v>
      </c>
      <c r="AE5">
        <f t="shared" si="9"/>
        <v>124634.55916294812</v>
      </c>
    </row>
    <row r="6" spans="1:31" x14ac:dyDescent="0.2">
      <c r="A6" t="s">
        <v>17</v>
      </c>
      <c r="B6">
        <v>2.7134999999999998</v>
      </c>
      <c r="C6">
        <v>2.7503000000000002</v>
      </c>
      <c r="D6">
        <f t="shared" si="0"/>
        <v>3.6800000000000388E-2</v>
      </c>
      <c r="E6">
        <v>91</v>
      </c>
      <c r="F6">
        <v>-2</v>
      </c>
      <c r="G6">
        <f t="shared" si="1"/>
        <v>2472826.0869564959</v>
      </c>
      <c r="H6">
        <v>2.7079</v>
      </c>
      <c r="I6">
        <v>2.7216999999999998</v>
      </c>
      <c r="J6">
        <f t="shared" si="2"/>
        <v>1.3799999999999812E-2</v>
      </c>
      <c r="K6">
        <v>32</v>
      </c>
      <c r="L6">
        <v>-2</v>
      </c>
      <c r="M6">
        <f t="shared" si="3"/>
        <v>2318840.5797101762</v>
      </c>
      <c r="N6">
        <v>2.7157</v>
      </c>
      <c r="O6">
        <v>3.0848</v>
      </c>
      <c r="P6">
        <f t="shared" si="4"/>
        <v>0.36909999999999998</v>
      </c>
      <c r="Q6">
        <v>185</v>
      </c>
      <c r="R6">
        <v>-2</v>
      </c>
      <c r="S6">
        <f t="shared" si="5"/>
        <v>501219.18179355189</v>
      </c>
      <c r="T6">
        <v>2.6901000000000002</v>
      </c>
      <c r="U6">
        <v>3.8353999999999999</v>
      </c>
      <c r="V6">
        <f t="shared" si="6"/>
        <v>1.1452999999999998</v>
      </c>
      <c r="W6">
        <v>196</v>
      </c>
      <c r="X6">
        <v>-2</v>
      </c>
      <c r="Y6">
        <f t="shared" si="7"/>
        <v>171134.20064611896</v>
      </c>
      <c r="Z6">
        <v>2.6997</v>
      </c>
      <c r="AA6">
        <v>3.2886000000000002</v>
      </c>
      <c r="AB6">
        <f t="shared" si="8"/>
        <v>0.5889000000000002</v>
      </c>
      <c r="AC6">
        <v>207</v>
      </c>
      <c r="AD6">
        <v>-2</v>
      </c>
      <c r="AE6">
        <f t="shared" si="9"/>
        <v>351502.80183392751</v>
      </c>
    </row>
    <row r="7" spans="1:31" x14ac:dyDescent="0.2">
      <c r="A7" t="s">
        <v>18</v>
      </c>
      <c r="B7">
        <v>2.7174999999999998</v>
      </c>
      <c r="C7">
        <v>2.7383000000000002</v>
      </c>
      <c r="D7">
        <f t="shared" si="0"/>
        <v>2.0800000000000374E-2</v>
      </c>
      <c r="E7">
        <v>29</v>
      </c>
      <c r="F7">
        <v>-3</v>
      </c>
      <c r="G7">
        <f>(E7*10*1000)/D7</f>
        <v>13942307.692307442</v>
      </c>
      <c r="H7">
        <v>2.7067999999999999</v>
      </c>
      <c r="I7">
        <v>2.7347000000000001</v>
      </c>
      <c r="J7">
        <f t="shared" si="2"/>
        <v>2.7900000000000258E-2</v>
      </c>
      <c r="K7">
        <v>114</v>
      </c>
      <c r="L7">
        <v>-2</v>
      </c>
      <c r="M7">
        <f t="shared" si="3"/>
        <v>4086021.5053763064</v>
      </c>
      <c r="N7">
        <v>2.6981000000000002</v>
      </c>
      <c r="O7">
        <v>2.8369</v>
      </c>
      <c r="P7">
        <f t="shared" si="4"/>
        <v>0.13879999999999981</v>
      </c>
      <c r="Q7">
        <v>40</v>
      </c>
      <c r="R7">
        <v>-3</v>
      </c>
      <c r="S7">
        <f>(Q7*10*1000)/P7</f>
        <v>2881844.3804034623</v>
      </c>
      <c r="T7">
        <v>2.6838000000000002</v>
      </c>
      <c r="U7">
        <v>2.9662999999999999</v>
      </c>
      <c r="V7">
        <f t="shared" si="6"/>
        <v>0.28249999999999975</v>
      </c>
      <c r="W7">
        <v>126</v>
      </c>
      <c r="X7">
        <v>-2</v>
      </c>
      <c r="Y7">
        <f t="shared" si="7"/>
        <v>446017.69911504461</v>
      </c>
      <c r="Z7">
        <v>2.7185999999999999</v>
      </c>
      <c r="AA7">
        <v>3.2351000000000001</v>
      </c>
      <c r="AB7">
        <f t="shared" si="8"/>
        <v>0.51650000000000018</v>
      </c>
      <c r="AC7">
        <v>207</v>
      </c>
      <c r="AD7">
        <v>-2</v>
      </c>
      <c r="AE7">
        <f t="shared" si="9"/>
        <v>400774.44336882851</v>
      </c>
    </row>
    <row r="8" spans="1:31" x14ac:dyDescent="0.2">
      <c r="A8" t="s">
        <v>19</v>
      </c>
      <c r="B8">
        <v>2.7086000000000001</v>
      </c>
      <c r="C8">
        <v>2.7486999999999999</v>
      </c>
      <c r="D8">
        <f t="shared" si="0"/>
        <v>4.0099999999999802E-2</v>
      </c>
      <c r="E8">
        <v>165</v>
      </c>
      <c r="F8">
        <v>-2</v>
      </c>
      <c r="G8">
        <f>(E8*10*100)/D8</f>
        <v>4114713.2169576264</v>
      </c>
      <c r="H8">
        <v>2.7033</v>
      </c>
      <c r="I8">
        <v>2.7589999999999999</v>
      </c>
      <c r="J8">
        <f t="shared" si="2"/>
        <v>5.5699999999999861E-2</v>
      </c>
      <c r="K8">
        <v>130</v>
      </c>
      <c r="L8">
        <v>-2</v>
      </c>
      <c r="M8">
        <f t="shared" si="3"/>
        <v>2333931.7773788208</v>
      </c>
      <c r="N8">
        <v>2.7081</v>
      </c>
      <c r="O8">
        <v>3.1004999999999998</v>
      </c>
      <c r="P8">
        <f t="shared" si="4"/>
        <v>0.39239999999999986</v>
      </c>
      <c r="Q8">
        <v>220</v>
      </c>
      <c r="R8">
        <v>-2</v>
      </c>
      <c r="S8">
        <f t="shared" si="5"/>
        <v>560652.395514781</v>
      </c>
      <c r="T8">
        <v>2.7098</v>
      </c>
      <c r="U8">
        <v>2.8776000000000002</v>
      </c>
      <c r="V8">
        <f t="shared" si="6"/>
        <v>0.16780000000000017</v>
      </c>
      <c r="W8">
        <v>66</v>
      </c>
      <c r="X8">
        <v>-3</v>
      </c>
      <c r="Y8">
        <f>(W8*10*1000)/V8</f>
        <v>3933253.8736591139</v>
      </c>
      <c r="Z8">
        <v>2.6985999999999999</v>
      </c>
      <c r="AA8">
        <v>3.4561999999999999</v>
      </c>
      <c r="AB8">
        <f t="shared" si="8"/>
        <v>0.75760000000000005</v>
      </c>
      <c r="AC8">
        <v>540</v>
      </c>
      <c r="AD8">
        <v>-2</v>
      </c>
      <c r="AE8">
        <f t="shared" si="9"/>
        <v>712777.19112988375</v>
      </c>
    </row>
    <row r="9" spans="1:31" x14ac:dyDescent="0.2">
      <c r="A9" t="s">
        <v>20</v>
      </c>
      <c r="B9">
        <v>2.7080000000000002</v>
      </c>
      <c r="C9">
        <v>2.7427000000000001</v>
      </c>
      <c r="D9">
        <f t="shared" si="0"/>
        <v>3.4699999999999953E-2</v>
      </c>
      <c r="E9">
        <v>35</v>
      </c>
      <c r="F9">
        <v>-3</v>
      </c>
      <c r="G9">
        <f>(E9*10*1000)/D9</f>
        <v>10086455.331412118</v>
      </c>
      <c r="H9">
        <v>2.6993</v>
      </c>
      <c r="I9">
        <v>2.7425999999999999</v>
      </c>
      <c r="J9">
        <f t="shared" si="2"/>
        <v>4.3299999999999894E-2</v>
      </c>
      <c r="K9">
        <v>203</v>
      </c>
      <c r="L9">
        <v>-2</v>
      </c>
      <c r="M9">
        <f t="shared" si="3"/>
        <v>4688221.70900694</v>
      </c>
      <c r="N9">
        <v>2.7071999999999998</v>
      </c>
      <c r="O9">
        <v>2.972</v>
      </c>
      <c r="P9">
        <f t="shared" si="4"/>
        <v>0.26480000000000015</v>
      </c>
      <c r="Q9">
        <v>93</v>
      </c>
      <c r="R9">
        <v>-3</v>
      </c>
      <c r="S9">
        <f>(Q9*10*1000)/P9</f>
        <v>3512084.5921450132</v>
      </c>
      <c r="T9">
        <v>2.6951000000000001</v>
      </c>
      <c r="U9">
        <v>2.9853000000000001</v>
      </c>
      <c r="V9">
        <f t="shared" si="6"/>
        <v>0.29020000000000001</v>
      </c>
      <c r="W9">
        <v>33</v>
      </c>
      <c r="X9">
        <v>-3</v>
      </c>
      <c r="Y9">
        <f>(W9*10*1000)/V9</f>
        <v>1137146.7953135767</v>
      </c>
      <c r="Z9">
        <v>2.7092999999999998</v>
      </c>
      <c r="AA9">
        <v>3.5699000000000001</v>
      </c>
      <c r="AB9">
        <f t="shared" si="8"/>
        <v>0.86060000000000025</v>
      </c>
      <c r="AC9">
        <v>469</v>
      </c>
      <c r="AD9">
        <v>-2</v>
      </c>
      <c r="AE9">
        <f t="shared" si="9"/>
        <v>544968.62653962336</v>
      </c>
    </row>
    <row r="10" spans="1:31" x14ac:dyDescent="0.2">
      <c r="A10" t="s">
        <v>21</v>
      </c>
      <c r="B10">
        <v>2.7109000000000001</v>
      </c>
      <c r="C10">
        <v>2.7332999999999998</v>
      </c>
      <c r="D10">
        <f t="shared" si="0"/>
        <v>2.2399999999999753E-2</v>
      </c>
      <c r="E10">
        <v>4</v>
      </c>
      <c r="F10">
        <v>-1</v>
      </c>
      <c r="G10">
        <f>(E10*10*10)/D10</f>
        <v>17857.142857143055</v>
      </c>
      <c r="H10">
        <v>2.7025999999999999</v>
      </c>
      <c r="I10">
        <v>2.7395999999999998</v>
      </c>
      <c r="J10">
        <f t="shared" si="2"/>
        <v>3.6999999999999922E-2</v>
      </c>
      <c r="K10">
        <v>1</v>
      </c>
      <c r="L10">
        <v>-1</v>
      </c>
      <c r="M10">
        <f t="shared" ref="M10:M13" si="10">(K10*10*10)/J10</f>
        <v>2702.7027027027084</v>
      </c>
      <c r="N10">
        <v>2.7178</v>
      </c>
      <c r="O10">
        <v>2.9986000000000002</v>
      </c>
      <c r="P10">
        <f t="shared" si="4"/>
        <v>0.28080000000000016</v>
      </c>
      <c r="Q10">
        <v>5</v>
      </c>
      <c r="R10" t="s">
        <v>29</v>
      </c>
      <c r="S10">
        <f>(Q10*10)/P10</f>
        <v>178.06267806267797</v>
      </c>
      <c r="T10">
        <v>2.7130000000000001</v>
      </c>
      <c r="U10">
        <v>3.3424</v>
      </c>
      <c r="V10">
        <f t="shared" si="6"/>
        <v>0.62939999999999996</v>
      </c>
      <c r="W10">
        <v>11</v>
      </c>
      <c r="X10" t="s">
        <v>29</v>
      </c>
      <c r="Y10">
        <f>(W10*10)/V10</f>
        <v>174.7696218620909</v>
      </c>
      <c r="Z10">
        <v>2.6724000000000001</v>
      </c>
      <c r="AA10">
        <v>2.9359999999999999</v>
      </c>
      <c r="AB10">
        <f t="shared" si="8"/>
        <v>0.26359999999999983</v>
      </c>
      <c r="AC10">
        <v>12</v>
      </c>
      <c r="AD10" t="s">
        <v>29</v>
      </c>
      <c r="AE10">
        <f>(AC10*10)/AB10</f>
        <v>455.23520485584248</v>
      </c>
    </row>
    <row r="11" spans="1:31" x14ac:dyDescent="0.2">
      <c r="A11" t="s">
        <v>22</v>
      </c>
      <c r="B11">
        <v>2.7021999999999999</v>
      </c>
      <c r="C11">
        <v>2.7202999999999999</v>
      </c>
      <c r="D11">
        <f t="shared" si="0"/>
        <v>1.8100000000000005E-2</v>
      </c>
      <c r="E11">
        <v>2</v>
      </c>
      <c r="F11">
        <v>-1</v>
      </c>
      <c r="G11">
        <f>(E11*10*10)/D11</f>
        <v>11049.723756906074</v>
      </c>
      <c r="H11">
        <v>2.7033</v>
      </c>
      <c r="I11">
        <v>2.7467999999999999</v>
      </c>
      <c r="J11">
        <f t="shared" si="2"/>
        <v>4.3499999999999872E-2</v>
      </c>
      <c r="K11">
        <v>1</v>
      </c>
      <c r="L11">
        <v>-1</v>
      </c>
      <c r="M11">
        <f t="shared" si="10"/>
        <v>2298.8505747126505</v>
      </c>
      <c r="N11">
        <v>2.7121</v>
      </c>
      <c r="O11">
        <v>2.9523000000000001</v>
      </c>
      <c r="P11">
        <f t="shared" si="4"/>
        <v>0.24020000000000019</v>
      </c>
      <c r="Q11">
        <v>23</v>
      </c>
      <c r="R11" t="s">
        <v>29</v>
      </c>
      <c r="S11">
        <f>(Q11*10)/P11</f>
        <v>957.53538717735148</v>
      </c>
      <c r="T11">
        <v>2.7235</v>
      </c>
      <c r="U11">
        <v>3.0497999999999998</v>
      </c>
      <c r="V11">
        <f t="shared" si="6"/>
        <v>0.32629999999999981</v>
      </c>
      <c r="W11">
        <v>28</v>
      </c>
      <c r="X11" t="s">
        <v>29</v>
      </c>
      <c r="Y11">
        <f>(W11*10)/V11</f>
        <v>858.10603738890643</v>
      </c>
      <c r="Z11">
        <v>2.7155999999999998</v>
      </c>
      <c r="AA11">
        <v>3.0097</v>
      </c>
      <c r="AB11">
        <f t="shared" si="8"/>
        <v>0.29410000000000025</v>
      </c>
      <c r="AC11">
        <v>19</v>
      </c>
      <c r="AD11" t="s">
        <v>29</v>
      </c>
      <c r="AE11">
        <f>(AC11*10)/AB11</f>
        <v>646.03876232573896</v>
      </c>
    </row>
    <row r="12" spans="1:31" x14ac:dyDescent="0.2">
      <c r="A12" t="s">
        <v>23</v>
      </c>
      <c r="B12">
        <v>2.7018</v>
      </c>
      <c r="C12">
        <v>2.7435</v>
      </c>
      <c r="D12">
        <f t="shared" si="0"/>
        <v>4.170000000000007E-2</v>
      </c>
      <c r="E12">
        <v>97</v>
      </c>
      <c r="F12">
        <v>-2</v>
      </c>
      <c r="G12">
        <f>(E12*10*100)/D12</f>
        <v>2326139.0887290128</v>
      </c>
      <c r="H12">
        <v>2.7103999999999999</v>
      </c>
      <c r="I12">
        <v>2.7473000000000001</v>
      </c>
      <c r="J12">
        <f t="shared" si="2"/>
        <v>3.6900000000000155E-2</v>
      </c>
      <c r="K12">
        <v>92</v>
      </c>
      <c r="L12">
        <v>-2</v>
      </c>
      <c r="M12">
        <f>(K12*10*100)/J12</f>
        <v>2493224.9322493118</v>
      </c>
      <c r="N12">
        <v>2.6956000000000002</v>
      </c>
      <c r="O12">
        <v>3.0230000000000001</v>
      </c>
      <c r="P12">
        <f t="shared" si="4"/>
        <v>0.32739999999999991</v>
      </c>
      <c r="Q12">
        <v>204</v>
      </c>
      <c r="R12">
        <v>-2</v>
      </c>
      <c r="S12">
        <f t="shared" si="5"/>
        <v>623091.0201588273</v>
      </c>
      <c r="T12">
        <v>2.7050000000000001</v>
      </c>
      <c r="U12">
        <v>3.7050999999999998</v>
      </c>
      <c r="V12">
        <f t="shared" si="6"/>
        <v>1.0000999999999998</v>
      </c>
      <c r="W12">
        <v>100</v>
      </c>
      <c r="X12">
        <v>-3</v>
      </c>
      <c r="Y12">
        <f>(W12*10*1000)/V12</f>
        <v>999900.00999900035</v>
      </c>
      <c r="Z12">
        <v>2.6911999999999998</v>
      </c>
      <c r="AA12">
        <v>3.1211000000000002</v>
      </c>
      <c r="AB12">
        <f t="shared" si="8"/>
        <v>0.42990000000000039</v>
      </c>
      <c r="AC12">
        <v>268</v>
      </c>
      <c r="AD12">
        <v>-2</v>
      </c>
      <c r="AE12">
        <f t="shared" si="9"/>
        <v>623400.79088159977</v>
      </c>
    </row>
    <row r="13" spans="1:31" x14ac:dyDescent="0.2">
      <c r="A13" t="s">
        <v>24</v>
      </c>
      <c r="B13">
        <v>2.7212999999999998</v>
      </c>
      <c r="C13">
        <v>2.7475000000000001</v>
      </c>
      <c r="D13">
        <f t="shared" si="0"/>
        <v>2.6200000000000223E-2</v>
      </c>
      <c r="E13">
        <v>130</v>
      </c>
      <c r="F13">
        <v>-1</v>
      </c>
      <c r="G13">
        <f>(E13*10*10)/D13</f>
        <v>496183.20610686601</v>
      </c>
      <c r="H13">
        <v>2.6964000000000001</v>
      </c>
      <c r="I13">
        <v>2.7242999999999999</v>
      </c>
      <c r="J13">
        <f t="shared" si="2"/>
        <v>2.7899999999999814E-2</v>
      </c>
      <c r="K13">
        <v>107</v>
      </c>
      <c r="L13">
        <v>-1</v>
      </c>
      <c r="M13">
        <f t="shared" si="10"/>
        <v>383512.54480286996</v>
      </c>
      <c r="N13">
        <v>2.6070000000000002</v>
      </c>
      <c r="O13">
        <v>2.9016000000000002</v>
      </c>
      <c r="P13">
        <f t="shared" si="4"/>
        <v>0.29459999999999997</v>
      </c>
      <c r="Q13">
        <v>36</v>
      </c>
      <c r="R13">
        <v>-2</v>
      </c>
      <c r="S13">
        <f t="shared" si="5"/>
        <v>122199.59266802444</v>
      </c>
      <c r="T13">
        <v>2.7008999999999999</v>
      </c>
      <c r="U13">
        <v>3.0265</v>
      </c>
      <c r="V13">
        <f t="shared" si="6"/>
        <v>0.32560000000000011</v>
      </c>
      <c r="W13">
        <v>165</v>
      </c>
      <c r="X13">
        <v>-1</v>
      </c>
      <c r="Y13">
        <f>(W13*10*10)/V13</f>
        <v>50675.675675675659</v>
      </c>
      <c r="Z13">
        <v>2.7010000000000001</v>
      </c>
      <c r="AA13">
        <v>3.0775000000000001</v>
      </c>
      <c r="AB13">
        <f t="shared" si="8"/>
        <v>0.37650000000000006</v>
      </c>
      <c r="AC13">
        <v>325</v>
      </c>
      <c r="AD13" t="s">
        <v>29</v>
      </c>
      <c r="AE13">
        <f>(AC13*10)/AB13</f>
        <v>8632.1381142098253</v>
      </c>
    </row>
    <row r="14" spans="1:31" x14ac:dyDescent="0.2">
      <c r="A14" t="s">
        <v>25</v>
      </c>
      <c r="B14">
        <v>2.7120000000000002</v>
      </c>
      <c r="C14">
        <v>2.7336</v>
      </c>
      <c r="D14">
        <f t="shared" si="0"/>
        <v>2.1599999999999842E-2</v>
      </c>
      <c r="E14">
        <v>23</v>
      </c>
      <c r="F14">
        <v>-3</v>
      </c>
      <c r="G14">
        <f t="shared" ref="G14" si="11">(E14*10*1000)/D14</f>
        <v>10648148.148148226</v>
      </c>
      <c r="H14">
        <v>2.6972999999999998</v>
      </c>
      <c r="I14">
        <v>2.7124999999999999</v>
      </c>
      <c r="J14">
        <f t="shared" si="2"/>
        <v>1.5200000000000102E-2</v>
      </c>
      <c r="K14">
        <v>112</v>
      </c>
      <c r="L14">
        <v>-2</v>
      </c>
      <c r="M14">
        <f>(K14*10*100)/J14</f>
        <v>7368421.052631529</v>
      </c>
      <c r="N14">
        <v>2.6999</v>
      </c>
      <c r="O14">
        <v>3.0284</v>
      </c>
      <c r="P14">
        <f t="shared" si="4"/>
        <v>0.32850000000000001</v>
      </c>
      <c r="Q14">
        <v>165</v>
      </c>
      <c r="R14">
        <v>-3</v>
      </c>
      <c r="S14">
        <f>(Q14*10*1000)/P14</f>
        <v>5022831.0502283107</v>
      </c>
      <c r="T14">
        <v>2.7096</v>
      </c>
      <c r="U14">
        <v>3.7715000000000001</v>
      </c>
      <c r="V14">
        <f t="shared" si="6"/>
        <v>1.0619000000000001</v>
      </c>
      <c r="W14">
        <v>404</v>
      </c>
      <c r="X14">
        <v>-3</v>
      </c>
      <c r="Y14">
        <f>(W14*10*1000)/V14</f>
        <v>3804501.3654769752</v>
      </c>
      <c r="Z14">
        <v>2.7071000000000001</v>
      </c>
      <c r="AA14">
        <v>3.2080000000000002</v>
      </c>
      <c r="AB14">
        <f t="shared" si="8"/>
        <v>0.50090000000000012</v>
      </c>
      <c r="AC14">
        <v>210</v>
      </c>
      <c r="AD14">
        <v>-2</v>
      </c>
      <c r="AE14">
        <f t="shared" si="9"/>
        <v>419245.35835496098</v>
      </c>
    </row>
    <row r="15" spans="1:31" x14ac:dyDescent="0.2">
      <c r="A15" t="s">
        <v>26</v>
      </c>
      <c r="B15">
        <v>2.7063000000000001</v>
      </c>
      <c r="C15">
        <v>2.7263999999999999</v>
      </c>
      <c r="D15">
        <f t="shared" si="0"/>
        <v>2.0099999999999785E-2</v>
      </c>
      <c r="E15">
        <v>124</v>
      </c>
      <c r="F15">
        <v>-2</v>
      </c>
      <c r="G15">
        <f>(E15*10*100)/D15</f>
        <v>6169154.2288557878</v>
      </c>
      <c r="H15">
        <v>2.7023000000000001</v>
      </c>
      <c r="I15">
        <v>2.7254</v>
      </c>
      <c r="J15">
        <f t="shared" si="2"/>
        <v>2.3099999999999898E-2</v>
      </c>
      <c r="K15">
        <v>69</v>
      </c>
      <c r="L15">
        <v>-2</v>
      </c>
      <c r="M15">
        <f t="shared" ref="M15:M17" si="12">(K15*10*100)/J15</f>
        <v>2987012.9870130001</v>
      </c>
      <c r="N15">
        <v>2.71</v>
      </c>
      <c r="O15">
        <v>2.8090000000000002</v>
      </c>
      <c r="P15">
        <f t="shared" si="4"/>
        <v>9.9000000000000199E-2</v>
      </c>
      <c r="Q15">
        <v>251</v>
      </c>
      <c r="R15">
        <v>-2</v>
      </c>
      <c r="S15">
        <f t="shared" si="5"/>
        <v>2535353.5353535302</v>
      </c>
      <c r="T15">
        <v>2.6998000000000002</v>
      </c>
      <c r="U15">
        <v>3.0173000000000001</v>
      </c>
      <c r="V15">
        <f t="shared" si="6"/>
        <v>0.31749999999999989</v>
      </c>
      <c r="W15">
        <v>48</v>
      </c>
      <c r="X15">
        <v>-2</v>
      </c>
      <c r="Y15">
        <f t="shared" si="7"/>
        <v>151181.10236220478</v>
      </c>
      <c r="Z15">
        <v>2.6888999999999998</v>
      </c>
      <c r="AA15">
        <v>3.0354999999999999</v>
      </c>
      <c r="AB15">
        <f t="shared" si="8"/>
        <v>0.34660000000000002</v>
      </c>
      <c r="AC15">
        <v>39</v>
      </c>
      <c r="AD15">
        <v>-2</v>
      </c>
      <c r="AE15">
        <f t="shared" si="9"/>
        <v>112521.63877668782</v>
      </c>
    </row>
    <row r="16" spans="1:31" x14ac:dyDescent="0.2">
      <c r="A16" t="s">
        <v>27</v>
      </c>
      <c r="B16">
        <v>2.7059000000000002</v>
      </c>
      <c r="C16">
        <v>2.7282000000000002</v>
      </c>
      <c r="D16">
        <f t="shared" si="0"/>
        <v>2.2299999999999986E-2</v>
      </c>
      <c r="E16">
        <v>69</v>
      </c>
      <c r="F16">
        <v>-2</v>
      </c>
      <c r="G16">
        <f>(E16*10*100)/D16</f>
        <v>3094170.4035874456</v>
      </c>
      <c r="H16">
        <v>2.6981999999999999</v>
      </c>
      <c r="I16">
        <v>2.7403</v>
      </c>
      <c r="J16">
        <f t="shared" si="2"/>
        <v>4.2100000000000026E-2</v>
      </c>
      <c r="K16">
        <v>73</v>
      </c>
      <c r="L16">
        <v>-2</v>
      </c>
      <c r="M16">
        <f t="shared" si="12"/>
        <v>1733966.7458432293</v>
      </c>
      <c r="N16">
        <v>2.6999</v>
      </c>
      <c r="O16">
        <v>2.8980000000000001</v>
      </c>
      <c r="P16">
        <f t="shared" si="4"/>
        <v>0.19810000000000016</v>
      </c>
      <c r="Q16">
        <v>199</v>
      </c>
      <c r="R16">
        <v>-2</v>
      </c>
      <c r="S16">
        <f t="shared" si="5"/>
        <v>1004543.160020191</v>
      </c>
      <c r="T16">
        <v>2.7111000000000001</v>
      </c>
      <c r="U16">
        <v>3.9289999999999998</v>
      </c>
      <c r="V16">
        <f t="shared" si="6"/>
        <v>1.2178999999999998</v>
      </c>
      <c r="W16">
        <v>30</v>
      </c>
      <c r="X16">
        <v>-3</v>
      </c>
      <c r="Y16">
        <f>(W16*10*1000)/V16</f>
        <v>246325.64249938424</v>
      </c>
      <c r="Z16">
        <v>2.7235999999999998</v>
      </c>
      <c r="AA16">
        <v>3.1920999999999999</v>
      </c>
      <c r="AB16">
        <f t="shared" si="8"/>
        <v>0.46850000000000014</v>
      </c>
      <c r="AC16">
        <v>109</v>
      </c>
      <c r="AD16">
        <v>-2</v>
      </c>
      <c r="AE16">
        <f t="shared" si="9"/>
        <v>232657.41728922084</v>
      </c>
    </row>
    <row r="17" spans="1:31" x14ac:dyDescent="0.2">
      <c r="A17" t="s">
        <v>28</v>
      </c>
      <c r="B17">
        <v>2.6932999999999998</v>
      </c>
      <c r="C17">
        <v>2.6996000000000002</v>
      </c>
      <c r="D17">
        <f t="shared" si="0"/>
        <v>6.3000000000004164E-3</v>
      </c>
      <c r="E17">
        <v>57</v>
      </c>
      <c r="F17">
        <v>-2</v>
      </c>
      <c r="G17">
        <f>(E17*10*100)/D17</f>
        <v>9047619.0476184487</v>
      </c>
      <c r="H17">
        <v>2.7075999999999998</v>
      </c>
      <c r="I17">
        <v>2.7513000000000001</v>
      </c>
      <c r="J17">
        <f t="shared" si="2"/>
        <v>4.3700000000000294E-2</v>
      </c>
      <c r="K17">
        <v>194</v>
      </c>
      <c r="L17">
        <v>-2</v>
      </c>
      <c r="M17">
        <f t="shared" si="12"/>
        <v>4439359.2677345239</v>
      </c>
      <c r="N17">
        <v>2.7421000000000002</v>
      </c>
      <c r="O17">
        <v>3.0827</v>
      </c>
      <c r="P17">
        <f t="shared" si="4"/>
        <v>0.34059999999999979</v>
      </c>
      <c r="Q17">
        <v>122</v>
      </c>
      <c r="R17">
        <v>-3</v>
      </c>
      <c r="S17">
        <f>(Q17*10*1000)/P17</f>
        <v>3581914.2689371719</v>
      </c>
      <c r="T17">
        <v>2.6920000000000002</v>
      </c>
      <c r="U17">
        <v>3.1092</v>
      </c>
      <c r="V17">
        <f t="shared" si="6"/>
        <v>0.41719999999999979</v>
      </c>
      <c r="W17">
        <v>108</v>
      </c>
      <c r="X17">
        <v>-3</v>
      </c>
      <c r="Y17">
        <f>(W17*10*1000)/V17</f>
        <v>2588686.4813039321</v>
      </c>
      <c r="Z17">
        <v>2.7259000000000002</v>
      </c>
      <c r="AA17">
        <v>3.1846000000000001</v>
      </c>
      <c r="AB17">
        <f t="shared" si="8"/>
        <v>0.45869999999999989</v>
      </c>
      <c r="AC17">
        <v>509</v>
      </c>
      <c r="AD17">
        <v>-2</v>
      </c>
      <c r="AE17">
        <f t="shared" si="9"/>
        <v>1109657.7283627647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5DCB-81DA-414B-972E-CAF03A238996}">
  <dimension ref="A1:Q17"/>
  <sheetViews>
    <sheetView tabSelected="1" topLeftCell="C1" workbookViewId="0">
      <selection activeCell="Q18" sqref="Q18"/>
    </sheetView>
  </sheetViews>
  <sheetFormatPr baseColWidth="10" defaultRowHeight="16" x14ac:dyDescent="0.2"/>
  <sheetData>
    <row r="1" spans="1:17" x14ac:dyDescent="0.2">
      <c r="A1" t="s">
        <v>30</v>
      </c>
      <c r="B1" t="s">
        <v>31</v>
      </c>
      <c r="C1" t="s">
        <v>2</v>
      </c>
      <c r="D1" t="s">
        <v>6</v>
      </c>
      <c r="E1" t="s">
        <v>32</v>
      </c>
      <c r="F1" t="s">
        <v>2</v>
      </c>
      <c r="G1" t="s">
        <v>6</v>
      </c>
      <c r="H1" t="s">
        <v>33</v>
      </c>
      <c r="I1" t="s">
        <v>2</v>
      </c>
      <c r="J1" t="s">
        <v>6</v>
      </c>
      <c r="K1" t="s">
        <v>34</v>
      </c>
      <c r="L1" t="s">
        <v>2</v>
      </c>
      <c r="M1" t="s">
        <v>6</v>
      </c>
      <c r="N1" t="s">
        <v>35</v>
      </c>
      <c r="O1" t="s">
        <v>2</v>
      </c>
      <c r="P1" t="s">
        <v>6</v>
      </c>
      <c r="Q1" t="s">
        <v>36</v>
      </c>
    </row>
    <row r="2" spans="1:17" x14ac:dyDescent="0.2">
      <c r="A2" t="s">
        <v>13</v>
      </c>
      <c r="B2">
        <v>0.94720000000000004</v>
      </c>
      <c r="C2">
        <v>0.96899999999999997</v>
      </c>
      <c r="D2">
        <f>C2-B2</f>
        <v>2.1799999999999931E-2</v>
      </c>
      <c r="E2">
        <v>1.0024999999999999</v>
      </c>
      <c r="F2">
        <v>1.0209999999999999</v>
      </c>
      <c r="G2">
        <f>F2-E2</f>
        <v>1.8499999999999961E-2</v>
      </c>
      <c r="H2">
        <v>0.93700000000000006</v>
      </c>
      <c r="I2">
        <v>0.96450000000000002</v>
      </c>
      <c r="J2">
        <f>I2-H2</f>
        <v>2.7499999999999969E-2</v>
      </c>
      <c r="K2">
        <v>0.95789999999999997</v>
      </c>
      <c r="L2">
        <v>0.97960000000000003</v>
      </c>
      <c r="M2">
        <f>L2-K2</f>
        <v>2.1700000000000053E-2</v>
      </c>
      <c r="N2">
        <v>0.95809999999999995</v>
      </c>
      <c r="O2">
        <v>0.98660000000000003</v>
      </c>
      <c r="P2">
        <f>O2-N2</f>
        <v>2.8500000000000081E-2</v>
      </c>
    </row>
    <row r="3" spans="1:17" x14ac:dyDescent="0.2">
      <c r="A3" t="s">
        <v>14</v>
      </c>
      <c r="B3">
        <v>0.93659999999999999</v>
      </c>
      <c r="C3">
        <v>0.97550000000000003</v>
      </c>
      <c r="D3">
        <f t="shared" ref="D3:D17" si="0">C3-B3</f>
        <v>3.8900000000000046E-2</v>
      </c>
      <c r="E3">
        <v>0.93899999999999995</v>
      </c>
      <c r="F3">
        <v>0.95920000000000005</v>
      </c>
      <c r="G3">
        <f t="shared" ref="G3:G17" si="1">F3-E3</f>
        <v>2.0200000000000107E-2</v>
      </c>
      <c r="H3">
        <v>0.95650000000000002</v>
      </c>
      <c r="I3">
        <v>0.97699999999999998</v>
      </c>
      <c r="J3">
        <f t="shared" ref="J3:J17" si="2">I3-H3</f>
        <v>2.0499999999999963E-2</v>
      </c>
      <c r="K3">
        <v>0.96040000000000003</v>
      </c>
      <c r="L3">
        <v>0.98429999999999995</v>
      </c>
      <c r="M3">
        <f t="shared" ref="M3:M17" si="3">L3-K3</f>
        <v>2.3899999999999921E-2</v>
      </c>
      <c r="N3">
        <v>1.0073000000000001</v>
      </c>
      <c r="O3">
        <v>1.0194000000000001</v>
      </c>
      <c r="P3">
        <f t="shared" ref="P3:P17" si="4">O3-N3</f>
        <v>1.21E-2</v>
      </c>
      <c r="Q3">
        <v>2.5535000000000001</v>
      </c>
    </row>
    <row r="4" spans="1:17" x14ac:dyDescent="0.2">
      <c r="A4" t="s">
        <v>15</v>
      </c>
      <c r="B4">
        <v>0.98270000000000002</v>
      </c>
      <c r="C4">
        <v>1.0196000000000001</v>
      </c>
      <c r="D4">
        <f t="shared" si="0"/>
        <v>3.6900000000000044E-2</v>
      </c>
      <c r="E4">
        <v>0.94830000000000003</v>
      </c>
      <c r="F4">
        <v>0.98170000000000002</v>
      </c>
      <c r="G4">
        <f t="shared" si="1"/>
        <v>3.3399999999999985E-2</v>
      </c>
      <c r="H4">
        <v>0.98970000000000002</v>
      </c>
      <c r="I4">
        <v>1.0138</v>
      </c>
      <c r="J4">
        <f t="shared" si="2"/>
        <v>2.410000000000001E-2</v>
      </c>
      <c r="K4">
        <v>0.94040000000000001</v>
      </c>
      <c r="L4">
        <v>0.96950000000000003</v>
      </c>
      <c r="M4">
        <f t="shared" si="3"/>
        <v>2.9100000000000015E-2</v>
      </c>
      <c r="N4">
        <v>1.0072000000000001</v>
      </c>
      <c r="O4">
        <v>1.0349999999999999</v>
      </c>
      <c r="P4">
        <f t="shared" si="4"/>
        <v>2.7799999999999825E-2</v>
      </c>
    </row>
    <row r="5" spans="1:17" x14ac:dyDescent="0.2">
      <c r="A5" t="s">
        <v>16</v>
      </c>
      <c r="B5">
        <v>1.0073000000000001</v>
      </c>
      <c r="C5">
        <v>1.0214000000000001</v>
      </c>
      <c r="D5">
        <f t="shared" si="0"/>
        <v>1.4100000000000001E-2</v>
      </c>
      <c r="E5">
        <v>0.9516</v>
      </c>
      <c r="F5">
        <v>0.97360000000000002</v>
      </c>
      <c r="G5">
        <f t="shared" si="1"/>
        <v>2.200000000000002E-2</v>
      </c>
      <c r="H5">
        <v>0.98780000000000001</v>
      </c>
      <c r="I5">
        <v>1.0344</v>
      </c>
      <c r="J5">
        <f t="shared" si="2"/>
        <v>4.6599999999999975E-2</v>
      </c>
      <c r="K5">
        <v>0.9486</v>
      </c>
      <c r="L5">
        <v>0.96389999999999998</v>
      </c>
      <c r="M5">
        <f t="shared" si="3"/>
        <v>1.529999999999998E-2</v>
      </c>
      <c r="N5">
        <v>0.92759999999999998</v>
      </c>
      <c r="O5">
        <v>0.97299999999999998</v>
      </c>
      <c r="P5">
        <f t="shared" si="4"/>
        <v>4.5399999999999996E-2</v>
      </c>
      <c r="Q5">
        <v>1.2867</v>
      </c>
    </row>
    <row r="6" spans="1:17" x14ac:dyDescent="0.2">
      <c r="A6" t="s">
        <v>17</v>
      </c>
      <c r="B6">
        <v>0.9577</v>
      </c>
      <c r="C6">
        <v>0.97750000000000004</v>
      </c>
      <c r="D6">
        <f t="shared" si="0"/>
        <v>1.980000000000004E-2</v>
      </c>
      <c r="E6">
        <v>0.95779999999999998</v>
      </c>
      <c r="F6">
        <v>0.97550000000000003</v>
      </c>
      <c r="G6">
        <f t="shared" si="1"/>
        <v>1.7700000000000049E-2</v>
      </c>
      <c r="H6">
        <v>0.94699999999999995</v>
      </c>
      <c r="I6">
        <v>0.9849</v>
      </c>
      <c r="J6">
        <f t="shared" si="2"/>
        <v>3.7900000000000045E-2</v>
      </c>
      <c r="K6">
        <v>0.93700000000000006</v>
      </c>
      <c r="L6">
        <v>0.96409999999999996</v>
      </c>
      <c r="M6">
        <f t="shared" si="3"/>
        <v>2.7099999999999902E-2</v>
      </c>
      <c r="N6">
        <v>0.9486</v>
      </c>
      <c r="O6">
        <v>0.96489999999999998</v>
      </c>
      <c r="P6">
        <f t="shared" si="4"/>
        <v>1.6299999999999981E-2</v>
      </c>
    </row>
    <row r="7" spans="1:17" x14ac:dyDescent="0.2">
      <c r="A7" t="s">
        <v>18</v>
      </c>
      <c r="B7">
        <v>0.98070000000000002</v>
      </c>
      <c r="C7">
        <v>1.0003</v>
      </c>
      <c r="D7">
        <f t="shared" si="0"/>
        <v>1.9599999999999951E-2</v>
      </c>
      <c r="E7">
        <v>0.92589999999999995</v>
      </c>
      <c r="F7">
        <v>0.96709999999999996</v>
      </c>
      <c r="G7">
        <f t="shared" si="1"/>
        <v>4.1200000000000014E-2</v>
      </c>
      <c r="H7">
        <v>1.0069999999999999</v>
      </c>
      <c r="I7">
        <v>1.0331999999999999</v>
      </c>
      <c r="J7">
        <f t="shared" si="2"/>
        <v>2.6200000000000001E-2</v>
      </c>
      <c r="K7">
        <v>0.99050000000000005</v>
      </c>
      <c r="L7">
        <v>1.0173000000000001</v>
      </c>
      <c r="M7">
        <f t="shared" si="3"/>
        <v>2.6800000000000046E-2</v>
      </c>
      <c r="N7">
        <v>0.93700000000000006</v>
      </c>
      <c r="O7">
        <v>0.97929999999999995</v>
      </c>
      <c r="P7">
        <f t="shared" si="4"/>
        <v>4.2299999999999893E-2</v>
      </c>
      <c r="Q7">
        <v>1.5573999999999999</v>
      </c>
    </row>
    <row r="8" spans="1:17" x14ac:dyDescent="0.2">
      <c r="A8" t="s">
        <v>19</v>
      </c>
      <c r="B8">
        <v>0.95169999999999999</v>
      </c>
      <c r="C8">
        <v>0.99119999999999997</v>
      </c>
      <c r="D8">
        <f t="shared" si="0"/>
        <v>3.949999999999998E-2</v>
      </c>
      <c r="E8">
        <v>1.0669</v>
      </c>
      <c r="F8">
        <v>1.0951</v>
      </c>
      <c r="G8">
        <f t="shared" si="1"/>
        <v>2.8200000000000003E-2</v>
      </c>
      <c r="H8">
        <v>1.0091000000000001</v>
      </c>
      <c r="I8">
        <v>1.0202</v>
      </c>
      <c r="J8">
        <f t="shared" si="2"/>
        <v>1.1099999999999888E-2</v>
      </c>
      <c r="K8">
        <v>0.92749999999999999</v>
      </c>
      <c r="L8">
        <v>0.95930000000000004</v>
      </c>
      <c r="M8">
        <f t="shared" si="3"/>
        <v>3.180000000000005E-2</v>
      </c>
      <c r="N8">
        <v>0.95220000000000005</v>
      </c>
      <c r="O8">
        <v>1.0149999999999999</v>
      </c>
      <c r="P8">
        <f t="shared" si="4"/>
        <v>6.2799999999999856E-2</v>
      </c>
    </row>
    <row r="9" spans="1:17" x14ac:dyDescent="0.2">
      <c r="A9" t="s">
        <v>20</v>
      </c>
      <c r="B9">
        <v>0.92700000000000005</v>
      </c>
      <c r="C9">
        <v>0.95120000000000005</v>
      </c>
      <c r="D9">
        <f t="shared" si="0"/>
        <v>2.4199999999999999E-2</v>
      </c>
      <c r="E9">
        <v>0.95209999999999995</v>
      </c>
      <c r="F9">
        <v>0.95920000000000005</v>
      </c>
      <c r="G9">
        <f t="shared" si="1"/>
        <v>7.1000000000001062E-3</v>
      </c>
      <c r="H9">
        <v>1.0067999999999999</v>
      </c>
      <c r="I9">
        <v>1.0230999999999999</v>
      </c>
      <c r="J9">
        <f t="shared" si="2"/>
        <v>1.6299999999999981E-2</v>
      </c>
      <c r="K9">
        <v>1.0021</v>
      </c>
      <c r="L9">
        <v>1.0346</v>
      </c>
      <c r="M9">
        <f t="shared" si="3"/>
        <v>3.2499999999999973E-2</v>
      </c>
      <c r="N9">
        <v>0.93920000000000003</v>
      </c>
      <c r="O9">
        <v>0.97150000000000003</v>
      </c>
      <c r="P9">
        <f t="shared" si="4"/>
        <v>3.2299999999999995E-2</v>
      </c>
      <c r="Q9">
        <v>1.9417</v>
      </c>
    </row>
    <row r="10" spans="1:17" x14ac:dyDescent="0.2">
      <c r="A10" t="s">
        <v>21</v>
      </c>
      <c r="B10">
        <v>0.94820000000000004</v>
      </c>
      <c r="C10">
        <v>0.97650000000000003</v>
      </c>
      <c r="D10">
        <f t="shared" si="0"/>
        <v>2.8299999999999992E-2</v>
      </c>
      <c r="E10">
        <v>0.94030000000000002</v>
      </c>
      <c r="F10">
        <v>0.97609999999999997</v>
      </c>
      <c r="G10">
        <f t="shared" si="1"/>
        <v>3.5799999999999943E-2</v>
      </c>
      <c r="H10">
        <v>0.98909999999999998</v>
      </c>
      <c r="I10">
        <v>1.0236000000000001</v>
      </c>
      <c r="J10">
        <f t="shared" si="2"/>
        <v>3.4500000000000086E-2</v>
      </c>
      <c r="K10">
        <v>0.96009999999999995</v>
      </c>
      <c r="L10">
        <v>0.97809999999999997</v>
      </c>
      <c r="M10">
        <f t="shared" si="3"/>
        <v>1.8000000000000016E-2</v>
      </c>
      <c r="N10">
        <v>1.0024999999999999</v>
      </c>
      <c r="O10">
        <v>1.0495000000000001</v>
      </c>
      <c r="P10">
        <f t="shared" si="4"/>
        <v>4.7000000000000153E-2</v>
      </c>
    </row>
    <row r="11" spans="1:17" x14ac:dyDescent="0.2">
      <c r="A11" t="s">
        <v>22</v>
      </c>
      <c r="B11">
        <v>1.0185999999999999</v>
      </c>
      <c r="C11">
        <v>1.0396000000000001</v>
      </c>
      <c r="D11">
        <f t="shared" si="0"/>
        <v>2.100000000000013E-2</v>
      </c>
      <c r="E11">
        <v>0.95789999999999997</v>
      </c>
      <c r="F11">
        <v>1.0037</v>
      </c>
      <c r="G11">
        <f t="shared" si="1"/>
        <v>4.5800000000000063E-2</v>
      </c>
      <c r="H11">
        <v>1.0101</v>
      </c>
      <c r="I11">
        <v>1.0463</v>
      </c>
      <c r="J11">
        <f t="shared" si="2"/>
        <v>3.620000000000001E-2</v>
      </c>
      <c r="K11">
        <v>0.9879</v>
      </c>
      <c r="L11">
        <v>1.0054000000000001</v>
      </c>
      <c r="M11">
        <f t="shared" si="3"/>
        <v>1.7500000000000071E-2</v>
      </c>
      <c r="N11">
        <v>0.9486</v>
      </c>
      <c r="O11">
        <v>0.98240000000000005</v>
      </c>
      <c r="P11">
        <f t="shared" si="4"/>
        <v>3.3800000000000052E-2</v>
      </c>
      <c r="Q11">
        <v>1.3368</v>
      </c>
    </row>
    <row r="12" spans="1:17" x14ac:dyDescent="0.2">
      <c r="A12" t="s">
        <v>23</v>
      </c>
      <c r="B12">
        <v>0.93869999999999998</v>
      </c>
      <c r="C12">
        <v>0.96840000000000004</v>
      </c>
      <c r="D12">
        <f t="shared" si="0"/>
        <v>2.970000000000006E-2</v>
      </c>
      <c r="E12">
        <v>0.9879</v>
      </c>
      <c r="F12">
        <v>0.98240000000000005</v>
      </c>
      <c r="G12">
        <f t="shared" si="1"/>
        <v>-5.4999999999999494E-3</v>
      </c>
      <c r="H12">
        <v>1.0058</v>
      </c>
      <c r="I12">
        <v>1.0425</v>
      </c>
      <c r="J12">
        <f t="shared" si="2"/>
        <v>3.6699999999999955E-2</v>
      </c>
      <c r="K12">
        <v>1.0019</v>
      </c>
      <c r="L12">
        <v>1.0279</v>
      </c>
      <c r="M12">
        <f t="shared" si="3"/>
        <v>2.6000000000000023E-2</v>
      </c>
      <c r="N12">
        <v>0.98260000000000003</v>
      </c>
      <c r="O12">
        <v>1.0348999999999999</v>
      </c>
      <c r="P12">
        <f t="shared" si="4"/>
        <v>5.2299999999999902E-2</v>
      </c>
    </row>
    <row r="13" spans="1:17" x14ac:dyDescent="0.2">
      <c r="A13" t="s">
        <v>24</v>
      </c>
      <c r="B13">
        <v>1.0099</v>
      </c>
      <c r="C13">
        <v>1.0726</v>
      </c>
      <c r="D13">
        <f t="shared" si="0"/>
        <v>6.2699999999999978E-2</v>
      </c>
      <c r="E13">
        <v>0.95779999999999998</v>
      </c>
      <c r="F13">
        <v>0.98089999999999999</v>
      </c>
      <c r="G13">
        <f t="shared" si="1"/>
        <v>2.3100000000000009E-2</v>
      </c>
      <c r="H13">
        <v>0.95979999999999999</v>
      </c>
      <c r="I13">
        <v>0.99260000000000004</v>
      </c>
      <c r="J13">
        <f t="shared" si="2"/>
        <v>3.2800000000000051E-2</v>
      </c>
      <c r="K13">
        <v>0.92779999999999996</v>
      </c>
      <c r="L13">
        <v>0.97570000000000001</v>
      </c>
      <c r="M13">
        <f t="shared" si="3"/>
        <v>4.7900000000000054E-2</v>
      </c>
      <c r="N13">
        <v>1.0669</v>
      </c>
      <c r="O13">
        <v>1.1315999999999999</v>
      </c>
      <c r="P13">
        <f t="shared" si="4"/>
        <v>6.469999999999998E-2</v>
      </c>
      <c r="Q13">
        <v>1.4907999999999999</v>
      </c>
    </row>
    <row r="14" spans="1:17" x14ac:dyDescent="0.2">
      <c r="A14" t="s">
        <v>25</v>
      </c>
      <c r="B14">
        <v>0.94799999999999995</v>
      </c>
      <c r="C14">
        <v>0.96699999999999997</v>
      </c>
      <c r="D14">
        <f t="shared" si="0"/>
        <v>1.9000000000000017E-2</v>
      </c>
      <c r="E14">
        <v>1.0019</v>
      </c>
      <c r="F14">
        <v>1.0246</v>
      </c>
      <c r="G14">
        <f t="shared" si="1"/>
        <v>2.2699999999999942E-2</v>
      </c>
      <c r="H14">
        <v>1.0101</v>
      </c>
      <c r="I14">
        <v>1.0305</v>
      </c>
      <c r="J14">
        <f t="shared" si="2"/>
        <v>2.0399999999999974E-2</v>
      </c>
      <c r="K14">
        <v>0.94720000000000004</v>
      </c>
      <c r="L14">
        <v>0.96240000000000003</v>
      </c>
      <c r="M14">
        <f t="shared" si="3"/>
        <v>1.5199999999999991E-2</v>
      </c>
      <c r="N14">
        <v>1.0042</v>
      </c>
      <c r="P14">
        <f t="shared" si="4"/>
        <v>-1.0042</v>
      </c>
    </row>
    <row r="15" spans="1:17" x14ac:dyDescent="0.2">
      <c r="A15" t="s">
        <v>26</v>
      </c>
      <c r="B15">
        <v>0.94489999999999996</v>
      </c>
      <c r="C15">
        <v>0.96970000000000001</v>
      </c>
      <c r="D15">
        <f t="shared" si="0"/>
        <v>2.4800000000000044E-2</v>
      </c>
      <c r="E15">
        <v>0.93689999999999996</v>
      </c>
      <c r="F15">
        <v>0.96250000000000002</v>
      </c>
      <c r="G15">
        <f t="shared" si="1"/>
        <v>2.5600000000000067E-2</v>
      </c>
      <c r="H15">
        <v>0.96</v>
      </c>
      <c r="I15">
        <v>0.96930000000000005</v>
      </c>
      <c r="J15">
        <f t="shared" si="2"/>
        <v>9.300000000000086E-3</v>
      </c>
      <c r="K15">
        <v>0.97760000000000002</v>
      </c>
      <c r="M15">
        <f t="shared" si="3"/>
        <v>-0.97760000000000002</v>
      </c>
      <c r="N15">
        <v>1.0044</v>
      </c>
      <c r="O15">
        <v>1.0234000000000001</v>
      </c>
      <c r="P15">
        <f t="shared" si="4"/>
        <v>1.9000000000000128E-2</v>
      </c>
      <c r="Q15">
        <v>1.7859</v>
      </c>
    </row>
    <row r="16" spans="1:17" x14ac:dyDescent="0.2">
      <c r="A16" t="s">
        <v>27</v>
      </c>
      <c r="B16">
        <v>1.0028999999999999</v>
      </c>
      <c r="C16">
        <v>1.0266</v>
      </c>
      <c r="D16">
        <f t="shared" si="0"/>
        <v>2.3700000000000054E-2</v>
      </c>
      <c r="E16">
        <v>0.98260000000000003</v>
      </c>
      <c r="F16">
        <v>1.0098</v>
      </c>
      <c r="G16">
        <f t="shared" si="1"/>
        <v>2.7200000000000002E-2</v>
      </c>
      <c r="H16">
        <v>0.95150000000000001</v>
      </c>
      <c r="I16">
        <v>0.96689999999999998</v>
      </c>
      <c r="J16">
        <f t="shared" si="2"/>
        <v>1.5399999999999969E-2</v>
      </c>
      <c r="K16">
        <v>1.0184</v>
      </c>
      <c r="L16">
        <v>1.0399</v>
      </c>
      <c r="M16">
        <f t="shared" si="3"/>
        <v>2.1500000000000075E-2</v>
      </c>
      <c r="N16">
        <v>0.95189999999999997</v>
      </c>
      <c r="O16">
        <v>0.9778</v>
      </c>
      <c r="P16">
        <f t="shared" si="4"/>
        <v>2.5900000000000034E-2</v>
      </c>
    </row>
    <row r="17" spans="1:17" x14ac:dyDescent="0.2">
      <c r="A17" t="s">
        <v>28</v>
      </c>
      <c r="B17">
        <v>0.94040000000000001</v>
      </c>
      <c r="C17">
        <v>0.96220000000000006</v>
      </c>
      <c r="D17">
        <f t="shared" si="0"/>
        <v>2.1800000000000042E-2</v>
      </c>
      <c r="E17">
        <v>0.92620000000000002</v>
      </c>
      <c r="F17">
        <v>0.9415</v>
      </c>
      <c r="G17">
        <f t="shared" si="1"/>
        <v>1.529999999999998E-2</v>
      </c>
      <c r="H17">
        <v>0.93679999999999997</v>
      </c>
      <c r="I17">
        <v>0.96889999999999998</v>
      </c>
      <c r="J17">
        <f t="shared" si="2"/>
        <v>3.2100000000000017E-2</v>
      </c>
      <c r="K17">
        <v>0.95899999999999996</v>
      </c>
      <c r="L17">
        <v>0.99550000000000005</v>
      </c>
      <c r="M17">
        <f t="shared" si="3"/>
        <v>3.6500000000000088E-2</v>
      </c>
      <c r="N17">
        <v>0.98199999999999998</v>
      </c>
      <c r="O17">
        <v>1.0077</v>
      </c>
      <c r="P17">
        <f t="shared" si="4"/>
        <v>2.5700000000000056E-2</v>
      </c>
      <c r="Q17">
        <v>1.9650000000000001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CFUs</vt:lpstr>
      <vt:lpstr>Weights_fecal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2019-08-21T03:32:29Z</dcterms:created>
  <dcterms:modified xsi:type="dcterms:W3CDTF">2020-04-12T15:39:32Z</dcterms:modified>
</cp:coreProperties>
</file>