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S5/"/>
    </mc:Choice>
  </mc:AlternateContent>
  <xr:revisionPtr revIDLastSave="0" documentId="13_ncr:1_{9437F5FD-2B12-2D42-95A4-33D66C8DD971}" xr6:coauthVersionLast="36" xr6:coauthVersionMax="36" xr10:uidLastSave="{00000000-0000-0000-0000-000000000000}"/>
  <bookViews>
    <workbookView xWindow="4300" yWindow="6680" windowWidth="23440" windowHeight="11760" xr2:uid="{2A4B74B5-9A0C-1F4A-AA95-54ECCB3EF7CB}"/>
  </bookViews>
  <sheets>
    <sheet name="Tcell_resti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4" i="1" l="1"/>
  <c r="AZ34" i="1" s="1"/>
  <c r="AS34" i="1"/>
  <c r="AU34" i="1" s="1"/>
  <c r="AQ34" i="1"/>
  <c r="AR34" i="1" s="1"/>
  <c r="AP34" i="1"/>
  <c r="AO34" i="1"/>
  <c r="AN34" i="1"/>
  <c r="AV33" i="1"/>
  <c r="AZ33" i="1" s="1"/>
  <c r="AS33" i="1"/>
  <c r="AU33" i="1" s="1"/>
  <c r="AQ33" i="1"/>
  <c r="AR33" i="1" s="1"/>
  <c r="AP33" i="1"/>
  <c r="AN33" i="1"/>
  <c r="AO33" i="1" s="1"/>
  <c r="AV32" i="1"/>
  <c r="AZ32" i="1" s="1"/>
  <c r="AS32" i="1"/>
  <c r="AT32" i="1" s="1"/>
  <c r="AQ32" i="1"/>
  <c r="AR32" i="1" s="1"/>
  <c r="AN32" i="1"/>
  <c r="AP32" i="1" s="1"/>
  <c r="AV31" i="1"/>
  <c r="AZ31" i="1" s="1"/>
  <c r="AS31" i="1"/>
  <c r="AT31" i="1" s="1"/>
  <c r="AR31" i="1"/>
  <c r="AQ31" i="1"/>
  <c r="AO31" i="1"/>
  <c r="AN31" i="1"/>
  <c r="AP31" i="1" s="1"/>
  <c r="AV30" i="1"/>
  <c r="AW30" i="1" s="1"/>
  <c r="AS30" i="1"/>
  <c r="AU30" i="1" s="1"/>
  <c r="AQ30" i="1"/>
  <c r="AR30" i="1" s="1"/>
  <c r="AN30" i="1"/>
  <c r="AP30" i="1" s="1"/>
  <c r="AV29" i="1"/>
  <c r="AW29" i="1" s="1"/>
  <c r="AU29" i="1"/>
  <c r="AT29" i="1"/>
  <c r="AS29" i="1"/>
  <c r="AQ29" i="1"/>
  <c r="AR29" i="1" s="1"/>
  <c r="AN29" i="1"/>
  <c r="AP29" i="1" s="1"/>
  <c r="AV28" i="1"/>
  <c r="AW28" i="1" s="1"/>
  <c r="AU28" i="1"/>
  <c r="AT28" i="1"/>
  <c r="AS28" i="1"/>
  <c r="AR28" i="1"/>
  <c r="AQ28" i="1"/>
  <c r="AO28" i="1"/>
  <c r="AN28" i="1"/>
  <c r="AP28" i="1" s="1"/>
  <c r="AV27" i="1"/>
  <c r="AZ27" i="1" s="1"/>
  <c r="AS27" i="1"/>
  <c r="AU27" i="1" s="1"/>
  <c r="AQ27" i="1"/>
  <c r="AR27" i="1" s="1"/>
  <c r="AN27" i="1"/>
  <c r="AP27" i="1" s="1"/>
  <c r="AZ26" i="1"/>
  <c r="AW26" i="1"/>
  <c r="AX26" i="1" s="1"/>
  <c r="AV26" i="1"/>
  <c r="AT26" i="1"/>
  <c r="AS26" i="1"/>
  <c r="AU26" i="1" s="1"/>
  <c r="AQ26" i="1"/>
  <c r="AR26" i="1" s="1"/>
  <c r="AN26" i="1"/>
  <c r="AO26" i="1" s="1"/>
  <c r="AZ25" i="1"/>
  <c r="AY25" i="1"/>
  <c r="AX25" i="1"/>
  <c r="AW25" i="1"/>
  <c r="AV25" i="1"/>
  <c r="AS25" i="1"/>
  <c r="AU25" i="1" s="1"/>
  <c r="AQ25" i="1"/>
  <c r="AR25" i="1" s="1"/>
  <c r="AN25" i="1"/>
  <c r="AP25" i="1" s="1"/>
  <c r="AZ24" i="1"/>
  <c r="AV24" i="1"/>
  <c r="AW24" i="1" s="1"/>
  <c r="AS24" i="1"/>
  <c r="AU24" i="1" s="1"/>
  <c r="AQ24" i="1"/>
  <c r="AR24" i="1" s="1"/>
  <c r="AN24" i="1"/>
  <c r="AO24" i="1" s="1"/>
  <c r="AZ23" i="1"/>
  <c r="AW23" i="1"/>
  <c r="AY23" i="1" s="1"/>
  <c r="AV23" i="1"/>
  <c r="AS23" i="1"/>
  <c r="AT23" i="1" s="1"/>
  <c r="AQ23" i="1"/>
  <c r="AR23" i="1" s="1"/>
  <c r="AN23" i="1"/>
  <c r="AP23" i="1" s="1"/>
  <c r="AV22" i="1"/>
  <c r="AZ22" i="1" s="1"/>
  <c r="AS22" i="1"/>
  <c r="AU22" i="1" s="1"/>
  <c r="AQ22" i="1"/>
  <c r="AR22" i="1" s="1"/>
  <c r="AP22" i="1"/>
  <c r="AO22" i="1"/>
  <c r="AN22" i="1"/>
  <c r="AV21" i="1"/>
  <c r="AW21" i="1" s="1"/>
  <c r="AS21" i="1"/>
  <c r="AU21" i="1" s="1"/>
  <c r="AQ21" i="1"/>
  <c r="AR21" i="1" s="1"/>
  <c r="AP21" i="1"/>
  <c r="AN21" i="1"/>
  <c r="AO21" i="1" s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20" i="1"/>
  <c r="AW3" i="1"/>
  <c r="AX3" i="1" s="1"/>
  <c r="AY3" i="1" s="1"/>
  <c r="AZ3" i="1" s="1"/>
  <c r="AW4" i="1"/>
  <c r="AX4" i="1" s="1"/>
  <c r="AY4" i="1" s="1"/>
  <c r="AZ4" i="1" s="1"/>
  <c r="AW5" i="1"/>
  <c r="AX5" i="1"/>
  <c r="AY5" i="1"/>
  <c r="AZ5" i="1"/>
  <c r="AW6" i="1"/>
  <c r="AX6" i="1" s="1"/>
  <c r="AY6" i="1" s="1"/>
  <c r="AZ6" i="1" s="1"/>
  <c r="AW7" i="1"/>
  <c r="AX7" i="1" s="1"/>
  <c r="AY7" i="1" s="1"/>
  <c r="AZ7" i="1" s="1"/>
  <c r="AW8" i="1"/>
  <c r="AX8" i="1" s="1"/>
  <c r="AY8" i="1" s="1"/>
  <c r="AZ8" i="1" s="1"/>
  <c r="AW9" i="1"/>
  <c r="AX9" i="1" s="1"/>
  <c r="AY9" i="1" s="1"/>
  <c r="AZ9" i="1" s="1"/>
  <c r="AW10" i="1"/>
  <c r="AX10" i="1" s="1"/>
  <c r="AY10" i="1" s="1"/>
  <c r="AZ10" i="1" s="1"/>
  <c r="AW11" i="1"/>
  <c r="AX11" i="1"/>
  <c r="AY11" i="1"/>
  <c r="AZ11" i="1"/>
  <c r="AW12" i="1"/>
  <c r="AX12" i="1" s="1"/>
  <c r="AY12" i="1" s="1"/>
  <c r="AZ12" i="1" s="1"/>
  <c r="AW13" i="1"/>
  <c r="AX13" i="1" s="1"/>
  <c r="AY13" i="1" s="1"/>
  <c r="AZ13" i="1" s="1"/>
  <c r="AW14" i="1"/>
  <c r="AX14" i="1"/>
  <c r="AY14" i="1"/>
  <c r="AZ14" i="1"/>
  <c r="AW15" i="1"/>
  <c r="AX15" i="1" s="1"/>
  <c r="AY15" i="1" s="1"/>
  <c r="AZ15" i="1" s="1"/>
  <c r="AW16" i="1"/>
  <c r="AX16" i="1" s="1"/>
  <c r="AY16" i="1" s="1"/>
  <c r="AZ16" i="1" s="1"/>
  <c r="AY2" i="1"/>
  <c r="AZ2" i="1"/>
  <c r="AX2" i="1"/>
  <c r="AW2" i="1"/>
  <c r="AY30" i="1" l="1"/>
  <c r="AX30" i="1"/>
  <c r="AX24" i="1"/>
  <c r="AY24" i="1"/>
  <c r="AY28" i="1"/>
  <c r="AX28" i="1"/>
  <c r="AX29" i="1"/>
  <c r="AY29" i="1"/>
  <c r="AY21" i="1"/>
  <c r="AX21" i="1"/>
  <c r="AO23" i="1"/>
  <c r="AT30" i="1"/>
  <c r="AT33" i="1"/>
  <c r="AW27" i="1"/>
  <c r="AY26" i="1"/>
  <c r="AP24" i="1"/>
  <c r="AT22" i="1"/>
  <c r="AP26" i="1"/>
  <c r="AO27" i="1"/>
  <c r="AZ28" i="1"/>
  <c r="AW31" i="1"/>
  <c r="AT34" i="1"/>
  <c r="AZ29" i="1"/>
  <c r="AW32" i="1"/>
  <c r="AU31" i="1"/>
  <c r="AU32" i="1"/>
  <c r="AO29" i="1"/>
  <c r="AZ30" i="1"/>
  <c r="AW33" i="1"/>
  <c r="AO25" i="1"/>
  <c r="AT21" i="1"/>
  <c r="AT24" i="1"/>
  <c r="AW22" i="1"/>
  <c r="AT25" i="1"/>
  <c r="AO30" i="1"/>
  <c r="AW34" i="1"/>
  <c r="AU23" i="1"/>
  <c r="AZ21" i="1"/>
  <c r="AX23" i="1"/>
  <c r="AT27" i="1"/>
  <c r="AO32" i="1"/>
  <c r="C16" i="1"/>
  <c r="D16" i="1" s="1"/>
  <c r="N34" i="1" s="1"/>
  <c r="O34" i="1" s="1"/>
  <c r="C15" i="1"/>
  <c r="D15" i="1" s="1"/>
  <c r="N33" i="1" s="1"/>
  <c r="O33" i="1" s="1"/>
  <c r="P33" i="1" s="1"/>
  <c r="C14" i="1"/>
  <c r="D14" i="1" s="1"/>
  <c r="N32" i="1" s="1"/>
  <c r="O32" i="1" s="1"/>
  <c r="C13" i="1"/>
  <c r="D13" i="1" s="1"/>
  <c r="C12" i="1"/>
  <c r="D12" i="1" s="1"/>
  <c r="N30" i="1" s="1"/>
  <c r="O30" i="1" s="1"/>
  <c r="C11" i="1"/>
  <c r="D11" i="1" s="1"/>
  <c r="N29" i="1" s="1"/>
  <c r="O29" i="1" s="1"/>
  <c r="P29" i="1" s="1"/>
  <c r="C10" i="1"/>
  <c r="D10" i="1" s="1"/>
  <c r="C9" i="1"/>
  <c r="D9" i="1" s="1"/>
  <c r="N27" i="1" s="1"/>
  <c r="O27" i="1" s="1"/>
  <c r="P27" i="1" s="1"/>
  <c r="C8" i="1"/>
  <c r="D8" i="1" s="1"/>
  <c r="N26" i="1" s="1"/>
  <c r="O26" i="1" s="1"/>
  <c r="C7" i="1"/>
  <c r="D7" i="1" s="1"/>
  <c r="N25" i="1" s="1"/>
  <c r="O25" i="1" s="1"/>
  <c r="P25" i="1" s="1"/>
  <c r="C6" i="1"/>
  <c r="D6" i="1" s="1"/>
  <c r="N24" i="1" s="1"/>
  <c r="O24" i="1" s="1"/>
  <c r="C5" i="1"/>
  <c r="D5" i="1" s="1"/>
  <c r="N23" i="1" s="1"/>
  <c r="O23" i="1" s="1"/>
  <c r="P23" i="1" s="1"/>
  <c r="C4" i="1"/>
  <c r="D4" i="1" s="1"/>
  <c r="N22" i="1" s="1"/>
  <c r="O22" i="1" s="1"/>
  <c r="C3" i="1"/>
  <c r="D3" i="1" s="1"/>
  <c r="N21" i="1" s="1"/>
  <c r="O21" i="1" s="1"/>
  <c r="P21" i="1" s="1"/>
  <c r="C2" i="1"/>
  <c r="D2" i="1" s="1"/>
  <c r="N20" i="1" s="1"/>
  <c r="O20" i="1" s="1"/>
  <c r="AY32" i="1" l="1"/>
  <c r="AX32" i="1"/>
  <c r="AY31" i="1"/>
  <c r="AX31" i="1"/>
  <c r="AY33" i="1"/>
  <c r="AX33" i="1"/>
  <c r="AY27" i="1"/>
  <c r="AX27" i="1"/>
  <c r="AY34" i="1"/>
  <c r="AX34" i="1"/>
  <c r="AY22" i="1"/>
  <c r="AX22" i="1"/>
  <c r="R23" i="1"/>
  <c r="S33" i="1"/>
  <c r="Q23" i="1"/>
  <c r="R33" i="1"/>
  <c r="S23" i="1"/>
  <c r="Q33" i="1"/>
  <c r="Q27" i="1"/>
  <c r="P32" i="1"/>
  <c r="R32" i="1"/>
  <c r="Q32" i="1"/>
  <c r="S32" i="1"/>
  <c r="R27" i="1"/>
  <c r="Q30" i="1"/>
  <c r="R30" i="1"/>
  <c r="S30" i="1"/>
  <c r="P30" i="1"/>
  <c r="AD13" i="1"/>
  <c r="AE13" i="1" s="1"/>
  <c r="AF13" i="1" s="1"/>
  <c r="AH13" i="1" s="1"/>
  <c r="N31" i="1"/>
  <c r="O31" i="1" s="1"/>
  <c r="S25" i="1"/>
  <c r="S27" i="1"/>
  <c r="R25" i="1"/>
  <c r="S34" i="1"/>
  <c r="P34" i="1"/>
  <c r="R34" i="1"/>
  <c r="Q34" i="1"/>
  <c r="S21" i="1"/>
  <c r="S29" i="1"/>
  <c r="AD10" i="1"/>
  <c r="AE10" i="1" s="1"/>
  <c r="AF10" i="1" s="1"/>
  <c r="AG10" i="1" s="1"/>
  <c r="N28" i="1"/>
  <c r="O28" i="1" s="1"/>
  <c r="Q20" i="1"/>
  <c r="P20" i="1"/>
  <c r="S20" i="1"/>
  <c r="R20" i="1"/>
  <c r="Q22" i="1"/>
  <c r="P22" i="1"/>
  <c r="R22" i="1"/>
  <c r="S22" i="1"/>
  <c r="R21" i="1"/>
  <c r="Q21" i="1"/>
  <c r="Q29" i="1"/>
  <c r="Q25" i="1"/>
  <c r="R24" i="1"/>
  <c r="S24" i="1"/>
  <c r="P24" i="1"/>
  <c r="Q24" i="1"/>
  <c r="R29" i="1"/>
  <c r="P26" i="1"/>
  <c r="S26" i="1"/>
  <c r="Q26" i="1"/>
  <c r="R26" i="1"/>
  <c r="M11" i="1"/>
  <c r="O11" i="1" s="1"/>
  <c r="AD11" i="1"/>
  <c r="AE11" i="1" s="1"/>
  <c r="AF11" i="1" s="1"/>
  <c r="M12" i="1"/>
  <c r="N12" i="1" s="1"/>
  <c r="AD12" i="1"/>
  <c r="AE12" i="1" s="1"/>
  <c r="AF12" i="1" s="1"/>
  <c r="M2" i="1"/>
  <c r="Q2" i="1" s="1"/>
  <c r="AD2" i="1"/>
  <c r="AE2" i="1" s="1"/>
  <c r="AF2" i="1" s="1"/>
  <c r="M14" i="1"/>
  <c r="N14" i="1" s="1"/>
  <c r="AD14" i="1"/>
  <c r="AE14" i="1" s="1"/>
  <c r="AF14" i="1" s="1"/>
  <c r="M3" i="1"/>
  <c r="N3" i="1" s="1"/>
  <c r="AD3" i="1"/>
  <c r="AE3" i="1" s="1"/>
  <c r="AF3" i="1" s="1"/>
  <c r="M15" i="1"/>
  <c r="P15" i="1" s="1"/>
  <c r="AD15" i="1"/>
  <c r="AE15" i="1" s="1"/>
  <c r="AF15" i="1" s="1"/>
  <c r="M4" i="1"/>
  <c r="N4" i="1" s="1"/>
  <c r="AD4" i="1"/>
  <c r="AE4" i="1" s="1"/>
  <c r="AF4" i="1" s="1"/>
  <c r="M16" i="1"/>
  <c r="N16" i="1" s="1"/>
  <c r="AD16" i="1"/>
  <c r="AE16" i="1" s="1"/>
  <c r="AF16" i="1" s="1"/>
  <c r="M5" i="1"/>
  <c r="P5" i="1" s="1"/>
  <c r="AD5" i="1"/>
  <c r="AE5" i="1" s="1"/>
  <c r="AF5" i="1" s="1"/>
  <c r="M13" i="1"/>
  <c r="N13" i="1" s="1"/>
  <c r="M6" i="1"/>
  <c r="P6" i="1" s="1"/>
  <c r="AD6" i="1"/>
  <c r="AE6" i="1" s="1"/>
  <c r="AF6" i="1" s="1"/>
  <c r="M10" i="1"/>
  <c r="Q10" i="1" s="1"/>
  <c r="M7" i="1"/>
  <c r="O7" i="1" s="1"/>
  <c r="AD7" i="1"/>
  <c r="AE7" i="1" s="1"/>
  <c r="AF7" i="1" s="1"/>
  <c r="M8" i="1"/>
  <c r="O8" i="1" s="1"/>
  <c r="AD8" i="1"/>
  <c r="AE8" i="1" s="1"/>
  <c r="AF8" i="1" s="1"/>
  <c r="M9" i="1"/>
  <c r="O9" i="1" s="1"/>
  <c r="AD9" i="1"/>
  <c r="AE9" i="1" s="1"/>
  <c r="AF9" i="1" s="1"/>
  <c r="P12" i="1"/>
  <c r="Q12" i="1"/>
  <c r="R12" i="1"/>
  <c r="R5" i="1"/>
  <c r="N5" i="1"/>
  <c r="AG13" i="1" l="1"/>
  <c r="O4" i="1"/>
  <c r="P4" i="1"/>
  <c r="P16" i="1"/>
  <c r="R7" i="1"/>
  <c r="Q8" i="1"/>
  <c r="R16" i="1"/>
  <c r="N9" i="1"/>
  <c r="N8" i="1"/>
  <c r="O5" i="1"/>
  <c r="P31" i="1"/>
  <c r="Q31" i="1"/>
  <c r="R31" i="1"/>
  <c r="S31" i="1"/>
  <c r="O12" i="1"/>
  <c r="Q4" i="1"/>
  <c r="AH10" i="1"/>
  <c r="N7" i="1"/>
  <c r="Q16" i="1"/>
  <c r="Q7" i="1"/>
  <c r="R11" i="1"/>
  <c r="R4" i="1"/>
  <c r="Q11" i="1"/>
  <c r="N2" i="1"/>
  <c r="P7" i="1"/>
  <c r="P11" i="1"/>
  <c r="R9" i="1"/>
  <c r="N11" i="1"/>
  <c r="P28" i="1"/>
  <c r="Q28" i="1"/>
  <c r="S28" i="1"/>
  <c r="R28" i="1"/>
  <c r="P8" i="1"/>
  <c r="P9" i="1"/>
  <c r="P13" i="1"/>
  <c r="Q9" i="1"/>
  <c r="O16" i="1"/>
  <c r="N15" i="1"/>
  <c r="R10" i="1"/>
  <c r="O13" i="1"/>
  <c r="R14" i="1"/>
  <c r="O10" i="1"/>
  <c r="Q13" i="1"/>
  <c r="R13" i="1"/>
  <c r="R2" i="1"/>
  <c r="AG15" i="1"/>
  <c r="AH15" i="1"/>
  <c r="AH6" i="1"/>
  <c r="AG6" i="1"/>
  <c r="R15" i="1"/>
  <c r="R6" i="1"/>
  <c r="P10" i="1"/>
  <c r="N6" i="1"/>
  <c r="AG9" i="1"/>
  <c r="AH9" i="1"/>
  <c r="AG8" i="1"/>
  <c r="AH8" i="1"/>
  <c r="AG12" i="1"/>
  <c r="AH12" i="1"/>
  <c r="AH14" i="1"/>
  <c r="AG14" i="1"/>
  <c r="AG2" i="1"/>
  <c r="AH2" i="1"/>
  <c r="O14" i="1"/>
  <c r="Q6" i="1"/>
  <c r="O15" i="1"/>
  <c r="AG5" i="1"/>
  <c r="AH5" i="1"/>
  <c r="Q3" i="1"/>
  <c r="Q15" i="1"/>
  <c r="P2" i="1"/>
  <c r="R8" i="1"/>
  <c r="Q5" i="1"/>
  <c r="AH7" i="1"/>
  <c r="AG7" i="1"/>
  <c r="AG4" i="1"/>
  <c r="AH4" i="1"/>
  <c r="AH11" i="1"/>
  <c r="AG11" i="1"/>
  <c r="AG3" i="1"/>
  <c r="AH3" i="1"/>
  <c r="Q14" i="1"/>
  <c r="P14" i="1"/>
  <c r="O6" i="1"/>
  <c r="O3" i="1"/>
  <c r="AH16" i="1"/>
  <c r="AG16" i="1"/>
  <c r="P3" i="1"/>
  <c r="O2" i="1"/>
  <c r="R3" i="1"/>
  <c r="N10" i="1"/>
</calcChain>
</file>

<file path=xl/sharedStrings.xml><?xml version="1.0" encoding="utf-8"?>
<sst xmlns="http://schemas.openxmlformats.org/spreadsheetml/2006/main" count="171" uniqueCount="54">
  <si>
    <t>Cells/ml</t>
  </si>
  <si>
    <t>Total cells</t>
  </si>
  <si>
    <t>Sample:</t>
  </si>
  <si>
    <t>Cells | Freq. of Parent</t>
  </si>
  <si>
    <t>Lymphocytes | Freq. of Parent</t>
  </si>
  <si>
    <t>Sample</t>
  </si>
  <si>
    <t>Count</t>
  </si>
  <si>
    <t>Control lung 1</t>
  </si>
  <si>
    <t>Control lung 2</t>
  </si>
  <si>
    <t>Control lung 3</t>
  </si>
  <si>
    <t>Control lung 4</t>
  </si>
  <si>
    <t>Control lung 5</t>
  </si>
  <si>
    <t>Control lung 6</t>
  </si>
  <si>
    <t>Control lung 7</t>
  </si>
  <si>
    <t>Pichia lung 1</t>
  </si>
  <si>
    <t>Pichia lung 2</t>
  </si>
  <si>
    <t>Pichia lung 3</t>
  </si>
  <si>
    <t>Pichia lung 4</t>
  </si>
  <si>
    <t>Pichia lung 5</t>
  </si>
  <si>
    <t>Pichia lung 6</t>
  </si>
  <si>
    <t>Pichia lung 7</t>
  </si>
  <si>
    <t>Pichia lung 8</t>
  </si>
  <si>
    <t>Restim</t>
  </si>
  <si>
    <t>Lymphocytes</t>
  </si>
  <si>
    <t>IFNg+ lymphs</t>
  </si>
  <si>
    <t>IL-4+</t>
  </si>
  <si>
    <t>IL-5+</t>
  </si>
  <si>
    <t>IL-17+</t>
  </si>
  <si>
    <t>IL-13+</t>
  </si>
  <si>
    <t>Cells/APCcells-CD11c+CDllbint | Freq. of Parent</t>
  </si>
  <si>
    <t>Cells/APCcells-CD11c+CDllbint/DC | Freq. of Parent</t>
  </si>
  <si>
    <t>Cells/APCcells-CD11c+CDllbint/Macrophages | Freq. of Parent</t>
  </si>
  <si>
    <t>Cells/CDllcneg | Freq. of Parent</t>
  </si>
  <si>
    <t>Cells/CDllcneg/Eosinophils | Freq. of Parent</t>
  </si>
  <si>
    <t>Cells/Lymphocytes | Freq. of Parent</t>
  </si>
  <si>
    <t>Cells/Lymphocytes/B cells | Freq. of Parent</t>
  </si>
  <si>
    <t>Cells/Lymphocytes/T cells | Freq. of Parent</t>
  </si>
  <si>
    <t>Cells/Non-lymphocytes | Freq. of Parent</t>
  </si>
  <si>
    <t>Cells/Non-lymphocytes/cdllbhigh | Freq. of Parent</t>
  </si>
  <si>
    <t>Cells/Non-lymphocytes/cdllbhigh/Eos | Freq. of Parent</t>
  </si>
  <si>
    <t>Cells/Non-lymphocytes/cdllbhigh/Neutros | Freq. of Parent</t>
  </si>
  <si>
    <t>Cells/Non-lymphocytes/Macrophages | Freq. of Parent</t>
  </si>
  <si>
    <t>Lymphocytes/T cells | Freq. of Parent</t>
  </si>
  <si>
    <t>Lymphocytes/T cells/Foxp3 | Freq. of Parent</t>
  </si>
  <si>
    <t>Lymphocytes/T cells/GATA3 | Freq. of Parent</t>
  </si>
  <si>
    <t>Lymphocytes/T cells/ICOS | Freq. of Parent</t>
  </si>
  <si>
    <t>Lymphocytes/T cells/Roryt | Freq. of Parent</t>
  </si>
  <si>
    <t>Cells/Singlets | Freq. of Parent</t>
  </si>
  <si>
    <t>Cells/Singlets/CD45+Cd11bhigh | Freq. of Parent</t>
  </si>
  <si>
    <t>Cells/Singlets/CD45+Cd11bhigh/SinglecF+ | Freq. of Parent</t>
  </si>
  <si>
    <t>Cells/Singlets/CD45+Cd11bhigh/SinglecF+good | Freq. of Parent</t>
  </si>
  <si>
    <t>Cells/Singlets/CD45+CD11b+/Neutrophils GR1+SinglecF- | Freq. of Parent</t>
  </si>
  <si>
    <t>Cells/Singlets/CD45+CD11b+ | Freq. of Parent</t>
  </si>
  <si>
    <t>Histology path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</si>
</sst>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D0D0-EFA0-934C-895E-1D066E3379B0}">
  <dimension ref="A1:AZ34"/>
  <sheetViews>
    <sheetView tabSelected="1" topLeftCell="F1" workbookViewId="0">
      <selection activeCell="T14" sqref="T14"/>
    </sheetView>
  </sheetViews>
  <sheetFormatPr baseColWidth="10" defaultRowHeight="16" x14ac:dyDescent="0.2"/>
  <cols>
    <col min="1" max="1" width="13.83203125" customWidth="1"/>
    <col min="2" max="2" width="8.6640625" customWidth="1"/>
    <col min="3" max="4" width="16" customWidth="1"/>
    <col min="6" max="6" width="23.5" customWidth="1"/>
    <col min="44" max="44" width="17.6640625" customWidth="1"/>
  </cols>
  <sheetData>
    <row r="1" spans="1:52" x14ac:dyDescent="0.2">
      <c r="A1" t="s">
        <v>5</v>
      </c>
      <c r="B1" t="s">
        <v>6</v>
      </c>
      <c r="C1" t="s">
        <v>0</v>
      </c>
      <c r="D1" t="s">
        <v>1</v>
      </c>
      <c r="E1" t="s">
        <v>22</v>
      </c>
      <c r="F1" t="s">
        <v>2</v>
      </c>
      <c r="G1" t="s">
        <v>23</v>
      </c>
      <c r="H1" t="s">
        <v>24</v>
      </c>
      <c r="I1" t="s">
        <v>25</v>
      </c>
      <c r="J1" t="s">
        <v>26</v>
      </c>
      <c r="K1" t="s">
        <v>28</v>
      </c>
      <c r="L1" t="s">
        <v>27</v>
      </c>
      <c r="M1" t="s">
        <v>23</v>
      </c>
      <c r="N1" t="s">
        <v>24</v>
      </c>
      <c r="O1" t="s">
        <v>25</v>
      </c>
      <c r="P1" t="s">
        <v>26</v>
      </c>
      <c r="Q1" t="s">
        <v>28</v>
      </c>
      <c r="R1" t="s">
        <v>27</v>
      </c>
      <c r="T1" t="s">
        <v>53</v>
      </c>
      <c r="X1" t="s">
        <v>2</v>
      </c>
      <c r="Y1" t="s">
        <v>3</v>
      </c>
      <c r="Z1" t="s">
        <v>47</v>
      </c>
      <c r="AA1" t="s">
        <v>48</v>
      </c>
      <c r="AB1" t="s">
        <v>49</v>
      </c>
      <c r="AC1" t="s">
        <v>50</v>
      </c>
      <c r="AD1" t="s">
        <v>3</v>
      </c>
      <c r="AE1" t="s">
        <v>47</v>
      </c>
      <c r="AF1" t="s">
        <v>48</v>
      </c>
      <c r="AG1" t="s">
        <v>49</v>
      </c>
      <c r="AH1" t="s">
        <v>50</v>
      </c>
      <c r="AR1" t="s">
        <v>2</v>
      </c>
      <c r="AS1" t="s">
        <v>3</v>
      </c>
      <c r="AT1" t="s">
        <v>47</v>
      </c>
      <c r="AU1" t="s">
        <v>52</v>
      </c>
      <c r="AV1" t="s">
        <v>51</v>
      </c>
      <c r="AW1" t="s">
        <v>3</v>
      </c>
      <c r="AX1" t="s">
        <v>47</v>
      </c>
      <c r="AY1" t="s">
        <v>52</v>
      </c>
      <c r="AZ1" t="s">
        <v>51</v>
      </c>
    </row>
    <row r="2" spans="1:52" x14ac:dyDescent="0.2">
      <c r="A2" t="s">
        <v>7</v>
      </c>
      <c r="B2">
        <v>20</v>
      </c>
      <c r="C2" s="1">
        <f>B2*10000*25*2</f>
        <v>10000000</v>
      </c>
      <c r="D2" s="1">
        <f>C2*2</f>
        <v>20000000</v>
      </c>
      <c r="F2" t="s">
        <v>7</v>
      </c>
      <c r="G2">
        <v>52.9</v>
      </c>
      <c r="H2">
        <v>10.5</v>
      </c>
      <c r="I2" s="1">
        <v>2.6700000000000001E-3</v>
      </c>
      <c r="J2">
        <v>2.4E-2</v>
      </c>
      <c r="K2">
        <v>9.31</v>
      </c>
      <c r="L2">
        <v>9.94</v>
      </c>
      <c r="M2" s="1">
        <f>G2*D2/100</f>
        <v>10580000</v>
      </c>
      <c r="N2" s="1">
        <f>M2*H2/100</f>
        <v>1110900</v>
      </c>
      <c r="O2" s="1">
        <f>M2*I2/100</f>
        <v>282.48600000000005</v>
      </c>
      <c r="P2" s="1">
        <f>M2*J2/100</f>
        <v>2539.1999999999998</v>
      </c>
      <c r="Q2" s="1">
        <f>M2*K2/100</f>
        <v>984998</v>
      </c>
      <c r="R2" s="1">
        <f>M2*L2/100</f>
        <v>1051652</v>
      </c>
      <c r="X2" t="s">
        <v>7</v>
      </c>
      <c r="Y2">
        <v>81.099999999999994</v>
      </c>
      <c r="Z2">
        <v>99</v>
      </c>
      <c r="AA2">
        <v>11.9</v>
      </c>
      <c r="AB2">
        <v>7.81</v>
      </c>
      <c r="AC2">
        <v>7.9</v>
      </c>
      <c r="AD2" s="2">
        <f t="shared" ref="AD2:AD16" si="0">Y2*D2/100</f>
        <v>16220000</v>
      </c>
      <c r="AE2">
        <f>AD2*Z2/100</f>
        <v>16057800</v>
      </c>
      <c r="AF2">
        <f t="shared" ref="AF2:AG2" si="1">AE2*AA2/100</f>
        <v>1910878.2</v>
      </c>
      <c r="AG2">
        <f t="shared" si="1"/>
        <v>149239.58742</v>
      </c>
      <c r="AH2">
        <f>AF2*AC2/100</f>
        <v>150959.37780000002</v>
      </c>
      <c r="AR2" t="s">
        <v>7</v>
      </c>
      <c r="AS2">
        <v>81.099999999999994</v>
      </c>
      <c r="AT2">
        <v>99</v>
      </c>
      <c r="AU2">
        <v>19.7</v>
      </c>
      <c r="AV2">
        <v>35.299999999999997</v>
      </c>
      <c r="AW2" s="1">
        <f>AS2*D2/100</f>
        <v>16220000</v>
      </c>
      <c r="AX2" s="1">
        <f>AT2*AW2/100</f>
        <v>16057800</v>
      </c>
      <c r="AY2" s="1">
        <f t="shared" ref="AY2:AZ2" si="2">AU2*AX2/100</f>
        <v>3163386.6</v>
      </c>
      <c r="AZ2" s="1">
        <f t="shared" si="2"/>
        <v>1116675.4697999998</v>
      </c>
    </row>
    <row r="3" spans="1:52" x14ac:dyDescent="0.2">
      <c r="A3" t="s">
        <v>8</v>
      </c>
      <c r="B3">
        <v>31</v>
      </c>
      <c r="C3" s="1">
        <f t="shared" ref="C3:C16" si="3">B3*10000*25*2</f>
        <v>15500000</v>
      </c>
      <c r="D3" s="1">
        <f t="shared" ref="D3:D16" si="4">C3*2</f>
        <v>31000000</v>
      </c>
      <c r="F3" t="s">
        <v>8</v>
      </c>
      <c r="G3">
        <v>50.7</v>
      </c>
      <c r="H3">
        <v>14.8</v>
      </c>
      <c r="I3" s="1">
        <v>6.2100000000000002E-3</v>
      </c>
      <c r="J3">
        <v>8.5000000000000006E-2</v>
      </c>
      <c r="K3">
        <v>14.1</v>
      </c>
      <c r="L3">
        <v>15.6</v>
      </c>
      <c r="M3" s="1">
        <f t="shared" ref="M3:M16" si="5">G3*D3/100</f>
        <v>15717000</v>
      </c>
      <c r="N3" s="1">
        <f t="shared" ref="N3:N16" si="6">M3*H3/100</f>
        <v>2326116</v>
      </c>
      <c r="O3" s="1">
        <f t="shared" ref="O3:O16" si="7">M3*I3/100</f>
        <v>976.02570000000003</v>
      </c>
      <c r="P3" s="1">
        <f t="shared" ref="P3:P16" si="8">M3*J3/100</f>
        <v>13359.45</v>
      </c>
      <c r="Q3" s="1">
        <f t="shared" ref="Q3:Q16" si="9">M3*K3/100</f>
        <v>2216097</v>
      </c>
      <c r="R3" s="1">
        <f t="shared" ref="R3:R16" si="10">M3*L3/100</f>
        <v>2451852</v>
      </c>
      <c r="T3" s="3">
        <v>10</v>
      </c>
      <c r="X3" t="s">
        <v>8</v>
      </c>
      <c r="Y3">
        <v>81.599999999999994</v>
      </c>
      <c r="Z3">
        <v>99.4</v>
      </c>
      <c r="AA3">
        <v>16.100000000000001</v>
      </c>
      <c r="AB3">
        <v>32.5</v>
      </c>
      <c r="AC3">
        <v>32.6</v>
      </c>
      <c r="AD3" s="2">
        <f t="shared" si="0"/>
        <v>25296000</v>
      </c>
      <c r="AE3">
        <f t="shared" ref="AE3:AE16" si="11">AD3*Z3/100</f>
        <v>25144224</v>
      </c>
      <c r="AF3">
        <f t="shared" ref="AF3:AF16" si="12">AE3*AA3/100</f>
        <v>4048220.0640000002</v>
      </c>
      <c r="AG3">
        <f t="shared" ref="AG3:AG16" si="13">AF3*AB3/100</f>
        <v>1315671.5208000001</v>
      </c>
      <c r="AH3">
        <f t="shared" ref="AH3:AH16" si="14">AF3*AC3/100</f>
        <v>1319719.7408640003</v>
      </c>
      <c r="AR3" t="s">
        <v>8</v>
      </c>
      <c r="AS3">
        <v>81.599999999999994</v>
      </c>
      <c r="AT3">
        <v>99.4</v>
      </c>
      <c r="AU3">
        <v>23.9</v>
      </c>
      <c r="AV3">
        <v>32.700000000000003</v>
      </c>
      <c r="AW3" s="1">
        <f t="shared" ref="AW3:AW16" si="15">AS3*D3/100</f>
        <v>25296000</v>
      </c>
      <c r="AX3" s="1">
        <f t="shared" ref="AX3:AX16" si="16">AT3*AW3/100</f>
        <v>25144224</v>
      </c>
      <c r="AY3" s="1">
        <f t="shared" ref="AY3:AY16" si="17">AU3*AX3/100</f>
        <v>6009469.5360000003</v>
      </c>
      <c r="AZ3" s="1">
        <f t="shared" ref="AZ3:AZ16" si="18">AV3*AY3/100</f>
        <v>1965096.5382720002</v>
      </c>
    </row>
    <row r="4" spans="1:52" x14ac:dyDescent="0.2">
      <c r="A4" t="s">
        <v>9</v>
      </c>
      <c r="B4">
        <v>33</v>
      </c>
      <c r="C4" s="1">
        <f t="shared" si="3"/>
        <v>16500000</v>
      </c>
      <c r="D4" s="1">
        <f t="shared" si="4"/>
        <v>33000000</v>
      </c>
      <c r="F4" t="s">
        <v>9</v>
      </c>
      <c r="G4">
        <v>42.8</v>
      </c>
      <c r="H4">
        <v>19.100000000000001</v>
      </c>
      <c r="I4">
        <v>1.6E-2</v>
      </c>
      <c r="J4">
        <v>0.2</v>
      </c>
      <c r="K4">
        <v>13</v>
      </c>
      <c r="L4">
        <v>16.399999999999999</v>
      </c>
      <c r="M4" s="1">
        <f t="shared" si="5"/>
        <v>14124000</v>
      </c>
      <c r="N4" s="1">
        <f t="shared" si="6"/>
        <v>2697684</v>
      </c>
      <c r="O4" s="1">
        <f t="shared" si="7"/>
        <v>2259.84</v>
      </c>
      <c r="P4" s="1">
        <f t="shared" si="8"/>
        <v>28248</v>
      </c>
      <c r="Q4" s="1">
        <f t="shared" si="9"/>
        <v>1836120</v>
      </c>
      <c r="R4" s="1">
        <f t="shared" si="10"/>
        <v>2316335.9999999995</v>
      </c>
      <c r="T4" s="3">
        <v>8</v>
      </c>
      <c r="X4" t="s">
        <v>9</v>
      </c>
      <c r="Y4">
        <v>81.400000000000006</v>
      </c>
      <c r="Z4">
        <v>99.3</v>
      </c>
      <c r="AA4">
        <v>32.799999999999997</v>
      </c>
      <c r="AB4">
        <v>57.9</v>
      </c>
      <c r="AC4">
        <v>58.5</v>
      </c>
      <c r="AD4" s="2">
        <f t="shared" si="0"/>
        <v>26862000</v>
      </c>
      <c r="AE4">
        <f t="shared" si="11"/>
        <v>26673966</v>
      </c>
      <c r="AF4">
        <f t="shared" si="12"/>
        <v>8749060.8479999993</v>
      </c>
      <c r="AG4">
        <f t="shared" si="13"/>
        <v>5065706.2309919996</v>
      </c>
      <c r="AH4">
        <f t="shared" si="14"/>
        <v>5118200.5960799996</v>
      </c>
      <c r="AR4" t="s">
        <v>9</v>
      </c>
      <c r="AS4">
        <v>81.400000000000006</v>
      </c>
      <c r="AT4">
        <v>99.3</v>
      </c>
      <c r="AU4">
        <v>40.200000000000003</v>
      </c>
      <c r="AV4">
        <v>20.9</v>
      </c>
      <c r="AW4" s="1">
        <f t="shared" si="15"/>
        <v>26862000</v>
      </c>
      <c r="AX4" s="1">
        <f t="shared" si="16"/>
        <v>26673966</v>
      </c>
      <c r="AY4" s="1">
        <f t="shared" si="17"/>
        <v>10722934.332</v>
      </c>
      <c r="AZ4" s="1">
        <f t="shared" si="18"/>
        <v>2241093.2753880001</v>
      </c>
    </row>
    <row r="5" spans="1:52" x14ac:dyDescent="0.2">
      <c r="A5" t="s">
        <v>10</v>
      </c>
      <c r="B5">
        <v>28</v>
      </c>
      <c r="C5" s="1">
        <f t="shared" si="3"/>
        <v>14000000</v>
      </c>
      <c r="D5" s="1">
        <f t="shared" si="4"/>
        <v>28000000</v>
      </c>
      <c r="F5" t="s">
        <v>10</v>
      </c>
      <c r="G5">
        <v>49.8</v>
      </c>
      <c r="H5">
        <v>13.2</v>
      </c>
      <c r="I5" s="1">
        <v>1.3500000000000001E-3</v>
      </c>
      <c r="J5">
        <v>1.7999999999999999E-2</v>
      </c>
      <c r="K5">
        <v>8.83</v>
      </c>
      <c r="L5">
        <v>10.199999999999999</v>
      </c>
      <c r="M5" s="1">
        <f t="shared" si="5"/>
        <v>13944000</v>
      </c>
      <c r="N5" s="1">
        <f t="shared" si="6"/>
        <v>1840608</v>
      </c>
      <c r="O5" s="1">
        <f t="shared" si="7"/>
        <v>188.24400000000003</v>
      </c>
      <c r="P5" s="1">
        <f t="shared" si="8"/>
        <v>2509.9199999999996</v>
      </c>
      <c r="Q5" s="1">
        <f t="shared" si="9"/>
        <v>1231255.2</v>
      </c>
      <c r="R5" s="1">
        <f t="shared" si="10"/>
        <v>1422288</v>
      </c>
      <c r="T5" s="3">
        <v>9</v>
      </c>
      <c r="X5" t="s">
        <v>10</v>
      </c>
      <c r="Y5">
        <v>78.900000000000006</v>
      </c>
      <c r="Z5">
        <v>99</v>
      </c>
      <c r="AA5">
        <v>12.7</v>
      </c>
      <c r="AB5">
        <v>17.7</v>
      </c>
      <c r="AC5">
        <v>18.3</v>
      </c>
      <c r="AD5" s="2">
        <f t="shared" si="0"/>
        <v>22092000</v>
      </c>
      <c r="AE5">
        <f t="shared" si="11"/>
        <v>21871080</v>
      </c>
      <c r="AF5">
        <f t="shared" si="12"/>
        <v>2777627.16</v>
      </c>
      <c r="AG5">
        <f t="shared" si="13"/>
        <v>491640.00732000003</v>
      </c>
      <c r="AH5">
        <f t="shared" si="14"/>
        <v>508305.77028000006</v>
      </c>
      <c r="AR5" t="s">
        <v>10</v>
      </c>
      <c r="AS5">
        <v>78.900000000000006</v>
      </c>
      <c r="AT5">
        <v>99</v>
      </c>
      <c r="AU5">
        <v>18.399999999999999</v>
      </c>
      <c r="AV5">
        <v>33.4</v>
      </c>
      <c r="AW5" s="1">
        <f t="shared" si="15"/>
        <v>22092000</v>
      </c>
      <c r="AX5" s="1">
        <f t="shared" si="16"/>
        <v>21871080</v>
      </c>
      <c r="AY5" s="1">
        <f t="shared" si="17"/>
        <v>4024278.7199999993</v>
      </c>
      <c r="AZ5" s="1">
        <f t="shared" si="18"/>
        <v>1344109.0924799996</v>
      </c>
    </row>
    <row r="6" spans="1:52" x14ac:dyDescent="0.2">
      <c r="A6" t="s">
        <v>11</v>
      </c>
      <c r="B6">
        <v>38</v>
      </c>
      <c r="C6" s="1">
        <f t="shared" si="3"/>
        <v>19000000</v>
      </c>
      <c r="D6" s="1">
        <f t="shared" si="4"/>
        <v>38000000</v>
      </c>
      <c r="F6" t="s">
        <v>11</v>
      </c>
      <c r="G6">
        <v>49.6</v>
      </c>
      <c r="H6">
        <v>14.6</v>
      </c>
      <c r="I6" s="1">
        <v>6.7999999999999996E-3</v>
      </c>
      <c r="J6">
        <v>7.2999999999999995E-2</v>
      </c>
      <c r="K6">
        <v>9.07</v>
      </c>
      <c r="L6">
        <v>10.9</v>
      </c>
      <c r="M6" s="1">
        <f t="shared" si="5"/>
        <v>18848000</v>
      </c>
      <c r="N6" s="1">
        <f t="shared" si="6"/>
        <v>2751808</v>
      </c>
      <c r="O6" s="1">
        <f t="shared" si="7"/>
        <v>1281.664</v>
      </c>
      <c r="P6" s="1">
        <f t="shared" si="8"/>
        <v>13759.04</v>
      </c>
      <c r="Q6" s="1">
        <f t="shared" si="9"/>
        <v>1709513.6</v>
      </c>
      <c r="R6" s="1">
        <f t="shared" si="10"/>
        <v>2054432</v>
      </c>
      <c r="T6" s="3">
        <v>14</v>
      </c>
      <c r="X6" t="s">
        <v>11</v>
      </c>
      <c r="Y6">
        <v>79.900000000000006</v>
      </c>
      <c r="Z6">
        <v>99</v>
      </c>
      <c r="AA6">
        <v>14.9</v>
      </c>
      <c r="AB6">
        <v>27.9</v>
      </c>
      <c r="AC6">
        <v>28.5</v>
      </c>
      <c r="AD6" s="2">
        <f t="shared" si="0"/>
        <v>30362000</v>
      </c>
      <c r="AE6">
        <f t="shared" si="11"/>
        <v>30058380</v>
      </c>
      <c r="AF6">
        <f t="shared" si="12"/>
        <v>4478698.62</v>
      </c>
      <c r="AG6">
        <f t="shared" si="13"/>
        <v>1249556.9149799999</v>
      </c>
      <c r="AH6">
        <f t="shared" si="14"/>
        <v>1276429.1067000001</v>
      </c>
      <c r="AR6" t="s">
        <v>11</v>
      </c>
      <c r="AS6">
        <v>79.900000000000006</v>
      </c>
      <c r="AT6">
        <v>99</v>
      </c>
      <c r="AU6">
        <v>22.5</v>
      </c>
      <c r="AV6">
        <v>27.5</v>
      </c>
      <c r="AW6" s="1">
        <f t="shared" si="15"/>
        <v>30362000</v>
      </c>
      <c r="AX6" s="1">
        <f t="shared" si="16"/>
        <v>30058380</v>
      </c>
      <c r="AY6" s="1">
        <f t="shared" si="17"/>
        <v>6763135.5</v>
      </c>
      <c r="AZ6" s="1">
        <f t="shared" si="18"/>
        <v>1859862.2625</v>
      </c>
    </row>
    <row r="7" spans="1:52" x14ac:dyDescent="0.2">
      <c r="A7" t="s">
        <v>12</v>
      </c>
      <c r="B7">
        <v>32</v>
      </c>
      <c r="C7" s="1">
        <f t="shared" si="3"/>
        <v>16000000</v>
      </c>
      <c r="D7" s="1">
        <f t="shared" si="4"/>
        <v>32000000</v>
      </c>
      <c r="F7" t="s">
        <v>12</v>
      </c>
      <c r="G7">
        <v>42.6</v>
      </c>
      <c r="H7">
        <v>11.4</v>
      </c>
      <c r="I7" s="1">
        <v>3.49E-3</v>
      </c>
      <c r="J7">
        <v>0.18</v>
      </c>
      <c r="K7">
        <v>14.8</v>
      </c>
      <c r="L7">
        <v>13.6</v>
      </c>
      <c r="M7" s="1">
        <f t="shared" si="5"/>
        <v>13632000</v>
      </c>
      <c r="N7" s="1">
        <f t="shared" si="6"/>
        <v>1554048</v>
      </c>
      <c r="O7" s="1">
        <f t="shared" si="7"/>
        <v>475.7568</v>
      </c>
      <c r="P7" s="1">
        <f t="shared" si="8"/>
        <v>24537.599999999999</v>
      </c>
      <c r="Q7" s="1">
        <f t="shared" si="9"/>
        <v>2017536</v>
      </c>
      <c r="R7" s="1">
        <f t="shared" si="10"/>
        <v>1853952</v>
      </c>
      <c r="T7" s="3">
        <v>9</v>
      </c>
      <c r="X7" t="s">
        <v>12</v>
      </c>
      <c r="Y7">
        <v>85.1</v>
      </c>
      <c r="Z7">
        <v>99.4</v>
      </c>
      <c r="AA7">
        <v>32.200000000000003</v>
      </c>
      <c r="AB7">
        <v>63.3</v>
      </c>
      <c r="AC7">
        <v>64.099999999999994</v>
      </c>
      <c r="AD7" s="2">
        <f t="shared" si="0"/>
        <v>27232000</v>
      </c>
      <c r="AE7">
        <f t="shared" si="11"/>
        <v>27068608</v>
      </c>
      <c r="AF7">
        <f t="shared" si="12"/>
        <v>8716091.7760000005</v>
      </c>
      <c r="AG7">
        <f t="shared" si="13"/>
        <v>5517286.0942079993</v>
      </c>
      <c r="AH7">
        <f t="shared" si="14"/>
        <v>5587014.8284159992</v>
      </c>
      <c r="AR7" t="s">
        <v>12</v>
      </c>
      <c r="AS7">
        <v>85.1</v>
      </c>
      <c r="AT7">
        <v>99.4</v>
      </c>
      <c r="AU7">
        <v>39.9</v>
      </c>
      <c r="AV7">
        <v>13.9</v>
      </c>
      <c r="AW7" s="1">
        <f t="shared" si="15"/>
        <v>27232000</v>
      </c>
      <c r="AX7" s="1">
        <f t="shared" si="16"/>
        <v>27068608</v>
      </c>
      <c r="AY7" s="1">
        <f t="shared" si="17"/>
        <v>10800374.592</v>
      </c>
      <c r="AZ7" s="1">
        <f t="shared" si="18"/>
        <v>1501252.0682879998</v>
      </c>
    </row>
    <row r="8" spans="1:52" x14ac:dyDescent="0.2">
      <c r="A8" t="s">
        <v>13</v>
      </c>
      <c r="B8">
        <v>33</v>
      </c>
      <c r="C8" s="1">
        <f t="shared" si="3"/>
        <v>16500000</v>
      </c>
      <c r="D8" s="1">
        <f t="shared" si="4"/>
        <v>33000000</v>
      </c>
      <c r="F8" t="s">
        <v>13</v>
      </c>
      <c r="G8">
        <v>53.4</v>
      </c>
      <c r="H8">
        <v>12.5</v>
      </c>
      <c r="I8" s="1">
        <v>5.2599999999999999E-3</v>
      </c>
      <c r="J8">
        <v>0.03</v>
      </c>
      <c r="K8">
        <v>10.6</v>
      </c>
      <c r="L8">
        <v>10.8</v>
      </c>
      <c r="M8" s="1">
        <f t="shared" si="5"/>
        <v>17622000</v>
      </c>
      <c r="N8" s="1">
        <f t="shared" si="6"/>
        <v>2202750</v>
      </c>
      <c r="O8" s="1">
        <f t="shared" si="7"/>
        <v>926.91719999999998</v>
      </c>
      <c r="P8" s="1">
        <f t="shared" si="8"/>
        <v>5286.6</v>
      </c>
      <c r="Q8" s="1">
        <f t="shared" si="9"/>
        <v>1867932</v>
      </c>
      <c r="R8" s="1">
        <f t="shared" si="10"/>
        <v>1903176</v>
      </c>
      <c r="T8" s="3">
        <v>12</v>
      </c>
      <c r="X8" t="s">
        <v>13</v>
      </c>
      <c r="Y8">
        <v>81.099999999999994</v>
      </c>
      <c r="Z8">
        <v>99.2</v>
      </c>
      <c r="AA8">
        <v>13.9</v>
      </c>
      <c r="AB8">
        <v>25.5</v>
      </c>
      <c r="AC8">
        <v>25.3</v>
      </c>
      <c r="AD8" s="2">
        <f t="shared" si="0"/>
        <v>26763000</v>
      </c>
      <c r="AE8">
        <f t="shared" si="11"/>
        <v>26548896</v>
      </c>
      <c r="AF8">
        <f t="shared" si="12"/>
        <v>3690296.5440000002</v>
      </c>
      <c r="AG8">
        <f t="shared" si="13"/>
        <v>941025.61872000014</v>
      </c>
      <c r="AH8">
        <f t="shared" si="14"/>
        <v>933645.02563200006</v>
      </c>
      <c r="AR8" t="s">
        <v>13</v>
      </c>
      <c r="AS8">
        <v>81.099999999999994</v>
      </c>
      <c r="AT8">
        <v>99.2</v>
      </c>
      <c r="AU8">
        <v>22.5</v>
      </c>
      <c r="AV8">
        <v>29.7</v>
      </c>
      <c r="AW8" s="1">
        <f t="shared" si="15"/>
        <v>26763000</v>
      </c>
      <c r="AX8" s="1">
        <f t="shared" si="16"/>
        <v>26548896</v>
      </c>
      <c r="AY8" s="1">
        <f t="shared" si="17"/>
        <v>5973501.5999999996</v>
      </c>
      <c r="AZ8" s="1">
        <f t="shared" si="18"/>
        <v>1774129.9751999998</v>
      </c>
    </row>
    <row r="9" spans="1:52" x14ac:dyDescent="0.2">
      <c r="A9" t="s">
        <v>14</v>
      </c>
      <c r="B9">
        <v>35</v>
      </c>
      <c r="C9" s="1">
        <f t="shared" si="3"/>
        <v>17500000</v>
      </c>
      <c r="D9" s="1">
        <f t="shared" si="4"/>
        <v>35000000</v>
      </c>
      <c r="F9" t="s">
        <v>14</v>
      </c>
      <c r="G9">
        <v>57.6</v>
      </c>
      <c r="H9">
        <v>10.3</v>
      </c>
      <c r="I9" s="1">
        <v>7.7999999999999996E-3</v>
      </c>
      <c r="J9">
        <v>3.4000000000000002E-2</v>
      </c>
      <c r="K9">
        <v>8.3000000000000007</v>
      </c>
      <c r="L9">
        <v>9.2799999999999994</v>
      </c>
      <c r="M9" s="1">
        <f t="shared" si="5"/>
        <v>20160000</v>
      </c>
      <c r="N9" s="1">
        <f t="shared" si="6"/>
        <v>2076480</v>
      </c>
      <c r="O9" s="1">
        <f t="shared" si="7"/>
        <v>1572.48</v>
      </c>
      <c r="P9" s="1">
        <f t="shared" si="8"/>
        <v>6854.4</v>
      </c>
      <c r="Q9" s="1">
        <f t="shared" si="9"/>
        <v>1673280</v>
      </c>
      <c r="R9" s="1">
        <f t="shared" si="10"/>
        <v>1870848</v>
      </c>
      <c r="X9" t="s">
        <v>14</v>
      </c>
      <c r="Y9">
        <v>82.1</v>
      </c>
      <c r="Z9">
        <v>99.4</v>
      </c>
      <c r="AA9">
        <v>14</v>
      </c>
      <c r="AB9">
        <v>19</v>
      </c>
      <c r="AC9">
        <v>20</v>
      </c>
      <c r="AD9" s="2">
        <f t="shared" si="0"/>
        <v>28735000</v>
      </c>
      <c r="AE9">
        <f t="shared" si="11"/>
        <v>28562590</v>
      </c>
      <c r="AF9">
        <f t="shared" si="12"/>
        <v>3998762.6</v>
      </c>
      <c r="AG9">
        <f t="shared" si="13"/>
        <v>759764.89400000009</v>
      </c>
      <c r="AH9">
        <f t="shared" si="14"/>
        <v>799752.52</v>
      </c>
      <c r="AR9" t="s">
        <v>14</v>
      </c>
      <c r="AS9">
        <v>82.1</v>
      </c>
      <c r="AT9">
        <v>99.4</v>
      </c>
      <c r="AU9">
        <v>20.7</v>
      </c>
      <c r="AV9">
        <v>31.3</v>
      </c>
      <c r="AW9" s="1">
        <f t="shared" si="15"/>
        <v>28735000</v>
      </c>
      <c r="AX9" s="1">
        <f t="shared" si="16"/>
        <v>28562590</v>
      </c>
      <c r="AY9" s="1">
        <f t="shared" si="17"/>
        <v>5912456.1299999999</v>
      </c>
      <c r="AZ9" s="1">
        <f t="shared" si="18"/>
        <v>1850598.7686899998</v>
      </c>
    </row>
    <row r="10" spans="1:52" x14ac:dyDescent="0.2">
      <c r="A10" t="s">
        <v>15</v>
      </c>
      <c r="B10">
        <v>35</v>
      </c>
      <c r="C10" s="1">
        <f t="shared" si="3"/>
        <v>17500000</v>
      </c>
      <c r="D10" s="1">
        <f t="shared" si="4"/>
        <v>35000000</v>
      </c>
      <c r="F10" t="s">
        <v>15</v>
      </c>
      <c r="G10">
        <v>57</v>
      </c>
      <c r="H10">
        <v>13.6</v>
      </c>
      <c r="I10" s="1">
        <v>3.82E-3</v>
      </c>
      <c r="J10">
        <v>4.7E-2</v>
      </c>
      <c r="K10">
        <v>10.5</v>
      </c>
      <c r="L10">
        <v>12.5</v>
      </c>
      <c r="M10" s="1">
        <f t="shared" si="5"/>
        <v>19950000</v>
      </c>
      <c r="N10" s="1">
        <f t="shared" si="6"/>
        <v>2713200</v>
      </c>
      <c r="O10" s="1">
        <f t="shared" si="7"/>
        <v>762.09</v>
      </c>
      <c r="P10" s="1">
        <f t="shared" si="8"/>
        <v>9376.5</v>
      </c>
      <c r="Q10" s="1">
        <f t="shared" si="9"/>
        <v>2094750</v>
      </c>
      <c r="R10" s="1">
        <f t="shared" si="10"/>
        <v>2493750</v>
      </c>
      <c r="T10" s="3">
        <v>5</v>
      </c>
      <c r="X10" t="s">
        <v>15</v>
      </c>
      <c r="Y10">
        <v>79.8</v>
      </c>
      <c r="Z10">
        <v>99.2</v>
      </c>
      <c r="AA10">
        <v>13.2</v>
      </c>
      <c r="AB10">
        <v>15</v>
      </c>
      <c r="AC10">
        <v>15.8</v>
      </c>
      <c r="AD10" s="2">
        <f t="shared" si="0"/>
        <v>27930000</v>
      </c>
      <c r="AE10">
        <f t="shared" si="11"/>
        <v>27706560</v>
      </c>
      <c r="AF10">
        <f t="shared" si="12"/>
        <v>3657265.92</v>
      </c>
      <c r="AG10">
        <f t="shared" si="13"/>
        <v>548589.88799999992</v>
      </c>
      <c r="AH10">
        <f t="shared" si="14"/>
        <v>577848.01535999996</v>
      </c>
      <c r="AR10" t="s">
        <v>15</v>
      </c>
      <c r="AS10">
        <v>79.8</v>
      </c>
      <c r="AT10">
        <v>99.2</v>
      </c>
      <c r="AU10">
        <v>19.399999999999999</v>
      </c>
      <c r="AV10">
        <v>34.9</v>
      </c>
      <c r="AW10" s="1">
        <f t="shared" si="15"/>
        <v>27930000</v>
      </c>
      <c r="AX10" s="1">
        <f t="shared" si="16"/>
        <v>27706560</v>
      </c>
      <c r="AY10" s="1">
        <f t="shared" si="17"/>
        <v>5375072.6399999997</v>
      </c>
      <c r="AZ10" s="1">
        <f t="shared" si="18"/>
        <v>1875900.3513599997</v>
      </c>
    </row>
    <row r="11" spans="1:52" x14ac:dyDescent="0.2">
      <c r="A11" t="s">
        <v>16</v>
      </c>
      <c r="B11">
        <v>69</v>
      </c>
      <c r="C11" s="1">
        <f t="shared" si="3"/>
        <v>34500000</v>
      </c>
      <c r="D11" s="1">
        <f t="shared" si="4"/>
        <v>69000000</v>
      </c>
      <c r="F11" t="s">
        <v>16</v>
      </c>
      <c r="G11">
        <v>39.6</v>
      </c>
      <c r="H11">
        <v>12.9</v>
      </c>
      <c r="I11">
        <v>1.2E-2</v>
      </c>
      <c r="J11">
        <v>0.3</v>
      </c>
      <c r="K11">
        <v>16.3</v>
      </c>
      <c r="L11">
        <v>15.3</v>
      </c>
      <c r="M11" s="1">
        <f t="shared" si="5"/>
        <v>27324000</v>
      </c>
      <c r="N11" s="1">
        <f t="shared" si="6"/>
        <v>3524796</v>
      </c>
      <c r="O11" s="1">
        <f t="shared" si="7"/>
        <v>3278.88</v>
      </c>
      <c r="P11" s="1">
        <f t="shared" si="8"/>
        <v>81972</v>
      </c>
      <c r="Q11" s="1">
        <f t="shared" si="9"/>
        <v>4453812</v>
      </c>
      <c r="R11" s="1">
        <f t="shared" si="10"/>
        <v>4180572</v>
      </c>
      <c r="T11" s="3">
        <v>19</v>
      </c>
      <c r="X11" t="s">
        <v>16</v>
      </c>
      <c r="Y11">
        <v>89.5</v>
      </c>
      <c r="Z11">
        <v>99.5</v>
      </c>
      <c r="AA11">
        <v>43</v>
      </c>
      <c r="AB11">
        <v>74.400000000000006</v>
      </c>
      <c r="AC11">
        <v>74.400000000000006</v>
      </c>
      <c r="AD11" s="2">
        <f t="shared" si="0"/>
        <v>61755000</v>
      </c>
      <c r="AE11">
        <f t="shared" si="11"/>
        <v>61446225</v>
      </c>
      <c r="AF11">
        <f t="shared" si="12"/>
        <v>26421876.75</v>
      </c>
      <c r="AG11">
        <f t="shared" si="13"/>
        <v>19657876.302000001</v>
      </c>
      <c r="AH11">
        <f t="shared" si="14"/>
        <v>19657876.302000001</v>
      </c>
      <c r="AR11" t="s">
        <v>16</v>
      </c>
      <c r="AS11">
        <v>89.5</v>
      </c>
      <c r="AT11">
        <v>99.5</v>
      </c>
      <c r="AU11">
        <v>50.3</v>
      </c>
      <c r="AV11">
        <v>11.8</v>
      </c>
      <c r="AW11" s="1">
        <f t="shared" si="15"/>
        <v>61755000</v>
      </c>
      <c r="AX11" s="1">
        <f t="shared" si="16"/>
        <v>61446225</v>
      </c>
      <c r="AY11" s="1">
        <f t="shared" si="17"/>
        <v>30907451.175000001</v>
      </c>
      <c r="AZ11" s="1">
        <f t="shared" si="18"/>
        <v>3647079.2386500002</v>
      </c>
    </row>
    <row r="12" spans="1:52" x14ac:dyDescent="0.2">
      <c r="A12" t="s">
        <v>17</v>
      </c>
      <c r="B12">
        <v>36</v>
      </c>
      <c r="C12" s="1">
        <f t="shared" si="3"/>
        <v>18000000</v>
      </c>
      <c r="D12" s="1">
        <f t="shared" si="4"/>
        <v>36000000</v>
      </c>
      <c r="F12" t="s">
        <v>17</v>
      </c>
      <c r="G12">
        <v>50.8</v>
      </c>
      <c r="H12">
        <v>10.4</v>
      </c>
      <c r="I12" s="1">
        <v>2.7799999999999999E-3</v>
      </c>
      <c r="J12">
        <v>8.6999999999999994E-2</v>
      </c>
      <c r="K12">
        <v>11.3</v>
      </c>
      <c r="L12">
        <v>11.2</v>
      </c>
      <c r="M12" s="1">
        <f t="shared" si="5"/>
        <v>18288000</v>
      </c>
      <c r="N12" s="1">
        <f t="shared" si="6"/>
        <v>1901952</v>
      </c>
      <c r="O12" s="1">
        <f t="shared" si="7"/>
        <v>508.40640000000002</v>
      </c>
      <c r="P12" s="1">
        <f t="shared" si="8"/>
        <v>15910.56</v>
      </c>
      <c r="Q12" s="1">
        <f t="shared" si="9"/>
        <v>2066544</v>
      </c>
      <c r="R12" s="1">
        <f t="shared" si="10"/>
        <v>2048256</v>
      </c>
      <c r="T12" s="3">
        <v>4</v>
      </c>
      <c r="X12" t="s">
        <v>17</v>
      </c>
      <c r="Y12">
        <v>82.1</v>
      </c>
      <c r="Z12">
        <v>99.2</v>
      </c>
      <c r="AA12">
        <v>21</v>
      </c>
      <c r="AB12">
        <v>33.1</v>
      </c>
      <c r="AC12">
        <v>33.5</v>
      </c>
      <c r="AD12" s="2">
        <f t="shared" si="0"/>
        <v>29556000</v>
      </c>
      <c r="AE12">
        <f t="shared" si="11"/>
        <v>29319552</v>
      </c>
      <c r="AF12">
        <f t="shared" si="12"/>
        <v>6157105.9199999999</v>
      </c>
      <c r="AG12">
        <f t="shared" si="13"/>
        <v>2038002.0595199999</v>
      </c>
      <c r="AH12">
        <f t="shared" si="14"/>
        <v>2062630.4831999999</v>
      </c>
      <c r="AR12" t="s">
        <v>17</v>
      </c>
      <c r="AS12">
        <v>82.1</v>
      </c>
      <c r="AT12">
        <v>99.2</v>
      </c>
      <c r="AU12">
        <v>27.7</v>
      </c>
      <c r="AV12">
        <v>27.7</v>
      </c>
      <c r="AW12" s="1">
        <f t="shared" si="15"/>
        <v>29556000</v>
      </c>
      <c r="AX12" s="1">
        <f t="shared" si="16"/>
        <v>29319552</v>
      </c>
      <c r="AY12" s="1">
        <f t="shared" si="17"/>
        <v>8121515.9040000001</v>
      </c>
      <c r="AZ12" s="1">
        <f t="shared" si="18"/>
        <v>2249659.9054080001</v>
      </c>
    </row>
    <row r="13" spans="1:52" x14ac:dyDescent="0.2">
      <c r="A13" t="s">
        <v>18</v>
      </c>
      <c r="B13">
        <v>32</v>
      </c>
      <c r="C13" s="1">
        <f t="shared" si="3"/>
        <v>16000000</v>
      </c>
      <c r="D13" s="1">
        <f t="shared" si="4"/>
        <v>32000000</v>
      </c>
      <c r="F13" t="s">
        <v>18</v>
      </c>
      <c r="G13">
        <v>47.5</v>
      </c>
      <c r="H13">
        <v>13.1</v>
      </c>
      <c r="I13">
        <v>1.2999999999999999E-2</v>
      </c>
      <c r="J13">
        <v>9.9000000000000005E-2</v>
      </c>
      <c r="K13">
        <v>11.7</v>
      </c>
      <c r="L13">
        <v>12</v>
      </c>
      <c r="M13" s="1">
        <f t="shared" si="5"/>
        <v>15200000</v>
      </c>
      <c r="N13" s="1">
        <f t="shared" si="6"/>
        <v>1991200</v>
      </c>
      <c r="O13" s="1">
        <f t="shared" si="7"/>
        <v>1976</v>
      </c>
      <c r="P13" s="1">
        <f t="shared" si="8"/>
        <v>15048</v>
      </c>
      <c r="Q13" s="1">
        <f t="shared" si="9"/>
        <v>1778400</v>
      </c>
      <c r="R13" s="1">
        <f t="shared" si="10"/>
        <v>1824000</v>
      </c>
      <c r="T13" s="3">
        <v>18</v>
      </c>
      <c r="X13" t="s">
        <v>18</v>
      </c>
      <c r="Y13">
        <v>81.7</v>
      </c>
      <c r="Z13">
        <v>99.3</v>
      </c>
      <c r="AA13">
        <v>21</v>
      </c>
      <c r="AB13">
        <v>47.5</v>
      </c>
      <c r="AC13">
        <v>47.8</v>
      </c>
      <c r="AD13" s="2">
        <f t="shared" si="0"/>
        <v>26144000</v>
      </c>
      <c r="AE13">
        <f t="shared" si="11"/>
        <v>25960992</v>
      </c>
      <c r="AF13">
        <f t="shared" si="12"/>
        <v>5451808.3200000003</v>
      </c>
      <c r="AG13">
        <f t="shared" si="13"/>
        <v>2589608.952</v>
      </c>
      <c r="AH13">
        <f t="shared" si="14"/>
        <v>2605964.37696</v>
      </c>
      <c r="AR13" t="s">
        <v>18</v>
      </c>
      <c r="AS13">
        <v>81.7</v>
      </c>
      <c r="AT13">
        <v>99.3</v>
      </c>
      <c r="AU13">
        <v>28.9</v>
      </c>
      <c r="AV13">
        <v>23.6</v>
      </c>
      <c r="AW13" s="1">
        <f t="shared" si="15"/>
        <v>26144000</v>
      </c>
      <c r="AX13" s="1">
        <f t="shared" si="16"/>
        <v>25960992</v>
      </c>
      <c r="AY13" s="1">
        <f t="shared" si="17"/>
        <v>7502726.6879999992</v>
      </c>
      <c r="AZ13" s="1">
        <f t="shared" si="18"/>
        <v>1770643.4983679997</v>
      </c>
    </row>
    <row r="14" spans="1:52" x14ac:dyDescent="0.2">
      <c r="A14" t="s">
        <v>19</v>
      </c>
      <c r="B14">
        <v>27</v>
      </c>
      <c r="C14" s="1">
        <f t="shared" si="3"/>
        <v>13500000</v>
      </c>
      <c r="D14" s="1">
        <f t="shared" si="4"/>
        <v>27000000</v>
      </c>
      <c r="F14" t="s">
        <v>19</v>
      </c>
      <c r="G14">
        <v>47.9</v>
      </c>
      <c r="H14">
        <v>15</v>
      </c>
      <c r="I14" s="1">
        <v>5.7000000000000002E-3</v>
      </c>
      <c r="J14">
        <v>5.3999999999999999E-2</v>
      </c>
      <c r="K14">
        <v>9.27</v>
      </c>
      <c r="L14">
        <v>10.5</v>
      </c>
      <c r="M14" s="1">
        <f t="shared" si="5"/>
        <v>12933000</v>
      </c>
      <c r="N14" s="1">
        <f t="shared" si="6"/>
        <v>1939950</v>
      </c>
      <c r="O14" s="1">
        <f t="shared" si="7"/>
        <v>737.18100000000004</v>
      </c>
      <c r="P14" s="1">
        <f t="shared" si="8"/>
        <v>6983.82</v>
      </c>
      <c r="Q14" s="1">
        <f t="shared" si="9"/>
        <v>1198889.1000000001</v>
      </c>
      <c r="R14" s="1">
        <f t="shared" si="10"/>
        <v>1357965</v>
      </c>
      <c r="T14" s="3">
        <v>11</v>
      </c>
      <c r="X14" t="s">
        <v>19</v>
      </c>
      <c r="Y14">
        <v>80.099999999999994</v>
      </c>
      <c r="Z14">
        <v>99</v>
      </c>
      <c r="AA14">
        <v>13.7</v>
      </c>
      <c r="AB14">
        <v>25.5</v>
      </c>
      <c r="AC14">
        <v>25.7</v>
      </c>
      <c r="AD14" s="2">
        <f t="shared" si="0"/>
        <v>21627000</v>
      </c>
      <c r="AE14">
        <f t="shared" si="11"/>
        <v>21410730</v>
      </c>
      <c r="AF14">
        <f t="shared" si="12"/>
        <v>2933270.01</v>
      </c>
      <c r="AG14">
        <f t="shared" si="13"/>
        <v>747983.85254999995</v>
      </c>
      <c r="AH14">
        <f t="shared" si="14"/>
        <v>753850.39257000003</v>
      </c>
      <c r="AR14" t="s">
        <v>19</v>
      </c>
      <c r="AS14">
        <v>80.099999999999994</v>
      </c>
      <c r="AT14">
        <v>99</v>
      </c>
      <c r="AU14">
        <v>22.1</v>
      </c>
      <c r="AV14">
        <v>27</v>
      </c>
      <c r="AW14" s="1">
        <f t="shared" si="15"/>
        <v>21627000</v>
      </c>
      <c r="AX14" s="1">
        <f t="shared" si="16"/>
        <v>21410730</v>
      </c>
      <c r="AY14" s="1">
        <f t="shared" si="17"/>
        <v>4731771.330000001</v>
      </c>
      <c r="AZ14" s="1">
        <f t="shared" si="18"/>
        <v>1277578.2591000004</v>
      </c>
    </row>
    <row r="15" spans="1:52" x14ac:dyDescent="0.2">
      <c r="A15" t="s">
        <v>20</v>
      </c>
      <c r="B15">
        <v>42</v>
      </c>
      <c r="C15" s="1">
        <f t="shared" si="3"/>
        <v>21000000</v>
      </c>
      <c r="D15" s="1">
        <f t="shared" si="4"/>
        <v>42000000</v>
      </c>
      <c r="F15" t="s">
        <v>20</v>
      </c>
      <c r="G15">
        <v>42.8</v>
      </c>
      <c r="H15">
        <v>16.899999999999999</v>
      </c>
      <c r="I15" s="1">
        <v>3.2499999999999999E-3</v>
      </c>
      <c r="J15">
        <v>0.13</v>
      </c>
      <c r="K15">
        <v>15.5</v>
      </c>
      <c r="L15">
        <v>15.2</v>
      </c>
      <c r="M15" s="1">
        <f t="shared" si="5"/>
        <v>17975999.999999996</v>
      </c>
      <c r="N15" s="1">
        <f t="shared" si="6"/>
        <v>3037943.9999999995</v>
      </c>
      <c r="O15" s="1">
        <f t="shared" si="7"/>
        <v>584.2199999999998</v>
      </c>
      <c r="P15" s="1">
        <f t="shared" si="8"/>
        <v>23368.799999999996</v>
      </c>
      <c r="Q15" s="1">
        <f t="shared" si="9"/>
        <v>2786279.9999999995</v>
      </c>
      <c r="R15" s="1">
        <f t="shared" si="10"/>
        <v>2732351.9999999995</v>
      </c>
      <c r="T15" s="3">
        <v>13</v>
      </c>
      <c r="X15" t="s">
        <v>20</v>
      </c>
      <c r="Y15">
        <v>82.3</v>
      </c>
      <c r="Z15">
        <v>99.3</v>
      </c>
      <c r="AA15">
        <v>29.1</v>
      </c>
      <c r="AB15">
        <v>65.900000000000006</v>
      </c>
      <c r="AC15">
        <v>65.099999999999994</v>
      </c>
      <c r="AD15" s="2">
        <f t="shared" si="0"/>
        <v>34566000</v>
      </c>
      <c r="AE15">
        <f t="shared" si="11"/>
        <v>34324038</v>
      </c>
      <c r="AF15">
        <f t="shared" si="12"/>
        <v>9988295.0580000002</v>
      </c>
      <c r="AG15">
        <f t="shared" si="13"/>
        <v>6582286.4432220003</v>
      </c>
      <c r="AH15">
        <f t="shared" si="14"/>
        <v>6502380.0827580001</v>
      </c>
      <c r="AR15" t="s">
        <v>20</v>
      </c>
      <c r="AS15">
        <v>82.3</v>
      </c>
      <c r="AT15">
        <v>99.3</v>
      </c>
      <c r="AU15">
        <v>35.700000000000003</v>
      </c>
      <c r="AV15">
        <v>17.399999999999999</v>
      </c>
      <c r="AW15" s="1">
        <f t="shared" si="15"/>
        <v>34566000</v>
      </c>
      <c r="AX15" s="1">
        <f t="shared" si="16"/>
        <v>34324038</v>
      </c>
      <c r="AY15" s="1">
        <f t="shared" si="17"/>
        <v>12253681.566000002</v>
      </c>
      <c r="AZ15" s="1">
        <f t="shared" si="18"/>
        <v>2132140.5924840001</v>
      </c>
    </row>
    <row r="16" spans="1:52" x14ac:dyDescent="0.2">
      <c r="A16" t="s">
        <v>21</v>
      </c>
      <c r="B16">
        <v>36</v>
      </c>
      <c r="C16" s="1">
        <f t="shared" si="3"/>
        <v>18000000</v>
      </c>
      <c r="D16" s="1">
        <f t="shared" si="4"/>
        <v>36000000</v>
      </c>
      <c r="F16" t="s">
        <v>21</v>
      </c>
      <c r="G16">
        <v>45.8</v>
      </c>
      <c r="H16">
        <v>16</v>
      </c>
      <c r="I16" s="1">
        <v>2.97E-3</v>
      </c>
      <c r="J16">
        <v>0.12</v>
      </c>
      <c r="K16">
        <v>11.1</v>
      </c>
      <c r="L16">
        <v>12.2</v>
      </c>
      <c r="M16" s="1">
        <f t="shared" si="5"/>
        <v>16488000</v>
      </c>
      <c r="N16" s="1">
        <f t="shared" si="6"/>
        <v>2638080</v>
      </c>
      <c r="O16" s="1">
        <f t="shared" si="7"/>
        <v>489.6936</v>
      </c>
      <c r="P16" s="1">
        <f t="shared" si="8"/>
        <v>19785.599999999999</v>
      </c>
      <c r="Q16" s="1">
        <f t="shared" si="9"/>
        <v>1830168</v>
      </c>
      <c r="R16" s="1">
        <f t="shared" si="10"/>
        <v>2011536</v>
      </c>
      <c r="T16" s="3">
        <v>7</v>
      </c>
      <c r="X16" t="s">
        <v>21</v>
      </c>
      <c r="Y16">
        <v>73.900000000000006</v>
      </c>
      <c r="Z16">
        <v>99.2</v>
      </c>
      <c r="AA16">
        <v>24.1</v>
      </c>
      <c r="AB16">
        <v>44.3</v>
      </c>
      <c r="AC16">
        <v>43.1</v>
      </c>
      <c r="AD16" s="2">
        <f t="shared" si="0"/>
        <v>26604000</v>
      </c>
      <c r="AE16">
        <f t="shared" si="11"/>
        <v>26391168</v>
      </c>
      <c r="AF16">
        <f t="shared" si="12"/>
        <v>6360271.4880000008</v>
      </c>
      <c r="AG16">
        <f t="shared" si="13"/>
        <v>2817600.2691839999</v>
      </c>
      <c r="AH16">
        <f t="shared" si="14"/>
        <v>2741277.0113280006</v>
      </c>
      <c r="AR16" t="s">
        <v>21</v>
      </c>
      <c r="AS16">
        <v>73.900000000000006</v>
      </c>
      <c r="AT16">
        <v>99.2</v>
      </c>
      <c r="AU16">
        <v>31.4</v>
      </c>
      <c r="AV16">
        <v>29.7</v>
      </c>
      <c r="AW16" s="1">
        <f t="shared" si="15"/>
        <v>26604000</v>
      </c>
      <c r="AX16" s="1">
        <f t="shared" si="16"/>
        <v>26391168</v>
      </c>
      <c r="AY16" s="1">
        <f t="shared" si="17"/>
        <v>8286826.7519999994</v>
      </c>
      <c r="AZ16" s="1">
        <f t="shared" si="18"/>
        <v>2461187.5453439998</v>
      </c>
    </row>
    <row r="19" spans="7:52" x14ac:dyDescent="0.2">
      <c r="G19" t="s">
        <v>2</v>
      </c>
      <c r="H19" t="s">
        <v>4</v>
      </c>
      <c r="I19" t="s">
        <v>42</v>
      </c>
      <c r="J19" t="s">
        <v>43</v>
      </c>
      <c r="K19" t="s">
        <v>44</v>
      </c>
      <c r="L19" t="s">
        <v>45</v>
      </c>
      <c r="M19" t="s">
        <v>46</v>
      </c>
      <c r="N19" t="s">
        <v>4</v>
      </c>
      <c r="O19" t="s">
        <v>42</v>
      </c>
      <c r="P19" t="s">
        <v>43</v>
      </c>
      <c r="Q19" t="s">
        <v>44</v>
      </c>
      <c r="R19" t="s">
        <v>45</v>
      </c>
      <c r="S19" t="s">
        <v>46</v>
      </c>
      <c r="X19" t="s">
        <v>2</v>
      </c>
      <c r="Y19" t="s">
        <v>3</v>
      </c>
      <c r="Z19" t="s">
        <v>29</v>
      </c>
      <c r="AA19" t="s">
        <v>30</v>
      </c>
      <c r="AB19" t="s">
        <v>31</v>
      </c>
      <c r="AC19" t="s">
        <v>32</v>
      </c>
      <c r="AD19" t="s">
        <v>33</v>
      </c>
      <c r="AE19" t="s">
        <v>34</v>
      </c>
      <c r="AF19" t="s">
        <v>35</v>
      </c>
      <c r="AG19" t="s">
        <v>36</v>
      </c>
      <c r="AH19" t="s">
        <v>37</v>
      </c>
      <c r="AI19" t="s">
        <v>38</v>
      </c>
      <c r="AJ19" t="s">
        <v>39</v>
      </c>
      <c r="AK19" t="s">
        <v>40</v>
      </c>
      <c r="AL19" t="s">
        <v>41</v>
      </c>
      <c r="AM19" t="s">
        <v>3</v>
      </c>
      <c r="AN19" t="s">
        <v>29</v>
      </c>
      <c r="AO19" t="s">
        <v>30</v>
      </c>
      <c r="AP19" t="s">
        <v>31</v>
      </c>
      <c r="AQ19" t="s">
        <v>32</v>
      </c>
      <c r="AR19" t="s">
        <v>33</v>
      </c>
      <c r="AS19" t="s">
        <v>34</v>
      </c>
      <c r="AT19" t="s">
        <v>35</v>
      </c>
      <c r="AU19" t="s">
        <v>36</v>
      </c>
      <c r="AV19" t="s">
        <v>37</v>
      </c>
      <c r="AW19" t="s">
        <v>38</v>
      </c>
      <c r="AX19" t="s">
        <v>39</v>
      </c>
      <c r="AY19" t="s">
        <v>40</v>
      </c>
      <c r="AZ19" t="s">
        <v>41</v>
      </c>
    </row>
    <row r="20" spans="7:52" x14ac:dyDescent="0.2">
      <c r="G20" t="s">
        <v>7</v>
      </c>
      <c r="H20">
        <v>50.5</v>
      </c>
      <c r="I20">
        <v>5.0199999999999996</v>
      </c>
      <c r="J20">
        <v>12</v>
      </c>
      <c r="K20">
        <v>0.18</v>
      </c>
      <c r="L20">
        <v>12</v>
      </c>
      <c r="M20">
        <v>4.08</v>
      </c>
      <c r="N20" s="1">
        <f>H20*D2/100</f>
        <v>10100000</v>
      </c>
      <c r="O20" s="1">
        <f>I20*N20/100</f>
        <v>507019.99999999994</v>
      </c>
      <c r="P20" s="1">
        <f>J20*O20/100</f>
        <v>60842.399999999994</v>
      </c>
      <c r="Q20" s="1">
        <f>K20*O20/100</f>
        <v>912.63599999999997</v>
      </c>
      <c r="R20" s="1">
        <f>L20*O20/100</f>
        <v>60842.399999999994</v>
      </c>
      <c r="S20" s="1">
        <f>M20*O20/100</f>
        <v>20686.415999999997</v>
      </c>
      <c r="X20" t="s">
        <v>7</v>
      </c>
      <c r="Y20">
        <v>54.3</v>
      </c>
      <c r="Z20">
        <v>6.98</v>
      </c>
      <c r="AA20">
        <v>15.9</v>
      </c>
      <c r="AB20">
        <v>76.5</v>
      </c>
      <c r="AC20">
        <v>91.5</v>
      </c>
      <c r="AD20">
        <v>0.71</v>
      </c>
      <c r="AE20">
        <v>43.3</v>
      </c>
      <c r="AF20">
        <v>76.2</v>
      </c>
      <c r="AG20">
        <v>21.9</v>
      </c>
      <c r="AH20">
        <v>54.6</v>
      </c>
      <c r="AI20">
        <v>6.99</v>
      </c>
      <c r="AJ20">
        <v>11.7</v>
      </c>
      <c r="AK20">
        <v>57.7</v>
      </c>
      <c r="AL20">
        <v>6.1</v>
      </c>
      <c r="AM20" s="1">
        <f>Y20*D2/100</f>
        <v>10860000</v>
      </c>
      <c r="AN20" s="1">
        <f>Z20*AM20/100</f>
        <v>758028</v>
      </c>
      <c r="AO20" s="1">
        <f t="shared" ref="AO20" si="19">AA20*AN20/100</f>
        <v>120526.452</v>
      </c>
      <c r="AP20" s="1">
        <f>AB20*AN20/100</f>
        <v>579891.42000000004</v>
      </c>
      <c r="AQ20" s="1">
        <f>AC20*AM20/100</f>
        <v>9936900</v>
      </c>
      <c r="AR20" s="1">
        <f>AD20*AQ20/100</f>
        <v>70551.990000000005</v>
      </c>
      <c r="AS20" s="1">
        <f>AE20*AM20/100</f>
        <v>4702379.9999999991</v>
      </c>
      <c r="AT20" s="1">
        <f>AF20*AS20/100</f>
        <v>3583213.5599999996</v>
      </c>
      <c r="AU20" s="1">
        <f>AG20*AS20/100</f>
        <v>1029821.2199999997</v>
      </c>
      <c r="AV20" s="1">
        <f>AH20*AM20/100</f>
        <v>5929560</v>
      </c>
      <c r="AW20" s="1">
        <f>AI20*AV20/100</f>
        <v>414476.24400000001</v>
      </c>
      <c r="AX20" s="1">
        <f>AJ20*AW20/100</f>
        <v>48493.720547999998</v>
      </c>
      <c r="AY20" s="1">
        <f>AK20*AW20/100</f>
        <v>239152.79278800002</v>
      </c>
      <c r="AZ20" s="1">
        <f>AL20*AV20/100</f>
        <v>361703.16</v>
      </c>
    </row>
    <row r="21" spans="7:52" x14ac:dyDescent="0.2">
      <c r="G21" t="s">
        <v>8</v>
      </c>
      <c r="H21">
        <v>47.9</v>
      </c>
      <c r="I21">
        <v>7.03</v>
      </c>
      <c r="J21">
        <v>14.7</v>
      </c>
      <c r="K21">
        <v>0</v>
      </c>
      <c r="L21">
        <v>15.2</v>
      </c>
      <c r="M21">
        <v>5.34</v>
      </c>
      <c r="N21" s="1">
        <f t="shared" ref="N21:N34" si="20">H21*D3/100</f>
        <v>14849000</v>
      </c>
      <c r="O21" s="1">
        <f t="shared" ref="O21:P21" si="21">I21*N21/100</f>
        <v>1043884.7</v>
      </c>
      <c r="P21" s="1">
        <f t="shared" si="21"/>
        <v>153451.05089999997</v>
      </c>
      <c r="Q21" s="1">
        <f t="shared" ref="Q21:Q34" si="22">K21*O21/100</f>
        <v>0</v>
      </c>
      <c r="R21" s="1">
        <f t="shared" ref="R21:R34" si="23">L21*O21/100</f>
        <v>158670.47440000001</v>
      </c>
      <c r="S21" s="1">
        <f t="shared" ref="S21:S34" si="24">M21*O21/100</f>
        <v>55743.442979999993</v>
      </c>
      <c r="X21" t="s">
        <v>8</v>
      </c>
      <c r="Y21">
        <v>53.6</v>
      </c>
      <c r="Z21">
        <v>6.46</v>
      </c>
      <c r="AA21">
        <v>30</v>
      </c>
      <c r="AB21">
        <v>63.6</v>
      </c>
      <c r="AC21">
        <v>91.6</v>
      </c>
      <c r="AD21">
        <v>5.89</v>
      </c>
      <c r="AE21">
        <v>44.5</v>
      </c>
      <c r="AF21">
        <v>72.8</v>
      </c>
      <c r="AG21">
        <v>25.6</v>
      </c>
      <c r="AH21">
        <v>53.3</v>
      </c>
      <c r="AI21">
        <v>14.8</v>
      </c>
      <c r="AJ21">
        <v>44.8</v>
      </c>
      <c r="AK21">
        <v>35.700000000000003</v>
      </c>
      <c r="AL21">
        <v>7.27</v>
      </c>
      <c r="AM21" s="1">
        <f t="shared" ref="AM21:AM34" si="25">Y21*D3/100</f>
        <v>16616000</v>
      </c>
      <c r="AN21" s="1">
        <f t="shared" ref="AN21:AN34" si="26">Z21*AM21/100</f>
        <v>1073393.6000000001</v>
      </c>
      <c r="AO21" s="1">
        <f t="shared" ref="AO21:AO34" si="27">AA21*AN21/100</f>
        <v>322018.08</v>
      </c>
      <c r="AP21" s="1">
        <f t="shared" ref="AP21:AP34" si="28">AB21*AN21/100</f>
        <v>682678.32960000006</v>
      </c>
      <c r="AQ21" s="1">
        <f t="shared" ref="AQ21:AQ34" si="29">AC21*AM21/100</f>
        <v>15220256</v>
      </c>
      <c r="AR21" s="1">
        <f t="shared" ref="AR21:AR34" si="30">AD21*AQ21/100</f>
        <v>896473.07839999988</v>
      </c>
      <c r="AS21" s="1">
        <f t="shared" ref="AS21:AS34" si="31">AE21*AM21/100</f>
        <v>7394120</v>
      </c>
      <c r="AT21" s="1">
        <f t="shared" ref="AT21:AT34" si="32">AF21*AS21/100</f>
        <v>5382919.3600000003</v>
      </c>
      <c r="AU21" s="1">
        <f t="shared" ref="AU21:AU34" si="33">AG21*AS21/100</f>
        <v>1892894.72</v>
      </c>
      <c r="AV21" s="1">
        <f t="shared" ref="AV21:AV34" si="34">AH21*AM21/100</f>
        <v>8856328</v>
      </c>
      <c r="AW21" s="1">
        <f t="shared" ref="AW21:AX21" si="35">AI21*AV21/100</f>
        <v>1310736.544</v>
      </c>
      <c r="AX21" s="1">
        <f t="shared" si="35"/>
        <v>587209.97171199997</v>
      </c>
      <c r="AY21" s="1">
        <f t="shared" ref="AY21:AY34" si="36">AK21*AW21/100</f>
        <v>467932.94620800001</v>
      </c>
      <c r="AZ21" s="1">
        <f t="shared" ref="AZ21:AZ34" si="37">AL21*AV21/100</f>
        <v>643855.04559999995</v>
      </c>
    </row>
    <row r="22" spans="7:52" x14ac:dyDescent="0.2">
      <c r="G22" t="s">
        <v>9</v>
      </c>
      <c r="H22">
        <v>41.3</v>
      </c>
      <c r="I22">
        <v>7.37</v>
      </c>
      <c r="J22">
        <v>14.6</v>
      </c>
      <c r="K22">
        <v>0</v>
      </c>
      <c r="L22">
        <v>24.4</v>
      </c>
      <c r="M22">
        <v>6.66</v>
      </c>
      <c r="N22" s="1">
        <f t="shared" si="20"/>
        <v>13629000</v>
      </c>
      <c r="O22" s="1">
        <f t="shared" ref="O22:P22" si="38">I22*N22/100</f>
        <v>1004457.3</v>
      </c>
      <c r="P22" s="1">
        <f t="shared" si="38"/>
        <v>146650.76579999999</v>
      </c>
      <c r="Q22" s="1">
        <f t="shared" si="22"/>
        <v>0</v>
      </c>
      <c r="R22" s="1">
        <f t="shared" si="23"/>
        <v>245087.58120000002</v>
      </c>
      <c r="S22" s="1">
        <f t="shared" si="24"/>
        <v>66896.856180000002</v>
      </c>
      <c r="X22" t="s">
        <v>9</v>
      </c>
      <c r="Y22">
        <v>53.9</v>
      </c>
      <c r="Z22">
        <v>4.8</v>
      </c>
      <c r="AA22">
        <v>53.6</v>
      </c>
      <c r="AB22">
        <v>31.7</v>
      </c>
      <c r="AC22">
        <v>92.2</v>
      </c>
      <c r="AD22">
        <v>18.5</v>
      </c>
      <c r="AE22">
        <v>35.9</v>
      </c>
      <c r="AF22">
        <v>68.900000000000006</v>
      </c>
      <c r="AG22">
        <v>28.3</v>
      </c>
      <c r="AH22">
        <v>61.5</v>
      </c>
      <c r="AI22">
        <v>22.4</v>
      </c>
      <c r="AJ22">
        <v>72</v>
      </c>
      <c r="AK22">
        <v>12</v>
      </c>
      <c r="AL22">
        <v>13.7</v>
      </c>
      <c r="AM22" s="1">
        <f t="shared" si="25"/>
        <v>17787000</v>
      </c>
      <c r="AN22" s="1">
        <f t="shared" si="26"/>
        <v>853776</v>
      </c>
      <c r="AO22" s="1">
        <f t="shared" si="27"/>
        <v>457623.93599999999</v>
      </c>
      <c r="AP22" s="1">
        <f t="shared" si="28"/>
        <v>270646.99199999997</v>
      </c>
      <c r="AQ22" s="1">
        <f t="shared" si="29"/>
        <v>16399614</v>
      </c>
      <c r="AR22" s="1">
        <f t="shared" si="30"/>
        <v>3033928.59</v>
      </c>
      <c r="AS22" s="1">
        <f t="shared" si="31"/>
        <v>6385533</v>
      </c>
      <c r="AT22" s="1">
        <f t="shared" si="32"/>
        <v>4399632.2370000007</v>
      </c>
      <c r="AU22" s="1">
        <f t="shared" si="33"/>
        <v>1807105.8390000002</v>
      </c>
      <c r="AV22" s="1">
        <f t="shared" si="34"/>
        <v>10939005</v>
      </c>
      <c r="AW22" s="1">
        <f t="shared" ref="AW22:AX22" si="39">AI22*AV22/100</f>
        <v>2450337.1199999996</v>
      </c>
      <c r="AX22" s="1">
        <f t="shared" si="39"/>
        <v>1764242.7263999998</v>
      </c>
      <c r="AY22" s="1">
        <f t="shared" si="36"/>
        <v>294040.45439999999</v>
      </c>
      <c r="AZ22" s="1">
        <f t="shared" si="37"/>
        <v>1498643.6850000001</v>
      </c>
    </row>
    <row r="23" spans="7:52" x14ac:dyDescent="0.2">
      <c r="G23" t="s">
        <v>10</v>
      </c>
      <c r="H23">
        <v>43.9</v>
      </c>
      <c r="I23">
        <v>4.97</v>
      </c>
      <c r="J23">
        <v>11.8</v>
      </c>
      <c r="K23">
        <v>5.1999999999999998E-2</v>
      </c>
      <c r="L23">
        <v>12</v>
      </c>
      <c r="M23">
        <v>4.03</v>
      </c>
      <c r="N23" s="1">
        <f t="shared" si="20"/>
        <v>12292000</v>
      </c>
      <c r="O23" s="1">
        <f t="shared" ref="O23:P23" si="40">I23*N23/100</f>
        <v>610912.4</v>
      </c>
      <c r="P23" s="1">
        <f t="shared" si="40"/>
        <v>72087.66320000001</v>
      </c>
      <c r="Q23" s="1">
        <f t="shared" si="22"/>
        <v>317.67444799999998</v>
      </c>
      <c r="R23" s="1">
        <f t="shared" si="23"/>
        <v>73309.488000000012</v>
      </c>
      <c r="S23" s="1">
        <f t="shared" si="24"/>
        <v>24619.76972</v>
      </c>
      <c r="X23" t="s">
        <v>10</v>
      </c>
      <c r="Y23">
        <v>52.8</v>
      </c>
      <c r="Z23">
        <v>6.14</v>
      </c>
      <c r="AA23">
        <v>23.2</v>
      </c>
      <c r="AB23">
        <v>71.7</v>
      </c>
      <c r="AC23">
        <v>92.4</v>
      </c>
      <c r="AD23">
        <v>2.0499999999999998</v>
      </c>
      <c r="AE23">
        <v>36.700000000000003</v>
      </c>
      <c r="AF23">
        <v>76.7</v>
      </c>
      <c r="AG23">
        <v>21</v>
      </c>
      <c r="AH23">
        <v>61</v>
      </c>
      <c r="AI23">
        <v>7.83</v>
      </c>
      <c r="AJ23">
        <v>32.5</v>
      </c>
      <c r="AK23">
        <v>37.9</v>
      </c>
      <c r="AL23">
        <v>5.39</v>
      </c>
      <c r="AM23" s="1">
        <f t="shared" si="25"/>
        <v>14784000</v>
      </c>
      <c r="AN23" s="1">
        <f t="shared" si="26"/>
        <v>907737.59999999998</v>
      </c>
      <c r="AO23" s="1">
        <f t="shared" si="27"/>
        <v>210595.1232</v>
      </c>
      <c r="AP23" s="1">
        <f t="shared" si="28"/>
        <v>650847.85920000006</v>
      </c>
      <c r="AQ23" s="1">
        <f t="shared" si="29"/>
        <v>13660416</v>
      </c>
      <c r="AR23" s="1">
        <f t="shared" si="30"/>
        <v>280038.52799999999</v>
      </c>
      <c r="AS23" s="1">
        <f t="shared" si="31"/>
        <v>5425728</v>
      </c>
      <c r="AT23" s="1">
        <f t="shared" si="32"/>
        <v>4161533.3760000002</v>
      </c>
      <c r="AU23" s="1">
        <f t="shared" si="33"/>
        <v>1139402.8799999999</v>
      </c>
      <c r="AV23" s="1">
        <f t="shared" si="34"/>
        <v>9018240</v>
      </c>
      <c r="AW23" s="1">
        <f t="shared" ref="AW23:AX23" si="41">AI23*AV23/100</f>
        <v>706128.19200000004</v>
      </c>
      <c r="AX23" s="1">
        <f t="shared" si="41"/>
        <v>229491.66240000003</v>
      </c>
      <c r="AY23" s="1">
        <f t="shared" si="36"/>
        <v>267622.584768</v>
      </c>
      <c r="AZ23" s="1">
        <f t="shared" si="37"/>
        <v>486083.13599999994</v>
      </c>
    </row>
    <row r="24" spans="7:52" x14ac:dyDescent="0.2">
      <c r="G24" t="s">
        <v>11</v>
      </c>
      <c r="H24">
        <v>49.5</v>
      </c>
      <c r="I24">
        <v>5.49</v>
      </c>
      <c r="J24">
        <v>13.9</v>
      </c>
      <c r="K24">
        <v>7.0000000000000007E-2</v>
      </c>
      <c r="L24">
        <v>14.9</v>
      </c>
      <c r="M24">
        <v>7.84</v>
      </c>
      <c r="N24" s="1">
        <f t="shared" si="20"/>
        <v>18810000</v>
      </c>
      <c r="O24" s="1">
        <f t="shared" ref="O24:P24" si="42">I24*N24/100</f>
        <v>1032669</v>
      </c>
      <c r="P24" s="1">
        <f t="shared" si="42"/>
        <v>143540.99100000001</v>
      </c>
      <c r="Q24" s="1">
        <f t="shared" si="22"/>
        <v>722.86829999999998</v>
      </c>
      <c r="R24" s="1">
        <f t="shared" si="23"/>
        <v>153867.68099999998</v>
      </c>
      <c r="S24" s="1">
        <f t="shared" si="24"/>
        <v>80961.249599999996</v>
      </c>
      <c r="X24" t="s">
        <v>11</v>
      </c>
      <c r="Y24">
        <v>57.7</v>
      </c>
      <c r="Z24">
        <v>6.57</v>
      </c>
      <c r="AA24">
        <v>38.799999999999997</v>
      </c>
      <c r="AB24">
        <v>53.9</v>
      </c>
      <c r="AC24">
        <v>90.8</v>
      </c>
      <c r="AD24">
        <v>3.87</v>
      </c>
      <c r="AE24">
        <v>38.799999999999997</v>
      </c>
      <c r="AF24">
        <v>77.5</v>
      </c>
      <c r="AG24">
        <v>21</v>
      </c>
      <c r="AH24">
        <v>58.8</v>
      </c>
      <c r="AI24">
        <v>8.26</v>
      </c>
      <c r="AJ24">
        <v>44.6</v>
      </c>
      <c r="AK24">
        <v>30.8</v>
      </c>
      <c r="AL24">
        <v>6.51</v>
      </c>
      <c r="AM24" s="1">
        <f t="shared" si="25"/>
        <v>21926000</v>
      </c>
      <c r="AN24" s="1">
        <f t="shared" si="26"/>
        <v>1440538.2</v>
      </c>
      <c r="AO24" s="1">
        <f t="shared" si="27"/>
        <v>558928.82159999991</v>
      </c>
      <c r="AP24" s="1">
        <f t="shared" si="28"/>
        <v>776450.08979999984</v>
      </c>
      <c r="AQ24" s="1">
        <f t="shared" si="29"/>
        <v>19908808</v>
      </c>
      <c r="AR24" s="1">
        <f t="shared" si="30"/>
        <v>770470.86960000009</v>
      </c>
      <c r="AS24" s="1">
        <f t="shared" si="31"/>
        <v>8507287.9999999981</v>
      </c>
      <c r="AT24" s="1">
        <f t="shared" si="32"/>
        <v>6593148.1999999993</v>
      </c>
      <c r="AU24" s="1">
        <f t="shared" si="33"/>
        <v>1786530.4799999997</v>
      </c>
      <c r="AV24" s="1">
        <f t="shared" si="34"/>
        <v>12892488</v>
      </c>
      <c r="AW24" s="1">
        <f t="shared" ref="AW24:AX24" si="43">AI24*AV24/100</f>
        <v>1064919.5088</v>
      </c>
      <c r="AX24" s="1">
        <f t="shared" si="43"/>
        <v>474954.10092479998</v>
      </c>
      <c r="AY24" s="1">
        <f t="shared" si="36"/>
        <v>327995.20871039998</v>
      </c>
      <c r="AZ24" s="1">
        <f t="shared" si="37"/>
        <v>839300.96879999992</v>
      </c>
    </row>
    <row r="25" spans="7:52" x14ac:dyDescent="0.2">
      <c r="G25" t="s">
        <v>12</v>
      </c>
      <c r="H25">
        <v>43</v>
      </c>
      <c r="I25">
        <v>7.8</v>
      </c>
      <c r="J25">
        <v>20.3</v>
      </c>
      <c r="K25">
        <v>0.02</v>
      </c>
      <c r="L25">
        <v>21.4</v>
      </c>
      <c r="M25">
        <v>10.199999999999999</v>
      </c>
      <c r="N25" s="1">
        <f t="shared" si="20"/>
        <v>13760000</v>
      </c>
      <c r="O25" s="1">
        <f t="shared" ref="O25:P25" si="44">I25*N25/100</f>
        <v>1073280</v>
      </c>
      <c r="P25" s="1">
        <f t="shared" si="44"/>
        <v>217875.84</v>
      </c>
      <c r="Q25" s="1">
        <f t="shared" si="22"/>
        <v>214.65600000000003</v>
      </c>
      <c r="R25" s="1">
        <f t="shared" si="23"/>
        <v>229681.92000000001</v>
      </c>
      <c r="S25" s="1">
        <f t="shared" si="24"/>
        <v>109474.56</v>
      </c>
      <c r="X25" t="s">
        <v>12</v>
      </c>
      <c r="Y25">
        <v>65.5</v>
      </c>
      <c r="Z25">
        <v>7.69</v>
      </c>
      <c r="AA25">
        <v>59.1</v>
      </c>
      <c r="AB25">
        <v>26.1</v>
      </c>
      <c r="AC25">
        <v>87.3</v>
      </c>
      <c r="AD25">
        <v>18.5</v>
      </c>
      <c r="AE25">
        <v>40</v>
      </c>
      <c r="AF25">
        <v>72.5</v>
      </c>
      <c r="AG25">
        <v>24.5</v>
      </c>
      <c r="AH25">
        <v>57.4</v>
      </c>
      <c r="AI25">
        <v>21</v>
      </c>
      <c r="AJ25">
        <v>76.3</v>
      </c>
      <c r="AK25">
        <v>8.68</v>
      </c>
      <c r="AL25">
        <v>11.8</v>
      </c>
      <c r="AM25" s="1">
        <f t="shared" si="25"/>
        <v>20960000</v>
      </c>
      <c r="AN25" s="1">
        <f t="shared" si="26"/>
        <v>1611824</v>
      </c>
      <c r="AO25" s="1">
        <f t="shared" si="27"/>
        <v>952587.98400000005</v>
      </c>
      <c r="AP25" s="1">
        <f t="shared" si="28"/>
        <v>420686.06400000007</v>
      </c>
      <c r="AQ25" s="1">
        <f t="shared" si="29"/>
        <v>18298080</v>
      </c>
      <c r="AR25" s="1">
        <f t="shared" si="30"/>
        <v>3385144.8</v>
      </c>
      <c r="AS25" s="1">
        <f t="shared" si="31"/>
        <v>8384000</v>
      </c>
      <c r="AT25" s="1">
        <f t="shared" si="32"/>
        <v>6078400</v>
      </c>
      <c r="AU25" s="1">
        <f t="shared" si="33"/>
        <v>2054080</v>
      </c>
      <c r="AV25" s="1">
        <f t="shared" si="34"/>
        <v>12031040</v>
      </c>
      <c r="AW25" s="1">
        <f t="shared" ref="AW25:AX25" si="45">AI25*AV25/100</f>
        <v>2526518.4</v>
      </c>
      <c r="AX25" s="1">
        <f t="shared" si="45"/>
        <v>1927733.5391999998</v>
      </c>
      <c r="AY25" s="1">
        <f t="shared" si="36"/>
        <v>219301.79711999997</v>
      </c>
      <c r="AZ25" s="1">
        <f t="shared" si="37"/>
        <v>1419662.72</v>
      </c>
    </row>
    <row r="26" spans="7:52" x14ac:dyDescent="0.2">
      <c r="G26" t="s">
        <v>13</v>
      </c>
      <c r="H26">
        <v>53.5</v>
      </c>
      <c r="I26">
        <v>5.37</v>
      </c>
      <c r="J26">
        <v>16.600000000000001</v>
      </c>
      <c r="K26">
        <v>4.7E-2</v>
      </c>
      <c r="L26">
        <v>11.6</v>
      </c>
      <c r="M26">
        <v>6.18</v>
      </c>
      <c r="N26" s="1">
        <f t="shared" si="20"/>
        <v>17655000</v>
      </c>
      <c r="O26" s="1">
        <f t="shared" ref="O26:P26" si="46">I26*N26/100</f>
        <v>948073.5</v>
      </c>
      <c r="P26" s="1">
        <f t="shared" si="46"/>
        <v>157380.201</v>
      </c>
      <c r="Q26" s="1">
        <f t="shared" si="22"/>
        <v>445.59454499999998</v>
      </c>
      <c r="R26" s="1">
        <f t="shared" si="23"/>
        <v>109976.526</v>
      </c>
      <c r="S26" s="1">
        <f t="shared" si="24"/>
        <v>58590.942299999995</v>
      </c>
      <c r="X26" t="s">
        <v>13</v>
      </c>
      <c r="Y26">
        <v>60.6</v>
      </c>
      <c r="Z26">
        <v>5.69</v>
      </c>
      <c r="AA26">
        <v>27.9</v>
      </c>
      <c r="AB26">
        <v>67.3</v>
      </c>
      <c r="AC26">
        <v>92.3</v>
      </c>
      <c r="AD26">
        <v>3.17</v>
      </c>
      <c r="AE26">
        <v>43</v>
      </c>
      <c r="AF26">
        <v>74.900000000000006</v>
      </c>
      <c r="AG26">
        <v>23.6</v>
      </c>
      <c r="AH26">
        <v>54.2</v>
      </c>
      <c r="AI26">
        <v>9.89</v>
      </c>
      <c r="AJ26">
        <v>34.9</v>
      </c>
      <c r="AK26">
        <v>34.700000000000003</v>
      </c>
      <c r="AL26">
        <v>4.71</v>
      </c>
      <c r="AM26" s="1">
        <f t="shared" si="25"/>
        <v>19998000</v>
      </c>
      <c r="AN26" s="1">
        <f t="shared" si="26"/>
        <v>1137886.2000000002</v>
      </c>
      <c r="AO26" s="1">
        <f t="shared" si="27"/>
        <v>317470.24980000005</v>
      </c>
      <c r="AP26" s="1">
        <f t="shared" si="28"/>
        <v>765797.41260000004</v>
      </c>
      <c r="AQ26" s="1">
        <f t="shared" si="29"/>
        <v>18458154</v>
      </c>
      <c r="AR26" s="1">
        <f t="shared" si="30"/>
        <v>585123.48179999995</v>
      </c>
      <c r="AS26" s="1">
        <f t="shared" si="31"/>
        <v>8599140</v>
      </c>
      <c r="AT26" s="1">
        <f t="shared" si="32"/>
        <v>6440755.8600000003</v>
      </c>
      <c r="AU26" s="1">
        <f t="shared" si="33"/>
        <v>2029397.04</v>
      </c>
      <c r="AV26" s="1">
        <f t="shared" si="34"/>
        <v>10838916</v>
      </c>
      <c r="AW26" s="1">
        <f t="shared" ref="AW26:AX26" si="47">AI26*AV26/100</f>
        <v>1071968.7924000002</v>
      </c>
      <c r="AX26" s="1">
        <f t="shared" si="47"/>
        <v>374117.10854760004</v>
      </c>
      <c r="AY26" s="1">
        <f t="shared" si="36"/>
        <v>371973.1709628001</v>
      </c>
      <c r="AZ26" s="1">
        <f t="shared" si="37"/>
        <v>510512.9436</v>
      </c>
    </row>
    <row r="27" spans="7:52" x14ac:dyDescent="0.2">
      <c r="G27" t="s">
        <v>14</v>
      </c>
      <c r="H27">
        <v>50.5</v>
      </c>
      <c r="I27">
        <v>4.12</v>
      </c>
      <c r="J27">
        <v>14.8</v>
      </c>
      <c r="K27">
        <v>9.0999999999999998E-2</v>
      </c>
      <c r="L27">
        <v>12.1</v>
      </c>
      <c r="M27">
        <v>10.5</v>
      </c>
      <c r="N27" s="1">
        <f t="shared" si="20"/>
        <v>17675000</v>
      </c>
      <c r="O27" s="1">
        <f t="shared" ref="O27:P27" si="48">I27*N27/100</f>
        <v>728210</v>
      </c>
      <c r="P27" s="1">
        <f t="shared" si="48"/>
        <v>107775.08</v>
      </c>
      <c r="Q27" s="1">
        <f t="shared" si="22"/>
        <v>662.67110000000002</v>
      </c>
      <c r="R27" s="1">
        <f t="shared" si="23"/>
        <v>88113.41</v>
      </c>
      <c r="S27" s="1">
        <f t="shared" si="24"/>
        <v>76462.05</v>
      </c>
      <c r="X27" t="s">
        <v>14</v>
      </c>
      <c r="Y27">
        <v>55.5</v>
      </c>
      <c r="Z27">
        <v>4.3</v>
      </c>
      <c r="AA27">
        <v>29.6</v>
      </c>
      <c r="AB27">
        <v>66.599999999999994</v>
      </c>
      <c r="AC27">
        <v>94.4</v>
      </c>
      <c r="AD27">
        <v>2.1</v>
      </c>
      <c r="AE27">
        <v>35.299999999999997</v>
      </c>
      <c r="AF27">
        <v>79.8</v>
      </c>
      <c r="AG27">
        <v>18.3</v>
      </c>
      <c r="AH27">
        <v>62.2</v>
      </c>
      <c r="AI27">
        <v>7.8</v>
      </c>
      <c r="AJ27">
        <v>34.6</v>
      </c>
      <c r="AK27">
        <v>31.9</v>
      </c>
      <c r="AL27">
        <v>6.45</v>
      </c>
      <c r="AM27" s="1">
        <f t="shared" si="25"/>
        <v>19425000</v>
      </c>
      <c r="AN27" s="1">
        <f t="shared" si="26"/>
        <v>835275</v>
      </c>
      <c r="AO27" s="1">
        <f t="shared" si="27"/>
        <v>247241.4</v>
      </c>
      <c r="AP27" s="1">
        <f t="shared" si="28"/>
        <v>556293.14999999991</v>
      </c>
      <c r="AQ27" s="1">
        <f t="shared" si="29"/>
        <v>18337200</v>
      </c>
      <c r="AR27" s="1">
        <f t="shared" si="30"/>
        <v>385081.2</v>
      </c>
      <c r="AS27" s="1">
        <f t="shared" si="31"/>
        <v>6857025</v>
      </c>
      <c r="AT27" s="1">
        <f t="shared" si="32"/>
        <v>5471905.9500000002</v>
      </c>
      <c r="AU27" s="1">
        <f t="shared" si="33"/>
        <v>1254835.575</v>
      </c>
      <c r="AV27" s="1">
        <f t="shared" si="34"/>
        <v>12082350</v>
      </c>
      <c r="AW27" s="1">
        <f t="shared" ref="AW27:AX27" si="49">AI27*AV27/100</f>
        <v>942423.3</v>
      </c>
      <c r="AX27" s="1">
        <f t="shared" si="49"/>
        <v>326078.46180000005</v>
      </c>
      <c r="AY27" s="1">
        <f t="shared" si="36"/>
        <v>300633.03269999998</v>
      </c>
      <c r="AZ27" s="1">
        <f t="shared" si="37"/>
        <v>779311.57499999995</v>
      </c>
    </row>
    <row r="28" spans="7:52" x14ac:dyDescent="0.2">
      <c r="G28" t="s">
        <v>15</v>
      </c>
      <c r="H28">
        <v>48.5</v>
      </c>
      <c r="I28">
        <v>5.0999999999999996</v>
      </c>
      <c r="J28">
        <v>15</v>
      </c>
      <c r="K28">
        <v>4.8000000000000001E-2</v>
      </c>
      <c r="L28">
        <v>12.2</v>
      </c>
      <c r="M28">
        <v>9.3800000000000008</v>
      </c>
      <c r="N28" s="1">
        <f t="shared" si="20"/>
        <v>16975000</v>
      </c>
      <c r="O28" s="1">
        <f t="shared" ref="O28:P28" si="50">I28*N28/100</f>
        <v>865725</v>
      </c>
      <c r="P28" s="1">
        <f t="shared" si="50"/>
        <v>129858.75</v>
      </c>
      <c r="Q28" s="1">
        <f t="shared" si="22"/>
        <v>415.548</v>
      </c>
      <c r="R28" s="1">
        <f t="shared" si="23"/>
        <v>105618.45</v>
      </c>
      <c r="S28" s="1">
        <f t="shared" si="24"/>
        <v>81205.005000000005</v>
      </c>
      <c r="X28" t="s">
        <v>15</v>
      </c>
      <c r="Y28">
        <v>52.9</v>
      </c>
      <c r="Z28">
        <v>4.12</v>
      </c>
      <c r="AA28">
        <v>24.1</v>
      </c>
      <c r="AB28">
        <v>70.900000000000006</v>
      </c>
      <c r="AC28">
        <v>94.8</v>
      </c>
      <c r="AD28">
        <v>2.11</v>
      </c>
      <c r="AE28">
        <v>37.5</v>
      </c>
      <c r="AF28">
        <v>74.5</v>
      </c>
      <c r="AG28">
        <v>24.1</v>
      </c>
      <c r="AH28">
        <v>60.6</v>
      </c>
      <c r="AI28">
        <v>7.43</v>
      </c>
      <c r="AJ28">
        <v>34</v>
      </c>
      <c r="AK28">
        <v>38.1</v>
      </c>
      <c r="AL28">
        <v>6.22</v>
      </c>
      <c r="AM28" s="1">
        <f t="shared" si="25"/>
        <v>18515000</v>
      </c>
      <c r="AN28" s="1">
        <f t="shared" si="26"/>
        <v>762818</v>
      </c>
      <c r="AO28" s="1">
        <f t="shared" si="27"/>
        <v>183839.13800000001</v>
      </c>
      <c r="AP28" s="1">
        <f t="shared" si="28"/>
        <v>540837.96200000006</v>
      </c>
      <c r="AQ28" s="1">
        <f t="shared" si="29"/>
        <v>17552220</v>
      </c>
      <c r="AR28" s="1">
        <f t="shared" si="30"/>
        <v>370351.84199999995</v>
      </c>
      <c r="AS28" s="1">
        <f t="shared" si="31"/>
        <v>6943125</v>
      </c>
      <c r="AT28" s="1">
        <f t="shared" si="32"/>
        <v>5172628.125</v>
      </c>
      <c r="AU28" s="1">
        <f t="shared" si="33"/>
        <v>1673293.125</v>
      </c>
      <c r="AV28" s="1">
        <f t="shared" si="34"/>
        <v>11220090</v>
      </c>
      <c r="AW28" s="1">
        <f t="shared" ref="AW28:AX28" si="51">AI28*AV28/100</f>
        <v>833652.68700000003</v>
      </c>
      <c r="AX28" s="1">
        <f t="shared" si="51"/>
        <v>283441.91358000005</v>
      </c>
      <c r="AY28" s="1">
        <f t="shared" si="36"/>
        <v>317621.67374700005</v>
      </c>
      <c r="AZ28" s="1">
        <f t="shared" si="37"/>
        <v>697889.598</v>
      </c>
    </row>
    <row r="29" spans="7:52" x14ac:dyDescent="0.2">
      <c r="G29" t="s">
        <v>16</v>
      </c>
      <c r="H29">
        <v>44.3</v>
      </c>
      <c r="I29">
        <v>12.4</v>
      </c>
      <c r="J29">
        <v>20.399999999999999</v>
      </c>
      <c r="K29">
        <v>0</v>
      </c>
      <c r="L29">
        <v>33.4</v>
      </c>
      <c r="M29">
        <v>17.899999999999999</v>
      </c>
      <c r="N29" s="1">
        <f t="shared" si="20"/>
        <v>30567000</v>
      </c>
      <c r="O29" s="1">
        <f t="shared" ref="O29:P29" si="52">I29*N29/100</f>
        <v>3790308</v>
      </c>
      <c r="P29" s="1">
        <f t="shared" si="52"/>
        <v>773222.83199999994</v>
      </c>
      <c r="Q29" s="1">
        <f t="shared" si="22"/>
        <v>0</v>
      </c>
      <c r="R29" s="1">
        <f t="shared" si="23"/>
        <v>1265962.872</v>
      </c>
      <c r="S29" s="1">
        <f t="shared" si="24"/>
        <v>678465.13199999987</v>
      </c>
      <c r="X29" t="s">
        <v>16</v>
      </c>
      <c r="Y29">
        <v>74.8</v>
      </c>
      <c r="Z29">
        <v>6.12</v>
      </c>
      <c r="AA29">
        <v>71.099999999999994</v>
      </c>
      <c r="AB29">
        <v>7.52</v>
      </c>
      <c r="AC29">
        <v>89.6</v>
      </c>
      <c r="AD29">
        <v>28.8</v>
      </c>
      <c r="AE29">
        <v>46.8</v>
      </c>
      <c r="AF29">
        <v>69.3</v>
      </c>
      <c r="AG29">
        <v>26.6</v>
      </c>
      <c r="AH29">
        <v>50.6</v>
      </c>
      <c r="AI29">
        <v>33.700000000000003</v>
      </c>
      <c r="AJ29">
        <v>80.8</v>
      </c>
      <c r="AK29">
        <v>7.03</v>
      </c>
      <c r="AL29">
        <v>19.8</v>
      </c>
      <c r="AM29" s="1">
        <f t="shared" si="25"/>
        <v>51612000</v>
      </c>
      <c r="AN29" s="1">
        <f t="shared" si="26"/>
        <v>3158654.4</v>
      </c>
      <c r="AO29" s="1">
        <f t="shared" si="27"/>
        <v>2245803.2783999997</v>
      </c>
      <c r="AP29" s="1">
        <f t="shared" si="28"/>
        <v>237530.81088</v>
      </c>
      <c r="AQ29" s="1">
        <f t="shared" si="29"/>
        <v>46244352</v>
      </c>
      <c r="AR29" s="1">
        <f t="shared" si="30"/>
        <v>13318373.376000002</v>
      </c>
      <c r="AS29" s="1">
        <f t="shared" si="31"/>
        <v>24154416</v>
      </c>
      <c r="AT29" s="1">
        <f t="shared" si="32"/>
        <v>16739010.287999999</v>
      </c>
      <c r="AU29" s="1">
        <f t="shared" si="33"/>
        <v>6425074.6560000004</v>
      </c>
      <c r="AV29" s="1">
        <f t="shared" si="34"/>
        <v>26115672</v>
      </c>
      <c r="AW29" s="1">
        <f t="shared" ref="AW29:AX29" si="53">AI29*AV29/100</f>
        <v>8800981.4640000015</v>
      </c>
      <c r="AX29" s="1">
        <f t="shared" si="53"/>
        <v>7111193.0229120003</v>
      </c>
      <c r="AY29" s="1">
        <f t="shared" si="36"/>
        <v>618708.99691920017</v>
      </c>
      <c r="AZ29" s="1">
        <f t="shared" si="37"/>
        <v>5170903.0559999999</v>
      </c>
    </row>
    <row r="30" spans="7:52" x14ac:dyDescent="0.2">
      <c r="G30" t="s">
        <v>17</v>
      </c>
      <c r="H30">
        <v>52.8</v>
      </c>
      <c r="I30">
        <v>6.12</v>
      </c>
      <c r="J30">
        <v>14.7</v>
      </c>
      <c r="K30">
        <v>0</v>
      </c>
      <c r="L30">
        <v>12.9</v>
      </c>
      <c r="M30">
        <v>7.02</v>
      </c>
      <c r="N30" s="1">
        <f t="shared" si="20"/>
        <v>19008000</v>
      </c>
      <c r="O30" s="1">
        <f t="shared" ref="O30:P30" si="54">I30*N30/100</f>
        <v>1163289.6000000001</v>
      </c>
      <c r="P30" s="1">
        <f t="shared" si="54"/>
        <v>171003.57120000001</v>
      </c>
      <c r="Q30" s="1">
        <f t="shared" si="22"/>
        <v>0</v>
      </c>
      <c r="R30" s="1">
        <f t="shared" si="23"/>
        <v>150064.35840000003</v>
      </c>
      <c r="S30" s="1">
        <f t="shared" si="24"/>
        <v>81662.92992000001</v>
      </c>
      <c r="X30" t="s">
        <v>17</v>
      </c>
      <c r="Y30">
        <v>60.4</v>
      </c>
      <c r="Z30">
        <v>5.48</v>
      </c>
      <c r="AA30">
        <v>48.2</v>
      </c>
      <c r="AB30">
        <v>42.7</v>
      </c>
      <c r="AC30">
        <v>92.4</v>
      </c>
      <c r="AD30">
        <v>7.04</v>
      </c>
      <c r="AE30">
        <v>37.4</v>
      </c>
      <c r="AF30">
        <v>71.900000000000006</v>
      </c>
      <c r="AG30">
        <v>25.9</v>
      </c>
      <c r="AH30">
        <v>60.4</v>
      </c>
      <c r="AI30">
        <v>14.6</v>
      </c>
      <c r="AJ30">
        <v>47.1</v>
      </c>
      <c r="AK30">
        <v>21</v>
      </c>
      <c r="AL30">
        <v>9.0500000000000007</v>
      </c>
      <c r="AM30" s="1">
        <f t="shared" si="25"/>
        <v>21744000</v>
      </c>
      <c r="AN30" s="1">
        <f t="shared" si="26"/>
        <v>1191571.2000000002</v>
      </c>
      <c r="AO30" s="1">
        <f t="shared" si="27"/>
        <v>574337.31840000011</v>
      </c>
      <c r="AP30" s="1">
        <f t="shared" si="28"/>
        <v>508800.90240000008</v>
      </c>
      <c r="AQ30" s="1">
        <f t="shared" si="29"/>
        <v>20091456.000000004</v>
      </c>
      <c r="AR30" s="1">
        <f t="shared" si="30"/>
        <v>1414438.5024000003</v>
      </c>
      <c r="AS30" s="1">
        <f t="shared" si="31"/>
        <v>8132256</v>
      </c>
      <c r="AT30" s="1">
        <f t="shared" si="32"/>
        <v>5847092.0640000012</v>
      </c>
      <c r="AU30" s="1">
        <f t="shared" si="33"/>
        <v>2106254.3039999995</v>
      </c>
      <c r="AV30" s="1">
        <f t="shared" si="34"/>
        <v>13133376</v>
      </c>
      <c r="AW30" s="1">
        <f t="shared" ref="AW30:AX30" si="55">AI30*AV30/100</f>
        <v>1917472.8959999999</v>
      </c>
      <c r="AX30" s="1">
        <f t="shared" si="55"/>
        <v>903129.73401600006</v>
      </c>
      <c r="AY30" s="1">
        <f t="shared" si="36"/>
        <v>402669.30816000002</v>
      </c>
      <c r="AZ30" s="1">
        <f t="shared" si="37"/>
        <v>1188570.5280000002</v>
      </c>
    </row>
    <row r="31" spans="7:52" x14ac:dyDescent="0.2">
      <c r="G31" t="s">
        <v>18</v>
      </c>
      <c r="H31">
        <v>48.3</v>
      </c>
      <c r="I31">
        <v>6.39</v>
      </c>
      <c r="J31">
        <v>15.3</v>
      </c>
      <c r="K31">
        <v>8.4000000000000005E-2</v>
      </c>
      <c r="L31">
        <v>19.399999999999999</v>
      </c>
      <c r="M31">
        <v>7.76</v>
      </c>
      <c r="N31" s="1">
        <f t="shared" si="20"/>
        <v>15456000</v>
      </c>
      <c r="O31" s="1">
        <f t="shared" ref="O31:P31" si="56">I31*N31/100</f>
        <v>987638.4</v>
      </c>
      <c r="P31" s="1">
        <f t="shared" si="56"/>
        <v>151108.67520000003</v>
      </c>
      <c r="Q31" s="1">
        <f t="shared" si="22"/>
        <v>829.61625600000013</v>
      </c>
      <c r="R31" s="1">
        <f t="shared" si="23"/>
        <v>191601.84960000002</v>
      </c>
      <c r="S31" s="1">
        <f t="shared" si="24"/>
        <v>76640.739839999995</v>
      </c>
      <c r="X31" t="s">
        <v>18</v>
      </c>
      <c r="Y31">
        <v>56.3</v>
      </c>
      <c r="Z31">
        <v>5.89</v>
      </c>
      <c r="AA31">
        <v>48.4</v>
      </c>
      <c r="AB31">
        <v>39.9</v>
      </c>
      <c r="AC31">
        <v>91.4</v>
      </c>
      <c r="AD31">
        <v>9.3800000000000008</v>
      </c>
      <c r="AE31">
        <v>40.6</v>
      </c>
      <c r="AF31">
        <v>74.5</v>
      </c>
      <c r="AG31">
        <v>23.4</v>
      </c>
      <c r="AH31">
        <v>56.8</v>
      </c>
      <c r="AI31">
        <v>13.7</v>
      </c>
      <c r="AJ31">
        <v>59.7</v>
      </c>
      <c r="AK31">
        <v>20.8</v>
      </c>
      <c r="AL31">
        <v>8.7799999999999994</v>
      </c>
      <c r="AM31" s="1">
        <f t="shared" si="25"/>
        <v>18016000</v>
      </c>
      <c r="AN31" s="1">
        <f t="shared" si="26"/>
        <v>1061142.3999999999</v>
      </c>
      <c r="AO31" s="1">
        <f t="shared" si="27"/>
        <v>513592.92159999994</v>
      </c>
      <c r="AP31" s="1">
        <f t="shared" si="28"/>
        <v>423395.81759999995</v>
      </c>
      <c r="AQ31" s="1">
        <f t="shared" si="29"/>
        <v>16466624</v>
      </c>
      <c r="AR31" s="1">
        <f t="shared" si="30"/>
        <v>1544569.3312000001</v>
      </c>
      <c r="AS31" s="1">
        <f t="shared" si="31"/>
        <v>7314496</v>
      </c>
      <c r="AT31" s="1">
        <f t="shared" si="32"/>
        <v>5449299.5199999996</v>
      </c>
      <c r="AU31" s="1">
        <f t="shared" si="33"/>
        <v>1711592.0639999998</v>
      </c>
      <c r="AV31" s="1">
        <f t="shared" si="34"/>
        <v>10233088</v>
      </c>
      <c r="AW31" s="1">
        <f t="shared" ref="AW31:AX31" si="57">AI31*AV31/100</f>
        <v>1401933.0559999999</v>
      </c>
      <c r="AX31" s="1">
        <f t="shared" si="57"/>
        <v>836954.0344319999</v>
      </c>
      <c r="AY31" s="1">
        <f t="shared" si="36"/>
        <v>291602.075648</v>
      </c>
      <c r="AZ31" s="1">
        <f t="shared" si="37"/>
        <v>898465.12639999995</v>
      </c>
    </row>
    <row r="32" spans="7:52" x14ac:dyDescent="0.2">
      <c r="G32" t="s">
        <v>19</v>
      </c>
      <c r="H32">
        <v>46</v>
      </c>
      <c r="I32">
        <v>5.77</v>
      </c>
      <c r="J32">
        <v>15.6</v>
      </c>
      <c r="K32">
        <v>0</v>
      </c>
      <c r="L32">
        <v>16.2</v>
      </c>
      <c r="M32">
        <v>9.6999999999999993</v>
      </c>
      <c r="N32" s="1">
        <f t="shared" si="20"/>
        <v>12420000</v>
      </c>
      <c r="O32" s="1">
        <f t="shared" ref="O32:P32" si="58">I32*N32/100</f>
        <v>716634</v>
      </c>
      <c r="P32" s="1">
        <f t="shared" si="58"/>
        <v>111794.90400000001</v>
      </c>
      <c r="Q32" s="1">
        <f t="shared" si="22"/>
        <v>0</v>
      </c>
      <c r="R32" s="1">
        <f t="shared" si="23"/>
        <v>116094.70799999998</v>
      </c>
      <c r="S32" s="1">
        <f t="shared" si="24"/>
        <v>69513.497999999992</v>
      </c>
      <c r="X32" t="s">
        <v>19</v>
      </c>
      <c r="Y32">
        <v>52.3</v>
      </c>
      <c r="Z32">
        <v>6.74</v>
      </c>
      <c r="AA32">
        <v>27.1</v>
      </c>
      <c r="AB32">
        <v>68.2</v>
      </c>
      <c r="AC32">
        <v>91.3</v>
      </c>
      <c r="AD32">
        <v>3.63</v>
      </c>
      <c r="AE32">
        <v>39.4</v>
      </c>
      <c r="AF32">
        <v>71</v>
      </c>
      <c r="AG32">
        <v>27</v>
      </c>
      <c r="AH32">
        <v>57.8</v>
      </c>
      <c r="AI32">
        <v>8.6</v>
      </c>
      <c r="AJ32">
        <v>47.4</v>
      </c>
      <c r="AK32">
        <v>26.4</v>
      </c>
      <c r="AL32">
        <v>6.21</v>
      </c>
      <c r="AM32" s="1">
        <f t="shared" si="25"/>
        <v>14121000</v>
      </c>
      <c r="AN32" s="1">
        <f t="shared" si="26"/>
        <v>951755.4</v>
      </c>
      <c r="AO32" s="1">
        <f t="shared" si="27"/>
        <v>257925.71340000004</v>
      </c>
      <c r="AP32" s="1">
        <f t="shared" si="28"/>
        <v>649097.18280000007</v>
      </c>
      <c r="AQ32" s="1">
        <f t="shared" si="29"/>
        <v>12892473</v>
      </c>
      <c r="AR32" s="1">
        <f t="shared" si="30"/>
        <v>467996.76990000001</v>
      </c>
      <c r="AS32" s="1">
        <f t="shared" si="31"/>
        <v>5563674</v>
      </c>
      <c r="AT32" s="1">
        <f t="shared" si="32"/>
        <v>3950208.54</v>
      </c>
      <c r="AU32" s="1">
        <f t="shared" si="33"/>
        <v>1502191.98</v>
      </c>
      <c r="AV32" s="1">
        <f t="shared" si="34"/>
        <v>8161938</v>
      </c>
      <c r="AW32" s="1">
        <f t="shared" ref="AW32:AX32" si="59">AI32*AV32/100</f>
        <v>701926.66799999995</v>
      </c>
      <c r="AX32" s="1">
        <f t="shared" si="59"/>
        <v>332713.24063199997</v>
      </c>
      <c r="AY32" s="1">
        <f t="shared" si="36"/>
        <v>185308.64035199996</v>
      </c>
      <c r="AZ32" s="1">
        <f t="shared" si="37"/>
        <v>506856.34979999997</v>
      </c>
    </row>
    <row r="33" spans="7:52" x14ac:dyDescent="0.2">
      <c r="G33" t="s">
        <v>20</v>
      </c>
      <c r="H33">
        <v>46.4</v>
      </c>
      <c r="I33">
        <v>8.9499999999999993</v>
      </c>
      <c r="J33">
        <v>13.1</v>
      </c>
      <c r="K33">
        <v>1.7000000000000001E-2</v>
      </c>
      <c r="L33">
        <v>18.600000000000001</v>
      </c>
      <c r="M33">
        <v>9.3800000000000008</v>
      </c>
      <c r="N33" s="1">
        <f t="shared" si="20"/>
        <v>19488000</v>
      </c>
      <c r="O33" s="1">
        <f t="shared" ref="O33:P33" si="60">I33*N33/100</f>
        <v>1744176</v>
      </c>
      <c r="P33" s="1">
        <f t="shared" si="60"/>
        <v>228487.05599999998</v>
      </c>
      <c r="Q33" s="1">
        <f t="shared" si="22"/>
        <v>296.50992000000002</v>
      </c>
      <c r="R33" s="1">
        <f t="shared" si="23"/>
        <v>324416.73600000003</v>
      </c>
      <c r="S33" s="1">
        <f t="shared" si="24"/>
        <v>163603.70880000002</v>
      </c>
      <c r="X33" t="s">
        <v>20</v>
      </c>
      <c r="Y33">
        <v>61.9</v>
      </c>
      <c r="Z33">
        <v>5.67</v>
      </c>
      <c r="AA33">
        <v>56.1</v>
      </c>
      <c r="AB33">
        <v>28.3</v>
      </c>
      <c r="AC33">
        <v>90.8</v>
      </c>
      <c r="AD33">
        <v>18.399999999999999</v>
      </c>
      <c r="AE33">
        <v>42.2</v>
      </c>
      <c r="AF33">
        <v>66.8</v>
      </c>
      <c r="AG33">
        <v>30.1</v>
      </c>
      <c r="AH33">
        <v>55.5</v>
      </c>
      <c r="AI33">
        <v>21.6</v>
      </c>
      <c r="AJ33">
        <v>77.2</v>
      </c>
      <c r="AK33">
        <v>9.42</v>
      </c>
      <c r="AL33">
        <v>11.6</v>
      </c>
      <c r="AM33" s="1">
        <f t="shared" si="25"/>
        <v>25998000</v>
      </c>
      <c r="AN33" s="1">
        <f t="shared" si="26"/>
        <v>1474086.6</v>
      </c>
      <c r="AO33" s="1">
        <f t="shared" si="27"/>
        <v>826962.58260000008</v>
      </c>
      <c r="AP33" s="1">
        <f t="shared" si="28"/>
        <v>417166.50780000002</v>
      </c>
      <c r="AQ33" s="1">
        <f t="shared" si="29"/>
        <v>23606184</v>
      </c>
      <c r="AR33" s="1">
        <f t="shared" si="30"/>
        <v>4343537.8559999997</v>
      </c>
      <c r="AS33" s="1">
        <f t="shared" si="31"/>
        <v>10971156</v>
      </c>
      <c r="AT33" s="1">
        <f t="shared" si="32"/>
        <v>7328732.2079999996</v>
      </c>
      <c r="AU33" s="1">
        <f t="shared" si="33"/>
        <v>3302317.9560000002</v>
      </c>
      <c r="AV33" s="1">
        <f t="shared" si="34"/>
        <v>14428890</v>
      </c>
      <c r="AW33" s="1">
        <f t="shared" ref="AW33:AX33" si="61">AI33*AV33/100</f>
        <v>3116640.24</v>
      </c>
      <c r="AX33" s="1">
        <f t="shared" si="61"/>
        <v>2406046.2652800004</v>
      </c>
      <c r="AY33" s="1">
        <f t="shared" si="36"/>
        <v>293587.51060799998</v>
      </c>
      <c r="AZ33" s="1">
        <f t="shared" si="37"/>
        <v>1673751.24</v>
      </c>
    </row>
    <row r="34" spans="7:52" x14ac:dyDescent="0.2">
      <c r="G34" t="s">
        <v>21</v>
      </c>
      <c r="H34">
        <v>43.6</v>
      </c>
      <c r="I34">
        <v>6.2</v>
      </c>
      <c r="J34">
        <v>16.3</v>
      </c>
      <c r="K34">
        <v>4.5999999999999999E-2</v>
      </c>
      <c r="L34">
        <v>18.3</v>
      </c>
      <c r="M34">
        <v>9.26</v>
      </c>
      <c r="N34" s="1">
        <f t="shared" si="20"/>
        <v>15696000</v>
      </c>
      <c r="O34" s="1">
        <f t="shared" ref="O34:P34" si="62">I34*N34/100</f>
        <v>973152</v>
      </c>
      <c r="P34" s="1">
        <f t="shared" si="62"/>
        <v>158623.77600000001</v>
      </c>
      <c r="Q34" s="1">
        <f t="shared" si="22"/>
        <v>447.64992000000001</v>
      </c>
      <c r="R34" s="1">
        <f t="shared" si="23"/>
        <v>178086.81600000002</v>
      </c>
      <c r="S34" s="1">
        <f t="shared" si="24"/>
        <v>90113.875199999995</v>
      </c>
      <c r="X34" t="s">
        <v>21</v>
      </c>
      <c r="Y34">
        <v>55.4</v>
      </c>
      <c r="Z34">
        <v>6.46</v>
      </c>
      <c r="AA34">
        <v>49.9</v>
      </c>
      <c r="AB34">
        <v>38.700000000000003</v>
      </c>
      <c r="AC34">
        <v>90.4</v>
      </c>
      <c r="AD34">
        <v>8.61</v>
      </c>
      <c r="AE34">
        <v>38.700000000000003</v>
      </c>
      <c r="AF34">
        <v>73.599999999999994</v>
      </c>
      <c r="AG34">
        <v>24.3</v>
      </c>
      <c r="AH34">
        <v>58.6</v>
      </c>
      <c r="AI34">
        <v>14.2</v>
      </c>
      <c r="AJ34">
        <v>50.4</v>
      </c>
      <c r="AK34">
        <v>30.4</v>
      </c>
      <c r="AL34">
        <v>6.84</v>
      </c>
      <c r="AM34" s="1">
        <f t="shared" si="25"/>
        <v>19944000</v>
      </c>
      <c r="AN34" s="1">
        <f t="shared" si="26"/>
        <v>1288382.3999999999</v>
      </c>
      <c r="AO34" s="1">
        <f t="shared" si="27"/>
        <v>642902.81759999995</v>
      </c>
      <c r="AP34" s="1">
        <f t="shared" si="28"/>
        <v>498603.98880000005</v>
      </c>
      <c r="AQ34" s="1">
        <f t="shared" si="29"/>
        <v>18029376</v>
      </c>
      <c r="AR34" s="1">
        <f t="shared" si="30"/>
        <v>1552329.2736</v>
      </c>
      <c r="AS34" s="1">
        <f t="shared" si="31"/>
        <v>7718328</v>
      </c>
      <c r="AT34" s="1">
        <f t="shared" si="32"/>
        <v>5680689.4079999998</v>
      </c>
      <c r="AU34" s="1">
        <f t="shared" si="33"/>
        <v>1875553.7040000001</v>
      </c>
      <c r="AV34" s="1">
        <f t="shared" si="34"/>
        <v>11687184</v>
      </c>
      <c r="AW34" s="1">
        <f t="shared" ref="AW34:AX34" si="63">AI34*AV34/100</f>
        <v>1659580.1279999998</v>
      </c>
      <c r="AX34" s="1">
        <f t="shared" si="63"/>
        <v>836428.3845119999</v>
      </c>
      <c r="AY34" s="1">
        <f t="shared" si="36"/>
        <v>504512.35891199991</v>
      </c>
      <c r="AZ34" s="1">
        <f t="shared" si="37"/>
        <v>799403.38560000004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Tcell_restim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2018-10-23T19:25:12Z</dcterms:created>
  <dcterms:modified xsi:type="dcterms:W3CDTF">2020-04-12T16:07:52Z</dcterms:modified>
</cp:coreProperties>
</file>