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7DF400D7-5E2C-4FC7-B50E-F8C729777DBB}" xr6:coauthVersionLast="47" xr6:coauthVersionMax="47" xr10:uidLastSave="{00000000-0000-0000-0000-000000000000}"/>
  <bookViews>
    <workbookView xWindow="-120" yWindow="-120" windowWidth="29040" windowHeight="15840" xr2:uid="{A9CCBFCB-0BBE-43EF-A835-4C04D0F35093}"/>
  </bookViews>
  <sheets>
    <sheet name="Statistics" sheetId="1" r:id="rId1"/>
    <sheet name="HCT116" sheetId="3" r:id="rId2"/>
    <sheet name="SW620" sheetId="2" r:id="rId3"/>
    <sheet name="SW480" sheetId="4" r:id="rId4"/>
    <sheet name="HT29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5" l="1"/>
  <c r="C84" i="5"/>
  <c r="F84" i="5"/>
  <c r="G84" i="5"/>
  <c r="B85" i="5"/>
  <c r="C85" i="5"/>
  <c r="F85" i="5"/>
  <c r="G85" i="5"/>
  <c r="B86" i="5"/>
  <c r="C86" i="5"/>
  <c r="F86" i="5"/>
  <c r="G86" i="5"/>
  <c r="B87" i="5"/>
  <c r="C87" i="5"/>
  <c r="F87" i="5"/>
  <c r="G87" i="5"/>
  <c r="B89" i="5"/>
  <c r="C89" i="5"/>
  <c r="F89" i="5"/>
  <c r="G89" i="5"/>
  <c r="B90" i="5"/>
  <c r="C90" i="5"/>
  <c r="F90" i="5"/>
  <c r="G90" i="5"/>
  <c r="C92" i="5"/>
  <c r="G92" i="5"/>
  <c r="C93" i="5"/>
  <c r="G93" i="5"/>
  <c r="C94" i="5"/>
  <c r="G94" i="5"/>
  <c r="G84" i="4"/>
  <c r="F84" i="4"/>
  <c r="G92" i="4"/>
  <c r="G85" i="4"/>
  <c r="F85" i="4"/>
  <c r="G93" i="4"/>
  <c r="G86" i="4"/>
  <c r="G94" i="4"/>
  <c r="C84" i="4"/>
  <c r="B84" i="4"/>
  <c r="C92" i="4"/>
  <c r="C85" i="4"/>
  <c r="B85" i="4"/>
  <c r="C93" i="4"/>
  <c r="C86" i="4"/>
  <c r="C94" i="4"/>
  <c r="G89" i="4"/>
  <c r="G90" i="4"/>
  <c r="F89" i="4"/>
  <c r="F90" i="4"/>
  <c r="C89" i="4"/>
  <c r="C90" i="4"/>
  <c r="B89" i="4"/>
  <c r="B90" i="4"/>
  <c r="G87" i="4"/>
  <c r="F86" i="4"/>
  <c r="F87" i="4"/>
  <c r="C87" i="4"/>
  <c r="B86" i="4"/>
  <c r="B87" i="4"/>
  <c r="G84" i="3"/>
  <c r="F84" i="3"/>
  <c r="G92" i="3"/>
  <c r="G85" i="3"/>
  <c r="F85" i="3"/>
  <c r="G93" i="3"/>
  <c r="G86" i="3"/>
  <c r="G94" i="3"/>
  <c r="C84" i="3"/>
  <c r="B84" i="3"/>
  <c r="C92" i="3"/>
  <c r="C85" i="3"/>
  <c r="B85" i="3"/>
  <c r="C93" i="3"/>
  <c r="C86" i="3"/>
  <c r="C94" i="3"/>
  <c r="G89" i="3"/>
  <c r="G90" i="3"/>
  <c r="F89" i="3"/>
  <c r="F90" i="3"/>
  <c r="C89" i="3"/>
  <c r="C90" i="3"/>
  <c r="B89" i="3"/>
  <c r="B90" i="3"/>
  <c r="G87" i="3"/>
  <c r="F86" i="3"/>
  <c r="F87" i="3"/>
  <c r="C87" i="3"/>
  <c r="B86" i="3"/>
  <c r="B87" i="3"/>
  <c r="G84" i="2"/>
  <c r="F84" i="2"/>
  <c r="G92" i="2"/>
  <c r="G85" i="2"/>
  <c r="F85" i="2"/>
  <c r="G93" i="2"/>
  <c r="G86" i="2"/>
  <c r="G94" i="2"/>
  <c r="C84" i="2"/>
  <c r="B84" i="2"/>
  <c r="C92" i="2"/>
  <c r="C85" i="2"/>
  <c r="B85" i="2"/>
  <c r="C93" i="2"/>
  <c r="C86" i="2"/>
  <c r="C94" i="2"/>
  <c r="G89" i="2"/>
  <c r="G90" i="2"/>
  <c r="F89" i="2"/>
  <c r="F90" i="2"/>
  <c r="C89" i="2"/>
  <c r="C90" i="2"/>
  <c r="B89" i="2"/>
  <c r="B90" i="2"/>
  <c r="G87" i="2"/>
  <c r="F86" i="2"/>
  <c r="F87" i="2"/>
  <c r="C87" i="2"/>
  <c r="B86" i="2"/>
  <c r="B87" i="2"/>
</calcChain>
</file>

<file path=xl/sharedStrings.xml><?xml version="1.0" encoding="utf-8"?>
<sst xmlns="http://schemas.openxmlformats.org/spreadsheetml/2006/main" count="249" uniqueCount="66">
  <si>
    <t xml:space="preserve">Data </t>
  </si>
  <si>
    <t>CLEANED</t>
  </si>
  <si>
    <t xml:space="preserve">DR5 </t>
  </si>
  <si>
    <t>Parental</t>
  </si>
  <si>
    <t>OxR</t>
  </si>
  <si>
    <t>t1</t>
  </si>
  <si>
    <t>t2</t>
  </si>
  <si>
    <t>t3</t>
  </si>
  <si>
    <t>Avg</t>
  </si>
  <si>
    <t>Std</t>
  </si>
  <si>
    <t>N</t>
  </si>
  <si>
    <t>SEM</t>
  </si>
  <si>
    <t>STDx3</t>
  </si>
  <si>
    <t>Plus mean</t>
  </si>
  <si>
    <t>Fold Change</t>
  </si>
  <si>
    <t>Fold Change STD</t>
  </si>
  <si>
    <t>Fold Change SEM</t>
  </si>
  <si>
    <t>HCT116</t>
  </si>
  <si>
    <t>SW620</t>
  </si>
  <si>
    <t>Figure 3-figure supplement 4</t>
  </si>
  <si>
    <t>Table Analyzed</t>
  </si>
  <si>
    <t>HCT116 Dr5</t>
  </si>
  <si>
    <t>Column B</t>
  </si>
  <si>
    <t>vs.</t>
  </si>
  <si>
    <t>Column A</t>
  </si>
  <si>
    <t>Unpaired t test with Welch's correction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</si>
  <si>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</si>
  <si>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</si>
  <si>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</si>
  <si>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</si>
  <si>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</si>
  <si>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</si>
  <si>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</si>
  <si>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Welch-corrected t, df</t>
  </si>
  <si>
    <t>t=3.351, df=86.96</t>
  </si>
  <si>
    <t>How big is the difference?</t>
  </si>
  <si>
    <t>Mean of column A</t>
  </si>
  <si>
    <t>Mean of column B</t>
  </si>
  <si>
    <t>Difference between means (B - A) ± SEM</t>
  </si>
  <si>
    <t>0.3177 ± 0.09481</t>
  </si>
  <si>
    <t>95% confidence interval</t>
  </si>
  <si>
    <t>0.1293 to 0.5061</t>
  </si>
  <si>
    <t>R squared (eta squared)</t>
  </si>
  <si>
    <t>F test to compare variances</t>
  </si>
  <si>
    <t>F, DFn, Dfd</t>
  </si>
  <si>
    <t>10.49, 73, 72</t>
  </si>
  <si>
    <t>&lt;0.0001</t>
  </si>
  <si>
    <t>****</t>
  </si>
  <si>
    <t>Data analyzed</t>
  </si>
  <si>
    <t>Sample size, column A</t>
  </si>
  <si>
    <t>Sample size, column B</t>
  </si>
  <si>
    <t>Sw620 Dr5</t>
  </si>
  <si>
    <t>t=3.390, df=93.42</t>
  </si>
  <si>
    <t>1.256 ± 0.3706</t>
  </si>
  <si>
    <t>0.5203 to 1.992</t>
  </si>
  <si>
    <t>5.735, 70, 71</t>
  </si>
  <si>
    <t>SW480 Dr5</t>
  </si>
  <si>
    <t>t=4.389, df=107.5</t>
  </si>
  <si>
    <t>-17.36 ± 3.956</t>
  </si>
  <si>
    <t>-25.21 to -9.523</t>
  </si>
  <si>
    <t>4.317, 74, 71</t>
  </si>
  <si>
    <t>HT29 Dr5</t>
  </si>
  <si>
    <t>t=4.477, df=89.32</t>
  </si>
  <si>
    <t>2.098 ± 0.4686</t>
  </si>
  <si>
    <t>1.167 to 3.029</t>
  </si>
  <si>
    <t>9.801, 74, 72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</si>
</sst>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1" fillId="0" borderId="3" xfId="0" applyFont="1" applyBorder="1" applyAlignment="1">
      <alignment vertical="center"/>
    </xf>
    <xf numFmtId="0" fontId="0" fillId="0" borderId="4" xfId="0" applyBorder="1"/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9471-D272-4C87-A513-38683D971B1D}">
  <dimension ref="A1:K31"/>
  <sheetViews>
    <sheetView tabSelected="1" workbookViewId="0">
      <selection activeCell="D17" sqref="D17"/>
    </sheetView>
  </sheetViews>
  <sheetFormatPr defaultRowHeight="15" x14ac:dyDescent="0.25"/>
  <cols>
    <col min="1" max="1" width="35.85546875" bestFit="1" customWidth="1"/>
    <col min="2" max="2" width="15.7109375" bestFit="1" customWidth="1"/>
    <col min="4" max="4" width="35.85546875" bestFit="1" customWidth="1"/>
    <col min="5" max="5" width="15.7109375" bestFit="1" customWidth="1"/>
    <col min="7" max="7" width="35.85546875" bestFit="1" customWidth="1"/>
    <col min="8" max="8" width="15.7109375" bestFit="1" customWidth="1"/>
    <col min="10" max="10" width="35.85546875" bestFit="1" customWidth="1"/>
    <col min="11" max="11" width="15.7109375" bestFit="1" customWidth="1"/>
  </cols>
  <sheetData>
    <row r="1" spans="1:11" x14ac:dyDescent="0.25">
      <c r="A1" s="4" t="s">
        <v>19</v>
      </c>
    </row>
    <row r="3" spans="1:11" x14ac:dyDescent="0.25">
      <c r="A3" s="7" t="s">
        <v>20</v>
      </c>
      <c r="B3" s="6" t="s">
        <v>21</v>
      </c>
      <c r="D3" s="7" t="s">
        <v>20</v>
      </c>
      <c r="E3" s="6" t="s">
        <v>51</v>
      </c>
      <c r="G3" s="7" t="s">
        <v>20</v>
      </c>
      <c r="H3" s="6" t="s">
        <v>56</v>
      </c>
      <c r="J3" s="7" t="s">
        <v>20</v>
      </c>
      <c r="K3" s="6" t="s">
        <v>61</v>
      </c>
    </row>
    <row r="4" spans="1:11" x14ac:dyDescent="0.25">
      <c r="A4" s="7"/>
      <c r="B4" s="6"/>
      <c r="D4" s="7"/>
      <c r="E4" s="6"/>
      <c r="G4" s="7"/>
      <c r="H4" s="6"/>
      <c r="J4" s="7"/>
      <c r="K4" s="6"/>
    </row>
    <row r="5" spans="1:11" x14ac:dyDescent="0.25">
      <c r="A5" s="7" t="s">
        <v>22</v>
      </c>
      <c r="B5" s="6" t="s">
        <v>4</v>
      </c>
      <c r="D5" s="7" t="s">
        <v>22</v>
      </c>
      <c r="E5" s="6" t="s">
        <v>4</v>
      </c>
      <c r="G5" s="7" t="s">
        <v>22</v>
      </c>
      <c r="H5" s="6" t="s">
        <v>4</v>
      </c>
      <c r="J5" s="7" t="s">
        <v>22</v>
      </c>
      <c r="K5" s="6" t="s">
        <v>4</v>
      </c>
    </row>
    <row r="6" spans="1:11" x14ac:dyDescent="0.25">
      <c r="A6" s="7" t="s">
        <v>23</v>
      </c>
      <c r="B6" s="6" t="s">
        <v>23</v>
      </c>
      <c r="D6" s="7" t="s">
        <v>23</v>
      </c>
      <c r="E6" s="6" t="s">
        <v>23</v>
      </c>
      <c r="G6" s="7" t="s">
        <v>23</v>
      </c>
      <c r="H6" s="6" t="s">
        <v>23</v>
      </c>
      <c r="J6" s="7" t="s">
        <v>23</v>
      </c>
      <c r="K6" s="6" t="s">
        <v>23</v>
      </c>
    </row>
    <row r="7" spans="1:11" x14ac:dyDescent="0.25">
      <c r="A7" s="7" t="s">
        <v>24</v>
      </c>
      <c r="B7" s="6" t="s">
        <v>3</v>
      </c>
      <c r="D7" s="7" t="s">
        <v>24</v>
      </c>
      <c r="E7" s="6" t="s">
        <v>3</v>
      </c>
      <c r="G7" s="7" t="s">
        <v>24</v>
      </c>
      <c r="H7" s="6" t="s">
        <v>3</v>
      </c>
      <c r="J7" s="7" t="s">
        <v>24</v>
      </c>
      <c r="K7" s="6" t="s">
        <v>3</v>
      </c>
    </row>
    <row r="8" spans="1:11" x14ac:dyDescent="0.25">
      <c r="A8" s="7"/>
      <c r="B8" s="6"/>
      <c r="D8" s="7"/>
      <c r="E8" s="6"/>
      <c r="G8" s="7"/>
      <c r="H8" s="6"/>
      <c r="J8" s="7"/>
      <c r="K8" s="6"/>
    </row>
    <row r="9" spans="1:11" x14ac:dyDescent="0.25">
      <c r="A9" s="7" t="s">
        <v>25</v>
      </c>
      <c r="B9" s="6"/>
      <c r="D9" s="7" t="s">
        <v>25</v>
      </c>
      <c r="E9" s="6"/>
      <c r="G9" s="7" t="s">
        <v>25</v>
      </c>
      <c r="H9" s="6"/>
      <c r="J9" s="7" t="s">
        <v>25</v>
      </c>
      <c r="K9" s="6"/>
    </row>
    <row r="10" spans="1:11" x14ac:dyDescent="0.25">
      <c r="A10" s="7" t="s">
        <v>26</v>
      </c>
      <c r="B10" s="6">
        <v>1.1999999999999999E-3</v>
      </c>
      <c r="D10" s="7" t="s">
        <v>26</v>
      </c>
      <c r="E10" s="6">
        <v>1E-3</v>
      </c>
      <c r="G10" s="7" t="s">
        <v>26</v>
      </c>
      <c r="H10" s="6" t="s">
        <v>46</v>
      </c>
      <c r="J10" s="7" t="s">
        <v>26</v>
      </c>
      <c r="K10" s="6" t="s">
        <v>46</v>
      </c>
    </row>
    <row r="11" spans="1:11" x14ac:dyDescent="0.25">
      <c r="A11" s="7" t="s">
        <v>27</v>
      </c>
      <c r="B11" s="6" t="s">
        <v>28</v>
      </c>
      <c r="D11" s="7" t="s">
        <v>27</v>
      </c>
      <c r="E11" s="6" t="s">
        <v>28</v>
      </c>
      <c r="G11" s="7" t="s">
        <v>27</v>
      </c>
      <c r="H11" s="6" t="s">
        <v>47</v>
      </c>
      <c r="J11" s="7" t="s">
        <v>27</v>
      </c>
      <c r="K11" s="6" t="s">
        <v>47</v>
      </c>
    </row>
    <row r="12" spans="1:11" x14ac:dyDescent="0.25">
      <c r="A12" s="7" t="s">
        <v>29</v>
      </c>
      <c r="B12" s="6" t="s">
        <v>30</v>
      </c>
      <c r="D12" s="7" t="s">
        <v>29</v>
      </c>
      <c r="E12" s="6" t="s">
        <v>30</v>
      </c>
      <c r="G12" s="7" t="s">
        <v>29</v>
      </c>
      <c r="H12" s="6" t="s">
        <v>30</v>
      </c>
      <c r="J12" s="7" t="s">
        <v>29</v>
      </c>
      <c r="K12" s="6" t="s">
        <v>30</v>
      </c>
    </row>
    <row r="13" spans="1:11" x14ac:dyDescent="0.25">
      <c r="A13" s="7" t="s">
        <v>31</v>
      </c>
      <c r="B13" s="6" t="s">
        <v>32</v>
      </c>
      <c r="D13" s="7" t="s">
        <v>31</v>
      </c>
      <c r="E13" s="6" t="s">
        <v>32</v>
      </c>
      <c r="G13" s="7" t="s">
        <v>31</v>
      </c>
      <c r="H13" s="6" t="s">
        <v>32</v>
      </c>
      <c r="J13" s="7" t="s">
        <v>31</v>
      </c>
      <c r="K13" s="6" t="s">
        <v>32</v>
      </c>
    </row>
    <row r="14" spans="1:11" x14ac:dyDescent="0.25">
      <c r="A14" s="7" t="s">
        <v>33</v>
      </c>
      <c r="B14" s="6" t="s">
        <v>34</v>
      </c>
      <c r="D14" s="7" t="s">
        <v>33</v>
      </c>
      <c r="E14" s="6" t="s">
        <v>52</v>
      </c>
      <c r="G14" s="7" t="s">
        <v>33</v>
      </c>
      <c r="H14" s="6" t="s">
        <v>57</v>
      </c>
      <c r="J14" s="7" t="s">
        <v>33</v>
      </c>
      <c r="K14" s="6" t="s">
        <v>62</v>
      </c>
    </row>
    <row r="15" spans="1:11" x14ac:dyDescent="0.25">
      <c r="A15" s="7"/>
      <c r="B15" s="6"/>
      <c r="D15" s="7"/>
      <c r="E15" s="6"/>
      <c r="G15" s="7"/>
      <c r="H15" s="6"/>
      <c r="J15" s="7"/>
      <c r="K15" s="6"/>
    </row>
    <row r="16" spans="1:11" x14ac:dyDescent="0.25">
      <c r="A16" s="7" t="s">
        <v>35</v>
      </c>
      <c r="B16" s="6"/>
      <c r="D16" s="7" t="s">
        <v>35</v>
      </c>
      <c r="E16" s="6"/>
      <c r="G16" s="7" t="s">
        <v>35</v>
      </c>
      <c r="H16" s="6"/>
      <c r="J16" s="7" t="s">
        <v>35</v>
      </c>
      <c r="K16" s="6"/>
    </row>
    <row r="17" spans="1:11" x14ac:dyDescent="0.25">
      <c r="A17" s="7" t="s">
        <v>36</v>
      </c>
      <c r="B17" s="6">
        <v>0.1275</v>
      </c>
      <c r="D17" s="7" t="s">
        <v>36</v>
      </c>
      <c r="E17" s="6">
        <v>1.2330000000000001</v>
      </c>
      <c r="G17" s="7" t="s">
        <v>36</v>
      </c>
      <c r="H17" s="6">
        <v>27.86</v>
      </c>
      <c r="J17" s="7" t="s">
        <v>36</v>
      </c>
      <c r="K17" s="6">
        <v>1.0669999999999999</v>
      </c>
    </row>
    <row r="18" spans="1:11" x14ac:dyDescent="0.25">
      <c r="A18" s="7" t="s">
        <v>37</v>
      </c>
      <c r="B18" s="6">
        <v>0.44519999999999998</v>
      </c>
      <c r="D18" s="7" t="s">
        <v>37</v>
      </c>
      <c r="E18" s="6">
        <v>2.4889999999999999</v>
      </c>
      <c r="G18" s="7" t="s">
        <v>37</v>
      </c>
      <c r="H18" s="6">
        <v>10.5</v>
      </c>
      <c r="J18" s="7" t="s">
        <v>37</v>
      </c>
      <c r="K18" s="6">
        <v>3.165</v>
      </c>
    </row>
    <row r="19" spans="1:11" x14ac:dyDescent="0.25">
      <c r="A19" s="7" t="s">
        <v>38</v>
      </c>
      <c r="B19" s="6" t="s">
        <v>39</v>
      </c>
      <c r="D19" s="7" t="s">
        <v>38</v>
      </c>
      <c r="E19" s="6" t="s">
        <v>53</v>
      </c>
      <c r="G19" s="7" t="s">
        <v>38</v>
      </c>
      <c r="H19" s="6" t="s">
        <v>58</v>
      </c>
      <c r="J19" s="7" t="s">
        <v>38</v>
      </c>
      <c r="K19" s="6" t="s">
        <v>63</v>
      </c>
    </row>
    <row r="20" spans="1:11" x14ac:dyDescent="0.25">
      <c r="A20" s="7" t="s">
        <v>40</v>
      </c>
      <c r="B20" s="6" t="s">
        <v>41</v>
      </c>
      <c r="D20" s="7" t="s">
        <v>40</v>
      </c>
      <c r="E20" s="6" t="s">
        <v>54</v>
      </c>
      <c r="G20" s="7" t="s">
        <v>40</v>
      </c>
      <c r="H20" s="6" t="s">
        <v>59</v>
      </c>
      <c r="J20" s="7" t="s">
        <v>40</v>
      </c>
      <c r="K20" s="6" t="s">
        <v>64</v>
      </c>
    </row>
    <row r="21" spans="1:11" x14ac:dyDescent="0.25">
      <c r="A21" s="7" t="s">
        <v>42</v>
      </c>
      <c r="B21" s="6">
        <v>0.1144</v>
      </c>
      <c r="D21" s="7" t="s">
        <v>42</v>
      </c>
      <c r="E21" s="6">
        <v>0.1095</v>
      </c>
      <c r="G21" s="7" t="s">
        <v>42</v>
      </c>
      <c r="H21" s="6">
        <v>0.152</v>
      </c>
      <c r="J21" s="7" t="s">
        <v>42</v>
      </c>
      <c r="K21" s="6">
        <v>0.18329999999999999</v>
      </c>
    </row>
    <row r="22" spans="1:11" x14ac:dyDescent="0.25">
      <c r="A22" s="7"/>
      <c r="B22" s="6"/>
      <c r="D22" s="7"/>
      <c r="E22" s="6"/>
      <c r="G22" s="7"/>
      <c r="H22" s="6"/>
      <c r="J22" s="7"/>
      <c r="K22" s="6"/>
    </row>
    <row r="23" spans="1:11" x14ac:dyDescent="0.25">
      <c r="A23" s="7" t="s">
        <v>43</v>
      </c>
      <c r="B23" s="6"/>
      <c r="D23" s="7" t="s">
        <v>43</v>
      </c>
      <c r="E23" s="6"/>
      <c r="G23" s="7" t="s">
        <v>43</v>
      </c>
      <c r="H23" s="6"/>
      <c r="J23" s="7" t="s">
        <v>43</v>
      </c>
      <c r="K23" s="6"/>
    </row>
    <row r="24" spans="1:11" x14ac:dyDescent="0.25">
      <c r="A24" s="7" t="s">
        <v>44</v>
      </c>
      <c r="B24" s="6" t="s">
        <v>45</v>
      </c>
      <c r="D24" s="7" t="s">
        <v>44</v>
      </c>
      <c r="E24" s="6" t="s">
        <v>55</v>
      </c>
      <c r="G24" s="7" t="s">
        <v>44</v>
      </c>
      <c r="H24" s="6" t="s">
        <v>60</v>
      </c>
      <c r="J24" s="7" t="s">
        <v>44</v>
      </c>
      <c r="K24" s="6" t="s">
        <v>65</v>
      </c>
    </row>
    <row r="25" spans="1:11" x14ac:dyDescent="0.25">
      <c r="A25" s="7" t="s">
        <v>26</v>
      </c>
      <c r="B25" s="6" t="s">
        <v>46</v>
      </c>
      <c r="D25" s="7" t="s">
        <v>26</v>
      </c>
      <c r="E25" s="6" t="s">
        <v>46</v>
      </c>
      <c r="G25" s="7" t="s">
        <v>26</v>
      </c>
      <c r="H25" s="6" t="s">
        <v>46</v>
      </c>
      <c r="J25" s="7" t="s">
        <v>26</v>
      </c>
      <c r="K25" s="6" t="s">
        <v>46</v>
      </c>
    </row>
    <row r="26" spans="1:11" x14ac:dyDescent="0.25">
      <c r="A26" s="7" t="s">
        <v>27</v>
      </c>
      <c r="B26" s="6" t="s">
        <v>47</v>
      </c>
      <c r="D26" s="7" t="s">
        <v>27</v>
      </c>
      <c r="E26" s="6" t="s">
        <v>47</v>
      </c>
      <c r="G26" s="7" t="s">
        <v>27</v>
      </c>
      <c r="H26" s="6" t="s">
        <v>47</v>
      </c>
      <c r="J26" s="7" t="s">
        <v>27</v>
      </c>
      <c r="K26" s="6" t="s">
        <v>47</v>
      </c>
    </row>
    <row r="27" spans="1:11" x14ac:dyDescent="0.25">
      <c r="A27" s="7" t="s">
        <v>29</v>
      </c>
      <c r="B27" s="6" t="s">
        <v>30</v>
      </c>
      <c r="D27" s="7" t="s">
        <v>29</v>
      </c>
      <c r="E27" s="6" t="s">
        <v>30</v>
      </c>
      <c r="G27" s="7" t="s">
        <v>29</v>
      </c>
      <c r="H27" s="6" t="s">
        <v>30</v>
      </c>
      <c r="J27" s="7" t="s">
        <v>29</v>
      </c>
      <c r="K27" s="6" t="s">
        <v>30</v>
      </c>
    </row>
    <row r="28" spans="1:11" x14ac:dyDescent="0.25">
      <c r="A28" s="7"/>
      <c r="B28" s="6"/>
      <c r="D28" s="7"/>
      <c r="E28" s="6"/>
      <c r="G28" s="7"/>
      <c r="H28" s="6"/>
      <c r="J28" s="7"/>
      <c r="K28" s="6"/>
    </row>
    <row r="29" spans="1:11" x14ac:dyDescent="0.25">
      <c r="A29" s="7" t="s">
        <v>48</v>
      </c>
      <c r="B29" s="6"/>
      <c r="D29" s="7" t="s">
        <v>48</v>
      </c>
      <c r="E29" s="6"/>
      <c r="G29" s="7" t="s">
        <v>48</v>
      </c>
      <c r="H29" s="6"/>
      <c r="J29" s="7" t="s">
        <v>48</v>
      </c>
      <c r="K29" s="6"/>
    </row>
    <row r="30" spans="1:11" x14ac:dyDescent="0.25">
      <c r="A30" s="7" t="s">
        <v>49</v>
      </c>
      <c r="B30" s="6">
        <v>73</v>
      </c>
      <c r="D30" s="7" t="s">
        <v>49</v>
      </c>
      <c r="E30" s="6">
        <v>72</v>
      </c>
      <c r="G30" s="7" t="s">
        <v>49</v>
      </c>
      <c r="H30" s="6">
        <v>75</v>
      </c>
      <c r="J30" s="7" t="s">
        <v>49</v>
      </c>
      <c r="K30" s="6">
        <v>73</v>
      </c>
    </row>
    <row r="31" spans="1:11" x14ac:dyDescent="0.25">
      <c r="A31" s="7" t="s">
        <v>50</v>
      </c>
      <c r="B31" s="6">
        <v>74</v>
      </c>
      <c r="D31" s="7" t="s">
        <v>50</v>
      </c>
      <c r="E31" s="6">
        <v>71</v>
      </c>
      <c r="G31" s="7" t="s">
        <v>50</v>
      </c>
      <c r="H31" s="6">
        <v>72</v>
      </c>
      <c r="J31" s="7" t="s">
        <v>50</v>
      </c>
      <c r="K31" s="6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632F-A806-448F-8940-3F79DADE8325}">
  <dimension ref="A1:G205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P16" sqref="P16"/>
    </sheetView>
  </sheetViews>
  <sheetFormatPr defaultRowHeight="15" x14ac:dyDescent="0.25"/>
  <cols>
    <col min="1" max="1" width="16.140625" bestFit="1" customWidth="1"/>
    <col min="2" max="2" width="9.140625" style="1"/>
    <col min="3" max="3" width="12.7109375" style="1" customWidth="1"/>
  </cols>
  <sheetData>
    <row r="1" spans="1:7" x14ac:dyDescent="0.25">
      <c r="A1" t="s">
        <v>17</v>
      </c>
      <c r="B1" s="1" t="s">
        <v>0</v>
      </c>
      <c r="D1" s="1"/>
      <c r="E1" s="1"/>
      <c r="F1" t="s">
        <v>1</v>
      </c>
    </row>
    <row r="2" spans="1:7" x14ac:dyDescent="0.25">
      <c r="B2" s="5" t="s">
        <v>2</v>
      </c>
      <c r="C2" s="5"/>
      <c r="F2" s="5" t="s">
        <v>2</v>
      </c>
      <c r="G2" s="5"/>
    </row>
    <row r="3" spans="1:7" x14ac:dyDescent="0.25">
      <c r="B3" s="2" t="s">
        <v>3</v>
      </c>
      <c r="C3" s="2" t="s">
        <v>4</v>
      </c>
      <c r="F3" s="2" t="s">
        <v>3</v>
      </c>
      <c r="G3" s="2" t="s">
        <v>4</v>
      </c>
    </row>
    <row r="4" spans="1:7" x14ac:dyDescent="0.25">
      <c r="A4" t="s">
        <v>5</v>
      </c>
      <c r="B4">
        <v>0</v>
      </c>
      <c r="C4">
        <v>0</v>
      </c>
      <c r="E4" t="s">
        <v>5</v>
      </c>
      <c r="F4">
        <v>0</v>
      </c>
      <c r="G4">
        <v>0</v>
      </c>
    </row>
    <row r="5" spans="1:7" x14ac:dyDescent="0.25">
      <c r="B5">
        <v>0</v>
      </c>
      <c r="C5">
        <v>1.7000000000000001E-2</v>
      </c>
      <c r="F5">
        <v>0</v>
      </c>
      <c r="G5">
        <v>1.7000000000000001E-2</v>
      </c>
    </row>
    <row r="6" spans="1:7" x14ac:dyDescent="0.25">
      <c r="B6">
        <v>1.7000000000000001E-2</v>
      </c>
      <c r="C6">
        <v>0.24299999999999999</v>
      </c>
      <c r="F6">
        <v>1.7000000000000001E-2</v>
      </c>
      <c r="G6">
        <v>0.24299999999999999</v>
      </c>
    </row>
    <row r="7" spans="1:7" x14ac:dyDescent="0.25">
      <c r="B7">
        <v>0</v>
      </c>
      <c r="C7">
        <v>0</v>
      </c>
      <c r="F7">
        <v>0</v>
      </c>
      <c r="G7">
        <v>0</v>
      </c>
    </row>
    <row r="8" spans="1:7" x14ac:dyDescent="0.25">
      <c r="B8">
        <v>0</v>
      </c>
      <c r="C8">
        <v>1.7000000000000001E-2</v>
      </c>
      <c r="F8">
        <v>0</v>
      </c>
      <c r="G8">
        <v>1.7000000000000001E-2</v>
      </c>
    </row>
    <row r="9" spans="1:7" x14ac:dyDescent="0.25">
      <c r="A9">
        <v>2</v>
      </c>
      <c r="B9">
        <v>3.5000000000000003E-2</v>
      </c>
      <c r="C9">
        <v>0</v>
      </c>
      <c r="E9">
        <v>2</v>
      </c>
      <c r="F9">
        <v>3.5000000000000003E-2</v>
      </c>
      <c r="G9">
        <v>0</v>
      </c>
    </row>
    <row r="10" spans="1:7" x14ac:dyDescent="0.25">
      <c r="B10">
        <v>0</v>
      </c>
      <c r="C10">
        <v>0</v>
      </c>
      <c r="F10">
        <v>0</v>
      </c>
      <c r="G10">
        <v>0</v>
      </c>
    </row>
    <row r="11" spans="1:7" x14ac:dyDescent="0.25">
      <c r="B11">
        <v>1.7000000000000001E-2</v>
      </c>
      <c r="C11">
        <v>0</v>
      </c>
      <c r="F11">
        <v>1.7000000000000001E-2</v>
      </c>
      <c r="G11">
        <v>0</v>
      </c>
    </row>
    <row r="12" spans="1:7" x14ac:dyDescent="0.25">
      <c r="B12">
        <v>0.122</v>
      </c>
      <c r="C12">
        <v>0</v>
      </c>
      <c r="F12">
        <v>0.122</v>
      </c>
      <c r="G12">
        <v>0</v>
      </c>
    </row>
    <row r="13" spans="1:7" x14ac:dyDescent="0.25">
      <c r="B13">
        <v>8.6999999999999994E-2</v>
      </c>
      <c r="C13">
        <v>0</v>
      </c>
      <c r="F13">
        <v>8.6999999999999994E-2</v>
      </c>
      <c r="G13">
        <v>0</v>
      </c>
    </row>
    <row r="14" spans="1:7" x14ac:dyDescent="0.25">
      <c r="A14">
        <v>3</v>
      </c>
      <c r="B14">
        <v>0.38200000000000001</v>
      </c>
      <c r="C14">
        <v>0</v>
      </c>
      <c r="E14">
        <v>3</v>
      </c>
      <c r="F14">
        <v>0.38200000000000001</v>
      </c>
      <c r="G14">
        <v>0</v>
      </c>
    </row>
    <row r="15" spans="1:7" x14ac:dyDescent="0.25">
      <c r="B15">
        <v>0.33</v>
      </c>
      <c r="C15">
        <v>0</v>
      </c>
      <c r="F15">
        <v>0.33</v>
      </c>
      <c r="G15">
        <v>0</v>
      </c>
    </row>
    <row r="16" spans="1:7" x14ac:dyDescent="0.25">
      <c r="B16">
        <v>0.33</v>
      </c>
      <c r="C16">
        <v>0</v>
      </c>
      <c r="F16">
        <v>0.33</v>
      </c>
      <c r="G16">
        <v>0</v>
      </c>
    </row>
    <row r="17" spans="1:7" x14ac:dyDescent="0.25">
      <c r="B17">
        <v>6.9000000000000006E-2</v>
      </c>
      <c r="C17">
        <v>0</v>
      </c>
      <c r="F17">
        <v>6.9000000000000006E-2</v>
      </c>
      <c r="G17">
        <v>0</v>
      </c>
    </row>
    <row r="18" spans="1:7" x14ac:dyDescent="0.25">
      <c r="B18">
        <v>0.17399999999999999</v>
      </c>
      <c r="C18">
        <v>0</v>
      </c>
      <c r="F18">
        <v>0.17399999999999999</v>
      </c>
      <c r="G18">
        <v>0</v>
      </c>
    </row>
    <row r="19" spans="1:7" x14ac:dyDescent="0.25">
      <c r="A19">
        <v>4</v>
      </c>
      <c r="B19">
        <v>0.13900000000000001</v>
      </c>
      <c r="C19">
        <v>0.86799999999999999</v>
      </c>
      <c r="E19">
        <v>4</v>
      </c>
      <c r="F19">
        <v>0.13900000000000001</v>
      </c>
      <c r="G19">
        <v>0.86799999999999999</v>
      </c>
    </row>
    <row r="20" spans="1:7" ht="15.75" customHeight="1" x14ac:dyDescent="0.25">
      <c r="B20">
        <v>1.0249999999999999</v>
      </c>
      <c r="C20">
        <v>1.042</v>
      </c>
      <c r="F20">
        <v>1.0249999999999999</v>
      </c>
      <c r="G20">
        <v>1.042</v>
      </c>
    </row>
    <row r="21" spans="1:7" x14ac:dyDescent="0.25">
      <c r="B21">
        <v>1.7000000000000001E-2</v>
      </c>
      <c r="C21">
        <v>1.2509999999999999</v>
      </c>
      <c r="F21">
        <v>1.7000000000000001E-2</v>
      </c>
      <c r="G21">
        <v>1.2509999999999999</v>
      </c>
    </row>
    <row r="22" spans="1:7" x14ac:dyDescent="0.25">
      <c r="B22">
        <v>0.26100000000000001</v>
      </c>
      <c r="C22">
        <v>1.389</v>
      </c>
      <c r="F22">
        <v>0.26100000000000001</v>
      </c>
      <c r="G22">
        <v>1.389</v>
      </c>
    </row>
    <row r="23" spans="1:7" x14ac:dyDescent="0.25">
      <c r="B23">
        <v>8.6999999999999994E-2</v>
      </c>
      <c r="C23">
        <v>3.5000000000000003E-2</v>
      </c>
      <c r="F23">
        <v>8.6999999999999994E-2</v>
      </c>
      <c r="G23">
        <v>3.5000000000000003E-2</v>
      </c>
    </row>
    <row r="24" spans="1:7" x14ac:dyDescent="0.25">
      <c r="A24">
        <v>5</v>
      </c>
      <c r="B24">
        <v>0.24299999999999999</v>
      </c>
      <c r="C24">
        <v>0.26100000000000001</v>
      </c>
      <c r="E24">
        <v>5</v>
      </c>
      <c r="F24">
        <v>0.24299999999999999</v>
      </c>
      <c r="G24">
        <v>0.26100000000000001</v>
      </c>
    </row>
    <row r="25" spans="1:7" x14ac:dyDescent="0.25">
      <c r="B25">
        <v>0.24299999999999999</v>
      </c>
      <c r="C25">
        <v>0.313</v>
      </c>
      <c r="F25">
        <v>0.24299999999999999</v>
      </c>
      <c r="G25">
        <v>0.313</v>
      </c>
    </row>
    <row r="26" spans="1:7" x14ac:dyDescent="0.25">
      <c r="B26">
        <v>0.13900000000000001</v>
      </c>
      <c r="C26">
        <v>0</v>
      </c>
      <c r="F26">
        <v>0.13900000000000001</v>
      </c>
      <c r="G26">
        <v>0</v>
      </c>
    </row>
    <row r="27" spans="1:7" x14ac:dyDescent="0.25">
      <c r="B27">
        <v>0.29499999999999998</v>
      </c>
      <c r="C27">
        <v>1.91</v>
      </c>
      <c r="F27">
        <v>0.29499999999999998</v>
      </c>
      <c r="G27">
        <v>1.91</v>
      </c>
    </row>
    <row r="28" spans="1:7" x14ac:dyDescent="0.25">
      <c r="B28">
        <v>0.313</v>
      </c>
      <c r="C28">
        <v>0.13900000000000001</v>
      </c>
      <c r="F28">
        <v>0.313</v>
      </c>
      <c r="G28">
        <v>0.13900000000000001</v>
      </c>
    </row>
    <row r="29" spans="1:7" x14ac:dyDescent="0.25">
      <c r="A29" t="s">
        <v>6</v>
      </c>
      <c r="B29">
        <v>0</v>
      </c>
      <c r="C29">
        <v>0</v>
      </c>
      <c r="E29" t="s">
        <v>6</v>
      </c>
      <c r="F29">
        <v>0</v>
      </c>
      <c r="G29">
        <v>0</v>
      </c>
    </row>
    <row r="30" spans="1:7" x14ac:dyDescent="0.25">
      <c r="B30">
        <v>0</v>
      </c>
      <c r="C30">
        <v>0</v>
      </c>
      <c r="F30">
        <v>0</v>
      </c>
      <c r="G30">
        <v>0</v>
      </c>
    </row>
    <row r="31" spans="1:7" x14ac:dyDescent="0.25">
      <c r="B31">
        <v>3.5000000000000003E-2</v>
      </c>
      <c r="C31">
        <v>0</v>
      </c>
      <c r="F31">
        <v>3.5000000000000003E-2</v>
      </c>
      <c r="G31">
        <v>0</v>
      </c>
    </row>
    <row r="32" spans="1:7" x14ac:dyDescent="0.25">
      <c r="B32">
        <v>0</v>
      </c>
      <c r="C32">
        <v>0</v>
      </c>
      <c r="F32">
        <v>0</v>
      </c>
      <c r="G32">
        <v>0</v>
      </c>
    </row>
    <row r="33" spans="1:7" x14ac:dyDescent="0.25">
      <c r="B33">
        <v>6.9000000000000006E-2</v>
      </c>
      <c r="C33">
        <v>0</v>
      </c>
      <c r="F33">
        <v>6.9000000000000006E-2</v>
      </c>
      <c r="G33">
        <v>0</v>
      </c>
    </row>
    <row r="34" spans="1:7" x14ac:dyDescent="0.25">
      <c r="A34">
        <v>2</v>
      </c>
      <c r="B34">
        <v>3.5000000000000003E-2</v>
      </c>
      <c r="C34">
        <v>1.7000000000000001E-2</v>
      </c>
      <c r="E34">
        <v>2</v>
      </c>
      <c r="F34">
        <v>3.5000000000000003E-2</v>
      </c>
      <c r="G34">
        <v>1.7000000000000001E-2</v>
      </c>
    </row>
    <row r="35" spans="1:7" x14ac:dyDescent="0.25">
      <c r="B35">
        <v>0</v>
      </c>
      <c r="C35">
        <v>0</v>
      </c>
      <c r="F35">
        <v>0</v>
      </c>
      <c r="G35">
        <v>0</v>
      </c>
    </row>
    <row r="36" spans="1:7" x14ac:dyDescent="0.25">
      <c r="B36">
        <v>0</v>
      </c>
      <c r="C36">
        <v>0</v>
      </c>
      <c r="F36">
        <v>0</v>
      </c>
      <c r="G36">
        <v>0</v>
      </c>
    </row>
    <row r="37" spans="1:7" x14ac:dyDescent="0.25">
      <c r="B37">
        <v>0.156</v>
      </c>
      <c r="C37">
        <v>0</v>
      </c>
      <c r="F37">
        <v>0.156</v>
      </c>
      <c r="G37">
        <v>0</v>
      </c>
    </row>
    <row r="38" spans="1:7" x14ac:dyDescent="0.25">
      <c r="B38">
        <v>8.6999999999999994E-2</v>
      </c>
      <c r="C38">
        <v>0</v>
      </c>
      <c r="F38">
        <v>8.6999999999999994E-2</v>
      </c>
      <c r="G38">
        <v>0</v>
      </c>
    </row>
    <row r="39" spans="1:7" x14ac:dyDescent="0.25">
      <c r="A39">
        <v>3</v>
      </c>
      <c r="B39">
        <v>0</v>
      </c>
      <c r="C39">
        <v>0</v>
      </c>
      <c r="E39">
        <v>3</v>
      </c>
      <c r="F39">
        <v>0</v>
      </c>
      <c r="G39">
        <v>0</v>
      </c>
    </row>
    <row r="40" spans="1:7" x14ac:dyDescent="0.25">
      <c r="B40">
        <v>0</v>
      </c>
      <c r="C40">
        <v>0</v>
      </c>
      <c r="F40">
        <v>0</v>
      </c>
      <c r="G40">
        <v>0</v>
      </c>
    </row>
    <row r="41" spans="1:7" x14ac:dyDescent="0.25">
      <c r="B41">
        <v>3.5000000000000003E-2</v>
      </c>
      <c r="C41">
        <v>0</v>
      </c>
      <c r="F41">
        <v>3.5000000000000003E-2</v>
      </c>
      <c r="G41">
        <v>0</v>
      </c>
    </row>
    <row r="42" spans="1:7" x14ac:dyDescent="0.25">
      <c r="B42">
        <v>3.5000000000000003E-2</v>
      </c>
      <c r="C42">
        <v>0</v>
      </c>
      <c r="F42">
        <v>3.5000000000000003E-2</v>
      </c>
      <c r="G42">
        <v>0</v>
      </c>
    </row>
    <row r="43" spans="1:7" x14ac:dyDescent="0.25">
      <c r="B43">
        <v>1.7000000000000001E-2</v>
      </c>
      <c r="C43">
        <v>0</v>
      </c>
      <c r="F43">
        <v>1.7000000000000001E-2</v>
      </c>
      <c r="G43">
        <v>0</v>
      </c>
    </row>
    <row r="44" spans="1:7" x14ac:dyDescent="0.25">
      <c r="A44">
        <v>4</v>
      </c>
      <c r="B44">
        <v>0</v>
      </c>
      <c r="C44">
        <v>0</v>
      </c>
      <c r="E44">
        <v>4</v>
      </c>
      <c r="F44">
        <v>0</v>
      </c>
      <c r="G44">
        <v>0</v>
      </c>
    </row>
    <row r="45" spans="1:7" x14ac:dyDescent="0.25">
      <c r="B45">
        <v>0</v>
      </c>
      <c r="C45">
        <v>0</v>
      </c>
      <c r="F45">
        <v>0</v>
      </c>
      <c r="G45">
        <v>0</v>
      </c>
    </row>
    <row r="46" spans="1:7" x14ac:dyDescent="0.25">
      <c r="B46">
        <v>0</v>
      </c>
      <c r="C46">
        <v>0</v>
      </c>
      <c r="F46">
        <v>0</v>
      </c>
      <c r="G46">
        <v>0</v>
      </c>
    </row>
    <row r="47" spans="1:7" x14ac:dyDescent="0.25">
      <c r="B47">
        <v>0</v>
      </c>
      <c r="C47">
        <v>0</v>
      </c>
      <c r="F47">
        <v>0</v>
      </c>
      <c r="G47">
        <v>0</v>
      </c>
    </row>
    <row r="48" spans="1:7" x14ac:dyDescent="0.25">
      <c r="B48">
        <v>0</v>
      </c>
      <c r="C48">
        <v>0</v>
      </c>
      <c r="F48">
        <v>0</v>
      </c>
      <c r="G48">
        <v>0</v>
      </c>
    </row>
    <row r="49" spans="1:7" x14ac:dyDescent="0.25">
      <c r="A49">
        <v>5</v>
      </c>
      <c r="B49">
        <v>0</v>
      </c>
      <c r="C49">
        <v>1.7000000000000001E-2</v>
      </c>
      <c r="E49">
        <v>5</v>
      </c>
      <c r="F49">
        <v>0</v>
      </c>
      <c r="G49">
        <v>1.7000000000000001E-2</v>
      </c>
    </row>
    <row r="50" spans="1:7" x14ac:dyDescent="0.25">
      <c r="B50">
        <v>0.17399999999999999</v>
      </c>
      <c r="C50">
        <v>0</v>
      </c>
      <c r="F50">
        <v>0.17399999999999999</v>
      </c>
      <c r="G50">
        <v>0</v>
      </c>
    </row>
    <row r="51" spans="1:7" x14ac:dyDescent="0.25">
      <c r="B51">
        <v>0</v>
      </c>
      <c r="C51">
        <v>0</v>
      </c>
      <c r="F51">
        <v>0</v>
      </c>
      <c r="G51">
        <v>0</v>
      </c>
    </row>
    <row r="52" spans="1:7" x14ac:dyDescent="0.25">
      <c r="B52">
        <v>0</v>
      </c>
      <c r="C52">
        <v>0</v>
      </c>
      <c r="F52">
        <v>0</v>
      </c>
      <c r="G52">
        <v>0</v>
      </c>
    </row>
    <row r="53" spans="1:7" x14ac:dyDescent="0.25">
      <c r="B53">
        <v>0.122</v>
      </c>
      <c r="C53">
        <v>0</v>
      </c>
      <c r="F53">
        <v>0.122</v>
      </c>
      <c r="G53">
        <v>0</v>
      </c>
    </row>
    <row r="54" spans="1:7" x14ac:dyDescent="0.25">
      <c r="A54" t="s">
        <v>7</v>
      </c>
      <c r="B54">
        <v>6.9000000000000006E-2</v>
      </c>
      <c r="C54">
        <v>3.5000000000000003E-2</v>
      </c>
      <c r="E54" t="s">
        <v>7</v>
      </c>
      <c r="F54">
        <v>6.9000000000000006E-2</v>
      </c>
      <c r="G54">
        <v>3.5000000000000003E-2</v>
      </c>
    </row>
    <row r="55" spans="1:7" x14ac:dyDescent="0.25">
      <c r="B55">
        <v>2.327</v>
      </c>
      <c r="C55">
        <v>0.34699999999999998</v>
      </c>
      <c r="G55">
        <v>0.34699999999999998</v>
      </c>
    </row>
    <row r="56" spans="1:7" x14ac:dyDescent="0.25">
      <c r="B56">
        <v>0</v>
      </c>
      <c r="C56">
        <v>8.6999999999999994E-2</v>
      </c>
      <c r="F56">
        <v>0</v>
      </c>
      <c r="G56">
        <v>8.6999999999999994E-2</v>
      </c>
    </row>
    <row r="57" spans="1:7" x14ac:dyDescent="0.25">
      <c r="B57">
        <v>1.129</v>
      </c>
      <c r="C57">
        <v>0.22600000000000001</v>
      </c>
      <c r="F57">
        <v>1.129</v>
      </c>
      <c r="G57">
        <v>0.22600000000000001</v>
      </c>
    </row>
    <row r="58" spans="1:7" x14ac:dyDescent="0.25">
      <c r="B58">
        <v>6.9000000000000006E-2</v>
      </c>
      <c r="C58">
        <v>0.747</v>
      </c>
      <c r="F58">
        <v>6.9000000000000006E-2</v>
      </c>
      <c r="G58">
        <v>0.747</v>
      </c>
    </row>
    <row r="59" spans="1:7" x14ac:dyDescent="0.25">
      <c r="A59">
        <v>2</v>
      </c>
      <c r="B59">
        <v>0.156</v>
      </c>
      <c r="C59">
        <v>0.17399999999999999</v>
      </c>
      <c r="E59">
        <v>2</v>
      </c>
      <c r="F59">
        <v>0.156</v>
      </c>
      <c r="G59">
        <v>0.17399999999999999</v>
      </c>
    </row>
    <row r="60" spans="1:7" x14ac:dyDescent="0.25">
      <c r="B60">
        <v>6.9000000000000006E-2</v>
      </c>
      <c r="C60">
        <v>2.7440000000000002</v>
      </c>
      <c r="F60">
        <v>6.9000000000000006E-2</v>
      </c>
      <c r="G60">
        <v>2.7440000000000002</v>
      </c>
    </row>
    <row r="61" spans="1:7" x14ac:dyDescent="0.25">
      <c r="B61">
        <v>0.104</v>
      </c>
      <c r="C61">
        <v>3.1779999999999999</v>
      </c>
      <c r="F61">
        <v>0.104</v>
      </c>
    </row>
    <row r="62" spans="1:7" x14ac:dyDescent="0.25">
      <c r="B62">
        <v>0.104</v>
      </c>
      <c r="C62">
        <v>2.57</v>
      </c>
      <c r="F62">
        <v>0.104</v>
      </c>
      <c r="G62">
        <v>2.57</v>
      </c>
    </row>
    <row r="63" spans="1:7" x14ac:dyDescent="0.25">
      <c r="B63">
        <v>3.5000000000000003E-2</v>
      </c>
      <c r="C63">
        <v>2.3969999999999998</v>
      </c>
      <c r="F63">
        <v>3.5000000000000003E-2</v>
      </c>
      <c r="G63">
        <v>2.3969999999999998</v>
      </c>
    </row>
    <row r="64" spans="1:7" x14ac:dyDescent="0.25">
      <c r="A64">
        <v>3</v>
      </c>
      <c r="B64">
        <v>0</v>
      </c>
      <c r="C64">
        <v>2.032</v>
      </c>
      <c r="E64">
        <v>3</v>
      </c>
      <c r="F64">
        <v>0</v>
      </c>
      <c r="G64">
        <v>2.032</v>
      </c>
    </row>
    <row r="65" spans="1:7" x14ac:dyDescent="0.25">
      <c r="B65">
        <v>0.104</v>
      </c>
      <c r="C65">
        <v>3.3</v>
      </c>
      <c r="F65">
        <v>0.104</v>
      </c>
      <c r="G65">
        <v>3.3</v>
      </c>
    </row>
    <row r="66" spans="1:7" x14ac:dyDescent="0.25">
      <c r="B66">
        <v>0.104</v>
      </c>
      <c r="C66">
        <v>0.122</v>
      </c>
      <c r="F66">
        <v>0.104</v>
      </c>
      <c r="G66">
        <v>0.122</v>
      </c>
    </row>
    <row r="67" spans="1:7" x14ac:dyDescent="0.25">
      <c r="B67">
        <v>0</v>
      </c>
      <c r="C67">
        <v>1.8759999999999999</v>
      </c>
      <c r="F67">
        <v>0</v>
      </c>
      <c r="G67">
        <v>1.8759999999999999</v>
      </c>
    </row>
    <row r="68" spans="1:7" x14ac:dyDescent="0.25">
      <c r="B68">
        <v>0</v>
      </c>
      <c r="C68">
        <v>1.615</v>
      </c>
      <c r="F68">
        <v>0</v>
      </c>
      <c r="G68">
        <v>1.615</v>
      </c>
    </row>
    <row r="69" spans="1:7" x14ac:dyDescent="0.25">
      <c r="A69">
        <v>4</v>
      </c>
      <c r="B69">
        <v>6.9000000000000006E-2</v>
      </c>
      <c r="C69">
        <v>0.72899999999999998</v>
      </c>
      <c r="E69">
        <v>4</v>
      </c>
      <c r="F69">
        <v>6.9000000000000006E-2</v>
      </c>
      <c r="G69">
        <v>0.72899999999999998</v>
      </c>
    </row>
    <row r="70" spans="1:7" x14ac:dyDescent="0.25">
      <c r="B70">
        <v>1.581</v>
      </c>
      <c r="C70">
        <v>1.0249999999999999</v>
      </c>
      <c r="G70">
        <v>1.0249999999999999</v>
      </c>
    </row>
    <row r="71" spans="1:7" x14ac:dyDescent="0.25">
      <c r="B71">
        <v>1.2509999999999999</v>
      </c>
      <c r="C71">
        <v>0.36499999999999999</v>
      </c>
      <c r="F71">
        <v>1.2509999999999999</v>
      </c>
      <c r="G71">
        <v>0.36499999999999999</v>
      </c>
    </row>
    <row r="72" spans="1:7" x14ac:dyDescent="0.25">
      <c r="B72">
        <v>3.5000000000000003E-2</v>
      </c>
      <c r="C72">
        <v>1.1120000000000001</v>
      </c>
      <c r="F72">
        <v>3.5000000000000003E-2</v>
      </c>
      <c r="G72">
        <v>1.1120000000000001</v>
      </c>
    </row>
    <row r="73" spans="1:7" x14ac:dyDescent="0.25">
      <c r="B73">
        <v>0</v>
      </c>
      <c r="C73">
        <v>0.26100000000000001</v>
      </c>
      <c r="F73">
        <v>0</v>
      </c>
      <c r="G73">
        <v>0.26100000000000001</v>
      </c>
    </row>
    <row r="74" spans="1:7" x14ac:dyDescent="0.25">
      <c r="A74">
        <v>5</v>
      </c>
      <c r="B74">
        <v>0.55600000000000005</v>
      </c>
      <c r="C74">
        <v>8.6999999999999994E-2</v>
      </c>
      <c r="E74">
        <v>5</v>
      </c>
      <c r="F74">
        <v>0.55600000000000005</v>
      </c>
      <c r="G74">
        <v>8.6999999999999994E-2</v>
      </c>
    </row>
    <row r="75" spans="1:7" x14ac:dyDescent="0.25">
      <c r="B75">
        <v>0</v>
      </c>
      <c r="C75">
        <v>1.32</v>
      </c>
      <c r="F75">
        <v>0</v>
      </c>
      <c r="G75">
        <v>1.32</v>
      </c>
    </row>
    <row r="76" spans="1:7" x14ac:dyDescent="0.25">
      <c r="B76">
        <v>0.36499999999999999</v>
      </c>
      <c r="C76">
        <v>0.48599999999999999</v>
      </c>
      <c r="F76">
        <v>0.36499999999999999</v>
      </c>
      <c r="G76">
        <v>0.48599999999999999</v>
      </c>
    </row>
    <row r="77" spans="1:7" x14ac:dyDescent="0.25">
      <c r="B77">
        <v>0</v>
      </c>
      <c r="C77">
        <v>1.702</v>
      </c>
      <c r="F77">
        <v>0</v>
      </c>
      <c r="G77">
        <v>1.702</v>
      </c>
    </row>
    <row r="78" spans="1:7" x14ac:dyDescent="0.25">
      <c r="B78">
        <v>0</v>
      </c>
      <c r="C78">
        <v>6.9000000000000006E-2</v>
      </c>
      <c r="F78">
        <v>0</v>
      </c>
      <c r="G78">
        <v>6.9000000000000006E-2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3"/>
      <c r="C83" s="3"/>
      <c r="F83" s="3"/>
      <c r="G83" s="3"/>
    </row>
    <row r="84" spans="1:7" x14ac:dyDescent="0.25">
      <c r="A84" t="s">
        <v>8</v>
      </c>
      <c r="B84">
        <f t="shared" ref="B84:C84" si="0">AVERAGE(B4:B83)</f>
        <v>0.17622666666666667</v>
      </c>
      <c r="C84">
        <f t="shared" si="0"/>
        <v>0.48166666666666669</v>
      </c>
      <c r="F84">
        <f t="shared" ref="F84:G84" si="1">AVERAGE(F4:F83)</f>
        <v>0.12752054794520548</v>
      </c>
      <c r="G84">
        <f t="shared" si="1"/>
        <v>0.44522972972972974</v>
      </c>
    </row>
    <row r="85" spans="1:7" x14ac:dyDescent="0.25">
      <c r="A85" t="s">
        <v>9</v>
      </c>
      <c r="B85">
        <f t="shared" ref="B85:C85" si="2">_xlfn.STDEV.P(B4:B82)</f>
        <v>0.38183363125261188</v>
      </c>
      <c r="C85">
        <f t="shared" si="2"/>
        <v>0.8298251274950782</v>
      </c>
      <c r="F85">
        <f t="shared" ref="F85:G85" si="3">_xlfn.STDEV.P(F4:F82)</f>
        <v>0.2387862636643244</v>
      </c>
      <c r="G85">
        <f t="shared" si="3"/>
        <v>0.77352537209732519</v>
      </c>
    </row>
    <row r="86" spans="1:7" x14ac:dyDescent="0.25">
      <c r="A86" t="s">
        <v>10</v>
      </c>
      <c r="B86">
        <f t="shared" ref="B86:C86" si="4">COUNT(B4:B82)</f>
        <v>75</v>
      </c>
      <c r="C86">
        <f t="shared" si="4"/>
        <v>75</v>
      </c>
      <c r="F86">
        <f t="shared" ref="F86:G86" si="5">COUNT(F4:F82)</f>
        <v>73</v>
      </c>
      <c r="G86">
        <f t="shared" si="5"/>
        <v>74</v>
      </c>
    </row>
    <row r="87" spans="1:7" x14ac:dyDescent="0.25">
      <c r="A87" t="s">
        <v>11</v>
      </c>
      <c r="B87">
        <f t="shared" ref="B87:C87" si="6">B85/(SQRT(B86))</f>
        <v>4.4090349957869548E-2</v>
      </c>
      <c r="C87">
        <f t="shared" si="6"/>
        <v>9.5819952147919774E-2</v>
      </c>
      <c r="F87">
        <f t="shared" ref="F87:G87" si="7">F85/(SQRT(F86))</f>
        <v>2.7947818233950237E-2</v>
      </c>
      <c r="G87">
        <f t="shared" si="7"/>
        <v>8.9920498014748246E-2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1.1455008937578357</v>
      </c>
      <c r="C89">
        <f t="shared" si="8"/>
        <v>2.4894753824852347</v>
      </c>
      <c r="F89">
        <f t="shared" ref="F89:G89" si="9">F85*3</f>
        <v>0.71635879099297317</v>
      </c>
      <c r="G89">
        <f t="shared" si="9"/>
        <v>2.3205761162919756</v>
      </c>
    </row>
    <row r="90" spans="1:7" x14ac:dyDescent="0.25">
      <c r="A90" t="s">
        <v>13</v>
      </c>
      <c r="B90">
        <f t="shared" ref="B90:C90" si="10">B89+B84</f>
        <v>1.3217275604245025</v>
      </c>
      <c r="C90">
        <f t="shared" si="10"/>
        <v>2.9711420491519016</v>
      </c>
      <c r="F90">
        <f t="shared" ref="F90:G90" si="11">F89+F84</f>
        <v>0.84387933893817868</v>
      </c>
      <c r="G90">
        <f t="shared" si="11"/>
        <v>2.7658058460217054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" si="12">C84/B84</f>
        <v>2.7332223651358101</v>
      </c>
      <c r="G92">
        <f t="shared" ref="G92" si="13">G84/F84</f>
        <v>3.4914351992985573</v>
      </c>
    </row>
    <row r="93" spans="1:7" x14ac:dyDescent="0.25">
      <c r="A93" t="s">
        <v>15</v>
      </c>
      <c r="B93"/>
      <c r="C93">
        <f t="shared" ref="C93" si="14">C92*(SQRT(((C85/C84)^2)+((B85/B84)^2)))</f>
        <v>7.56603160946442</v>
      </c>
      <c r="G93">
        <f t="shared" ref="G93" si="15">G92*(SQRT(((G85/G84)^2)+((F85/F84)^2)))</f>
        <v>8.9184150650904073</v>
      </c>
    </row>
    <row r="94" spans="1:7" x14ac:dyDescent="0.25">
      <c r="A94" t="s">
        <v>16</v>
      </c>
      <c r="B94"/>
      <c r="C94">
        <f t="shared" ref="C94" si="16">C93/(SQRT(C86))</f>
        <v>0.8736500772843</v>
      </c>
      <c r="G94">
        <f t="shared" ref="G94" si="17">G93/(SQRT(G86))</f>
        <v>1.0367446926540651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4402-9C02-4275-965F-F05F46D28E78}">
  <dimension ref="A1:G20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Q83" sqref="Q83"/>
    </sheetView>
  </sheetViews>
  <sheetFormatPr defaultRowHeight="15" x14ac:dyDescent="0.25"/>
  <cols>
    <col min="1" max="1" width="15.7109375" customWidth="1"/>
    <col min="2" max="2" width="9.140625" style="1"/>
    <col min="3" max="3" width="12.7109375" style="1" customWidth="1"/>
    <col min="4" max="4" width="12.7109375" style="8" customWidth="1"/>
    <col min="5" max="5" width="9.140625" style="8"/>
  </cols>
  <sheetData>
    <row r="1" spans="1:7" x14ac:dyDescent="0.25">
      <c r="A1" t="s">
        <v>18</v>
      </c>
      <c r="B1" s="1" t="s">
        <v>0</v>
      </c>
      <c r="C1" s="14"/>
      <c r="F1" s="10" t="s">
        <v>1</v>
      </c>
      <c r="G1" s="1"/>
    </row>
    <row r="2" spans="1:7" x14ac:dyDescent="0.25">
      <c r="B2" s="5" t="s">
        <v>2</v>
      </c>
      <c r="C2" s="15"/>
      <c r="D2" s="12"/>
      <c r="E2" s="12"/>
      <c r="F2" s="5" t="s">
        <v>2</v>
      </c>
      <c r="G2" s="5"/>
    </row>
    <row r="3" spans="1:7" x14ac:dyDescent="0.25">
      <c r="B3" s="2" t="s">
        <v>3</v>
      </c>
      <c r="C3" s="9" t="s">
        <v>4</v>
      </c>
      <c r="D3" s="13"/>
      <c r="E3" s="13"/>
      <c r="F3" s="11" t="s">
        <v>3</v>
      </c>
      <c r="G3" s="2" t="s">
        <v>4</v>
      </c>
    </row>
    <row r="4" spans="1:7" x14ac:dyDescent="0.25">
      <c r="A4" t="s">
        <v>5</v>
      </c>
      <c r="B4">
        <v>0.434</v>
      </c>
      <c r="C4">
        <v>2.992</v>
      </c>
      <c r="D4"/>
      <c r="E4" t="s">
        <v>5</v>
      </c>
      <c r="F4">
        <v>0.434</v>
      </c>
      <c r="G4">
        <v>2.992</v>
      </c>
    </row>
    <row r="5" spans="1:7" x14ac:dyDescent="0.25">
      <c r="B5">
        <v>0.156</v>
      </c>
      <c r="C5">
        <v>1.6279999999999999</v>
      </c>
      <c r="D5"/>
      <c r="E5"/>
      <c r="F5">
        <v>0.156</v>
      </c>
      <c r="G5">
        <v>1.6279999999999999</v>
      </c>
    </row>
    <row r="6" spans="1:7" x14ac:dyDescent="0.25">
      <c r="B6">
        <v>0.20799999999999999</v>
      </c>
      <c r="C6">
        <v>0.67800000000000005</v>
      </c>
      <c r="D6"/>
      <c r="E6"/>
      <c r="F6">
        <v>0.20799999999999999</v>
      </c>
      <c r="G6">
        <v>0.67800000000000005</v>
      </c>
    </row>
    <row r="7" spans="1:7" x14ac:dyDescent="0.25">
      <c r="B7">
        <v>0.38200000000000001</v>
      </c>
      <c r="C7">
        <v>5.8550000000000004</v>
      </c>
      <c r="D7"/>
      <c r="E7"/>
      <c r="F7">
        <v>0.38200000000000001</v>
      </c>
      <c r="G7">
        <v>5.8550000000000004</v>
      </c>
    </row>
    <row r="8" spans="1:7" x14ac:dyDescent="0.25">
      <c r="B8">
        <v>0.747</v>
      </c>
      <c r="C8">
        <v>0.66500000000000004</v>
      </c>
      <c r="D8"/>
      <c r="E8"/>
      <c r="F8">
        <v>0.747</v>
      </c>
      <c r="G8">
        <v>0.66500000000000004</v>
      </c>
    </row>
    <row r="9" spans="1:7" x14ac:dyDescent="0.25">
      <c r="A9">
        <v>2</v>
      </c>
      <c r="B9">
        <v>0.93799999999999994</v>
      </c>
      <c r="C9">
        <v>0.85099999999999998</v>
      </c>
      <c r="D9"/>
      <c r="E9">
        <v>2</v>
      </c>
      <c r="F9">
        <v>0.93799999999999994</v>
      </c>
      <c r="G9">
        <v>0.85099999999999998</v>
      </c>
    </row>
    <row r="10" spans="1:7" x14ac:dyDescent="0.25">
      <c r="B10">
        <v>3.5000000000000003E-2</v>
      </c>
      <c r="C10">
        <v>0.95499999999999996</v>
      </c>
      <c r="D10"/>
      <c r="E10"/>
      <c r="F10">
        <v>3.5000000000000003E-2</v>
      </c>
      <c r="G10">
        <v>0.95499999999999996</v>
      </c>
    </row>
    <row r="11" spans="1:7" x14ac:dyDescent="0.25">
      <c r="B11">
        <v>0</v>
      </c>
      <c r="C11">
        <v>1.0069999999999999</v>
      </c>
      <c r="D11"/>
      <c r="E11"/>
      <c r="F11">
        <v>0</v>
      </c>
      <c r="G11">
        <v>1.0069999999999999</v>
      </c>
    </row>
    <row r="12" spans="1:7" x14ac:dyDescent="0.25">
      <c r="B12">
        <v>0.22600000000000001</v>
      </c>
      <c r="C12">
        <v>1.9279999999999999</v>
      </c>
      <c r="D12"/>
      <c r="E12"/>
      <c r="F12">
        <v>0.22600000000000001</v>
      </c>
      <c r="G12">
        <v>1.9279999999999999</v>
      </c>
    </row>
    <row r="13" spans="1:7" x14ac:dyDescent="0.25">
      <c r="B13">
        <v>0</v>
      </c>
      <c r="C13">
        <v>1.077</v>
      </c>
      <c r="D13"/>
      <c r="E13"/>
      <c r="F13">
        <v>0</v>
      </c>
      <c r="G13">
        <v>1.077</v>
      </c>
    </row>
    <row r="14" spans="1:7" x14ac:dyDescent="0.25">
      <c r="A14">
        <v>3</v>
      </c>
      <c r="B14">
        <v>6.9000000000000006E-2</v>
      </c>
      <c r="C14">
        <v>0.79900000000000004</v>
      </c>
      <c r="D14"/>
      <c r="E14">
        <v>3</v>
      </c>
      <c r="F14">
        <v>6.9000000000000006E-2</v>
      </c>
      <c r="G14">
        <v>0.79900000000000004</v>
      </c>
    </row>
    <row r="15" spans="1:7" x14ac:dyDescent="0.25">
      <c r="B15">
        <v>1.7000000000000001E-2</v>
      </c>
      <c r="C15">
        <v>0.46899999999999997</v>
      </c>
      <c r="D15"/>
      <c r="E15"/>
      <c r="F15">
        <v>1.7000000000000001E-2</v>
      </c>
      <c r="G15">
        <v>0.46899999999999997</v>
      </c>
    </row>
    <row r="16" spans="1:7" x14ac:dyDescent="0.25">
      <c r="B16">
        <v>1.7000000000000001E-2</v>
      </c>
      <c r="C16">
        <v>0.88600000000000001</v>
      </c>
      <c r="D16"/>
      <c r="E16"/>
      <c r="F16">
        <v>1.7000000000000001E-2</v>
      </c>
      <c r="G16">
        <v>0.88600000000000001</v>
      </c>
    </row>
    <row r="17" spans="1:7" x14ac:dyDescent="0.25">
      <c r="B17">
        <v>0</v>
      </c>
      <c r="C17">
        <v>0.156</v>
      </c>
      <c r="D17"/>
      <c r="E17"/>
      <c r="F17">
        <v>0</v>
      </c>
      <c r="G17">
        <v>0.156</v>
      </c>
    </row>
    <row r="18" spans="1:7" x14ac:dyDescent="0.25">
      <c r="B18">
        <v>6.9000000000000006E-2</v>
      </c>
      <c r="C18">
        <v>1.3029999999999999</v>
      </c>
      <c r="D18"/>
      <c r="E18"/>
      <c r="F18">
        <v>6.9000000000000006E-2</v>
      </c>
      <c r="G18">
        <v>1.3029999999999999</v>
      </c>
    </row>
    <row r="19" spans="1:7" x14ac:dyDescent="0.25">
      <c r="A19">
        <v>4</v>
      </c>
      <c r="B19">
        <v>0.316</v>
      </c>
      <c r="C19">
        <v>0.53200000000000003</v>
      </c>
      <c r="D19"/>
      <c r="E19">
        <v>4</v>
      </c>
      <c r="F19">
        <v>0.316</v>
      </c>
      <c r="G19">
        <v>0.53200000000000003</v>
      </c>
    </row>
    <row r="20" spans="1:7" ht="15.75" customHeight="1" x14ac:dyDescent="0.25">
      <c r="B20">
        <v>0.28399999999999997</v>
      </c>
      <c r="C20">
        <v>4.46</v>
      </c>
      <c r="D20"/>
      <c r="E20"/>
      <c r="F20">
        <v>0.28399999999999997</v>
      </c>
      <c r="G20">
        <v>4.46</v>
      </c>
    </row>
    <row r="21" spans="1:7" x14ac:dyDescent="0.25">
      <c r="B21"/>
      <c r="C21"/>
      <c r="D21"/>
      <c r="E21"/>
    </row>
    <row r="22" spans="1:7" x14ac:dyDescent="0.25">
      <c r="B22"/>
      <c r="C22"/>
      <c r="D22"/>
      <c r="E22"/>
    </row>
    <row r="23" spans="1:7" x14ac:dyDescent="0.25">
      <c r="B23"/>
      <c r="C23"/>
      <c r="D23"/>
      <c r="E23"/>
    </row>
    <row r="24" spans="1:7" x14ac:dyDescent="0.25">
      <c r="A24">
        <v>5</v>
      </c>
      <c r="B24">
        <v>2.7E-2</v>
      </c>
      <c r="C24">
        <v>1.66</v>
      </c>
      <c r="D24"/>
      <c r="E24">
        <v>5</v>
      </c>
      <c r="F24">
        <v>2.7E-2</v>
      </c>
      <c r="G24">
        <v>1.66</v>
      </c>
    </row>
    <row r="25" spans="1:7" x14ac:dyDescent="0.25">
      <c r="B25">
        <v>8.9999999999999993E-3</v>
      </c>
      <c r="C25">
        <v>0.54800000000000004</v>
      </c>
      <c r="D25"/>
      <c r="E25"/>
      <c r="F25">
        <v>8.9999999999999993E-3</v>
      </c>
      <c r="G25">
        <v>0.54800000000000004</v>
      </c>
    </row>
    <row r="26" spans="1:7" x14ac:dyDescent="0.25">
      <c r="B26">
        <v>0.222</v>
      </c>
      <c r="C26">
        <v>0.79900000000000004</v>
      </c>
      <c r="D26"/>
      <c r="E26"/>
      <c r="F26">
        <v>0.222</v>
      </c>
      <c r="G26">
        <v>0.79900000000000004</v>
      </c>
    </row>
    <row r="27" spans="1:7" x14ac:dyDescent="0.25">
      <c r="B27">
        <v>0.124</v>
      </c>
      <c r="C27">
        <v>1.03</v>
      </c>
      <c r="D27"/>
      <c r="E27"/>
      <c r="F27">
        <v>0.124</v>
      </c>
      <c r="G27">
        <v>1.03</v>
      </c>
    </row>
    <row r="28" spans="1:7" x14ac:dyDescent="0.25">
      <c r="B28">
        <v>1.7999999999999999E-2</v>
      </c>
      <c r="C28">
        <v>0.70699999999999996</v>
      </c>
      <c r="D28"/>
      <c r="E28"/>
      <c r="F28">
        <v>1.7999999999999999E-2</v>
      </c>
      <c r="G28">
        <v>0.70699999999999996</v>
      </c>
    </row>
    <row r="29" spans="1:7" x14ac:dyDescent="0.25">
      <c r="A29" t="s">
        <v>6</v>
      </c>
      <c r="B29">
        <v>0.434</v>
      </c>
      <c r="C29">
        <v>11.48</v>
      </c>
      <c r="D29"/>
      <c r="E29" t="s">
        <v>6</v>
      </c>
      <c r="F29">
        <v>0.434</v>
      </c>
      <c r="G29">
        <v>11.48</v>
      </c>
    </row>
    <row r="30" spans="1:7" x14ac:dyDescent="0.25">
      <c r="B30">
        <v>0.46899999999999997</v>
      </c>
      <c r="C30">
        <v>3.6469999999999998</v>
      </c>
      <c r="D30"/>
      <c r="E30"/>
      <c r="F30">
        <v>0.46899999999999997</v>
      </c>
      <c r="G30">
        <v>3.6469999999999998</v>
      </c>
    </row>
    <row r="31" spans="1:7" x14ac:dyDescent="0.25">
      <c r="B31">
        <v>1.581</v>
      </c>
      <c r="C31">
        <v>1.0589999999999999</v>
      </c>
      <c r="D31"/>
      <c r="E31"/>
      <c r="F31">
        <v>1.581</v>
      </c>
      <c r="G31">
        <v>1.0589999999999999</v>
      </c>
    </row>
    <row r="32" spans="1:7" x14ac:dyDescent="0.25">
      <c r="B32">
        <v>2.4140000000000001</v>
      </c>
      <c r="C32">
        <v>0.55600000000000005</v>
      </c>
      <c r="D32"/>
      <c r="E32"/>
      <c r="F32">
        <v>2.4140000000000001</v>
      </c>
      <c r="G32">
        <v>0.55600000000000005</v>
      </c>
    </row>
    <row r="33" spans="1:7" x14ac:dyDescent="0.25">
      <c r="B33">
        <v>5.87</v>
      </c>
      <c r="C33">
        <v>0.67700000000000005</v>
      </c>
      <c r="D33"/>
      <c r="E33"/>
      <c r="F33">
        <v>5.87</v>
      </c>
      <c r="G33">
        <v>0.67700000000000005</v>
      </c>
    </row>
    <row r="34" spans="1:7" x14ac:dyDescent="0.25">
      <c r="A34">
        <v>2</v>
      </c>
      <c r="B34">
        <v>1.91</v>
      </c>
      <c r="C34">
        <v>11.757999999999999</v>
      </c>
      <c r="D34"/>
      <c r="E34">
        <v>2</v>
      </c>
      <c r="F34">
        <v>1.91</v>
      </c>
      <c r="G34">
        <v>11.757999999999999</v>
      </c>
    </row>
    <row r="35" spans="1:7" x14ac:dyDescent="0.25">
      <c r="B35">
        <v>1.268</v>
      </c>
      <c r="C35">
        <v>0.83399999999999996</v>
      </c>
      <c r="D35"/>
      <c r="E35"/>
      <c r="F35">
        <v>1.268</v>
      </c>
      <c r="G35">
        <v>0.83399999999999996</v>
      </c>
    </row>
    <row r="36" spans="1:7" x14ac:dyDescent="0.25">
      <c r="B36">
        <v>2.4319999999999999</v>
      </c>
      <c r="C36">
        <v>1.65</v>
      </c>
      <c r="D36"/>
      <c r="E36"/>
      <c r="F36">
        <v>2.4319999999999999</v>
      </c>
      <c r="G36">
        <v>1.65</v>
      </c>
    </row>
    <row r="37" spans="1:7" x14ac:dyDescent="0.25">
      <c r="B37">
        <v>1.667</v>
      </c>
      <c r="C37">
        <v>0.78200000000000003</v>
      </c>
      <c r="D37"/>
      <c r="E37"/>
      <c r="F37">
        <v>1.667</v>
      </c>
      <c r="G37">
        <v>0.78200000000000003</v>
      </c>
    </row>
    <row r="38" spans="1:7" x14ac:dyDescent="0.25">
      <c r="B38">
        <v>1.7889999999999999</v>
      </c>
      <c r="C38">
        <v>12.401</v>
      </c>
      <c r="D38"/>
      <c r="E38"/>
      <c r="F38">
        <v>1.7889999999999999</v>
      </c>
      <c r="G38">
        <v>12.401</v>
      </c>
    </row>
    <row r="39" spans="1:7" x14ac:dyDescent="0.25">
      <c r="A39">
        <v>3</v>
      </c>
      <c r="B39">
        <v>0.26100000000000001</v>
      </c>
      <c r="C39">
        <v>4.1680000000000001</v>
      </c>
      <c r="D39"/>
      <c r="E39">
        <v>3</v>
      </c>
      <c r="F39">
        <v>0.26100000000000001</v>
      </c>
      <c r="G39">
        <v>4.1680000000000001</v>
      </c>
    </row>
    <row r="40" spans="1:7" x14ac:dyDescent="0.25">
      <c r="B40">
        <v>1.407</v>
      </c>
      <c r="C40">
        <v>2.4660000000000002</v>
      </c>
      <c r="D40"/>
      <c r="E40"/>
      <c r="F40">
        <v>1.407</v>
      </c>
      <c r="G40">
        <v>2.4660000000000002</v>
      </c>
    </row>
    <row r="41" spans="1:7" x14ac:dyDescent="0.25">
      <c r="B41">
        <v>3.3690000000000002</v>
      </c>
      <c r="C41">
        <v>2.657</v>
      </c>
      <c r="D41"/>
      <c r="E41"/>
      <c r="F41">
        <v>3.3690000000000002</v>
      </c>
      <c r="G41">
        <v>2.657</v>
      </c>
    </row>
    <row r="42" spans="1:7" x14ac:dyDescent="0.25">
      <c r="B42">
        <v>1.6850000000000001</v>
      </c>
      <c r="C42">
        <v>0.747</v>
      </c>
      <c r="D42"/>
      <c r="E42"/>
      <c r="F42">
        <v>1.6850000000000001</v>
      </c>
      <c r="G42">
        <v>0.747</v>
      </c>
    </row>
    <row r="43" spans="1:7" x14ac:dyDescent="0.25">
      <c r="B43">
        <v>0.66</v>
      </c>
      <c r="C43">
        <v>2.762</v>
      </c>
      <c r="D43"/>
      <c r="E43"/>
      <c r="F43">
        <v>0.66</v>
      </c>
      <c r="G43">
        <v>2.762</v>
      </c>
    </row>
    <row r="44" spans="1:7" x14ac:dyDescent="0.25">
      <c r="A44">
        <v>4</v>
      </c>
      <c r="B44">
        <v>1.6850000000000001</v>
      </c>
      <c r="C44">
        <v>6.2350000000000003</v>
      </c>
      <c r="D44"/>
      <c r="E44">
        <v>4</v>
      </c>
      <c r="F44">
        <v>1.6850000000000001</v>
      </c>
      <c r="G44">
        <v>6.2350000000000003</v>
      </c>
    </row>
    <row r="45" spans="1:7" x14ac:dyDescent="0.25">
      <c r="B45">
        <v>8.6999999999999994E-2</v>
      </c>
      <c r="C45">
        <v>8.25</v>
      </c>
      <c r="D45"/>
      <c r="E45"/>
      <c r="F45">
        <v>8.6999999999999994E-2</v>
      </c>
      <c r="G45">
        <v>8.25</v>
      </c>
    </row>
    <row r="46" spans="1:7" x14ac:dyDescent="0.25">
      <c r="B46">
        <v>1.2330000000000001</v>
      </c>
      <c r="C46">
        <v>4.6719999999999997</v>
      </c>
      <c r="D46"/>
      <c r="E46"/>
      <c r="F46">
        <v>1.2330000000000001</v>
      </c>
      <c r="G46">
        <v>4.6719999999999997</v>
      </c>
    </row>
    <row r="47" spans="1:7" x14ac:dyDescent="0.25">
      <c r="B47">
        <v>0.59099999999999997</v>
      </c>
      <c r="C47">
        <v>1.9279999999999999</v>
      </c>
      <c r="D47"/>
      <c r="E47"/>
      <c r="F47">
        <v>0.59099999999999997</v>
      </c>
      <c r="G47">
        <v>1.9279999999999999</v>
      </c>
    </row>
    <row r="48" spans="1:7" x14ac:dyDescent="0.25">
      <c r="B48">
        <v>4.7590000000000003</v>
      </c>
      <c r="C48">
        <v>5.1760000000000002</v>
      </c>
      <c r="D48"/>
      <c r="E48"/>
      <c r="F48">
        <v>4.7590000000000003</v>
      </c>
      <c r="G48">
        <v>5.1760000000000002</v>
      </c>
    </row>
    <row r="49" spans="1:7" x14ac:dyDescent="0.25">
      <c r="A49">
        <v>5</v>
      </c>
      <c r="B49">
        <v>0.39900000000000002</v>
      </c>
      <c r="C49">
        <v>0.46899999999999997</v>
      </c>
      <c r="D49"/>
      <c r="E49">
        <v>5</v>
      </c>
      <c r="F49">
        <v>0.39900000000000002</v>
      </c>
      <c r="G49">
        <v>0.46899999999999997</v>
      </c>
    </row>
    <row r="50" spans="1:7" x14ac:dyDescent="0.25">
      <c r="B50">
        <v>0.59099999999999997</v>
      </c>
      <c r="C50">
        <v>1.0589999999999999</v>
      </c>
      <c r="D50"/>
      <c r="E50"/>
      <c r="F50">
        <v>0.59099999999999997</v>
      </c>
      <c r="G50">
        <v>1.0589999999999999</v>
      </c>
    </row>
    <row r="51" spans="1:7" x14ac:dyDescent="0.25">
      <c r="B51">
        <v>1.042</v>
      </c>
      <c r="C51">
        <v>1.1120000000000001</v>
      </c>
      <c r="D51"/>
      <c r="E51"/>
      <c r="F51">
        <v>1.042</v>
      </c>
      <c r="G51">
        <v>1.1120000000000001</v>
      </c>
    </row>
    <row r="52" spans="1:7" x14ac:dyDescent="0.25">
      <c r="B52">
        <v>0.66</v>
      </c>
      <c r="C52">
        <v>0.625</v>
      </c>
      <c r="D52"/>
      <c r="E52"/>
      <c r="F52">
        <v>0.66</v>
      </c>
      <c r="G52">
        <v>0.625</v>
      </c>
    </row>
    <row r="53" spans="1:7" x14ac:dyDescent="0.25">
      <c r="B53">
        <v>0.313</v>
      </c>
      <c r="C53">
        <v>0.83399999999999996</v>
      </c>
      <c r="D53"/>
      <c r="E53"/>
      <c r="F53">
        <v>0.313</v>
      </c>
      <c r="G53">
        <v>0.83399999999999996</v>
      </c>
    </row>
    <row r="54" spans="1:7" x14ac:dyDescent="0.25">
      <c r="A54" t="s">
        <v>7</v>
      </c>
      <c r="B54">
        <v>2.5880000000000001</v>
      </c>
      <c r="C54">
        <v>3.0569999999999999</v>
      </c>
      <c r="D54"/>
      <c r="E54" t="s">
        <v>7</v>
      </c>
      <c r="F54">
        <v>2.5880000000000001</v>
      </c>
      <c r="G54">
        <v>3.0569999999999999</v>
      </c>
    </row>
    <row r="55" spans="1:7" x14ac:dyDescent="0.25">
      <c r="B55">
        <v>1.181</v>
      </c>
      <c r="C55">
        <v>24.141999999999999</v>
      </c>
      <c r="D55"/>
      <c r="E55"/>
      <c r="F55">
        <v>1.181</v>
      </c>
    </row>
    <row r="56" spans="1:7" x14ac:dyDescent="0.25">
      <c r="B56">
        <v>3.665</v>
      </c>
      <c r="C56">
        <v>0.83399999999999996</v>
      </c>
      <c r="D56"/>
      <c r="E56"/>
      <c r="F56">
        <v>3.665</v>
      </c>
      <c r="G56">
        <v>0.83399999999999996</v>
      </c>
    </row>
    <row r="57" spans="1:7" x14ac:dyDescent="0.25">
      <c r="B57">
        <v>2.6230000000000002</v>
      </c>
      <c r="C57">
        <v>7.798</v>
      </c>
      <c r="D57"/>
      <c r="E57"/>
      <c r="F57">
        <v>2.6230000000000002</v>
      </c>
      <c r="G57">
        <v>7.798</v>
      </c>
    </row>
    <row r="58" spans="1:7" x14ac:dyDescent="0.25">
      <c r="B58">
        <v>3.0219999999999998</v>
      </c>
      <c r="C58">
        <v>6.1310000000000002</v>
      </c>
      <c r="D58"/>
      <c r="E58"/>
      <c r="F58">
        <v>3.0219999999999998</v>
      </c>
      <c r="G58">
        <v>6.1310000000000002</v>
      </c>
    </row>
    <row r="59" spans="1:7" x14ac:dyDescent="0.25">
      <c r="A59">
        <v>2</v>
      </c>
      <c r="B59">
        <v>1.077</v>
      </c>
      <c r="C59">
        <v>0.76400000000000001</v>
      </c>
      <c r="D59"/>
      <c r="E59">
        <v>2</v>
      </c>
      <c r="F59">
        <v>1.077</v>
      </c>
      <c r="G59">
        <v>0.76400000000000001</v>
      </c>
    </row>
    <row r="60" spans="1:7" x14ac:dyDescent="0.25">
      <c r="B60">
        <v>2.2749999999999999</v>
      </c>
      <c r="C60">
        <v>0.156</v>
      </c>
      <c r="D60"/>
      <c r="E60"/>
      <c r="F60">
        <v>2.2749999999999999</v>
      </c>
      <c r="G60">
        <v>0.156</v>
      </c>
    </row>
    <row r="61" spans="1:7" x14ac:dyDescent="0.25">
      <c r="B61">
        <v>0.747</v>
      </c>
      <c r="C61">
        <v>3.0569999999999999</v>
      </c>
      <c r="D61"/>
      <c r="E61"/>
      <c r="F61">
        <v>0.747</v>
      </c>
      <c r="G61">
        <v>3.0569999999999999</v>
      </c>
    </row>
    <row r="62" spans="1:7" x14ac:dyDescent="0.25">
      <c r="B62">
        <v>2.1539999999999999</v>
      </c>
      <c r="C62">
        <v>0.22600000000000001</v>
      </c>
      <c r="D62"/>
      <c r="E62"/>
      <c r="F62">
        <v>2.1539999999999999</v>
      </c>
      <c r="G62">
        <v>0.22600000000000001</v>
      </c>
    </row>
    <row r="63" spans="1:7" x14ac:dyDescent="0.25">
      <c r="B63">
        <v>3.0739999999999998</v>
      </c>
      <c r="C63">
        <v>0.747</v>
      </c>
      <c r="D63"/>
      <c r="E63"/>
      <c r="F63">
        <v>3.0739999999999998</v>
      </c>
      <c r="G63">
        <v>0.747</v>
      </c>
    </row>
    <row r="64" spans="1:7" x14ac:dyDescent="0.25">
      <c r="A64">
        <v>3</v>
      </c>
      <c r="B64">
        <v>1.0940000000000001</v>
      </c>
      <c r="C64">
        <v>0.22600000000000001</v>
      </c>
      <c r="D64"/>
      <c r="E64">
        <v>3</v>
      </c>
      <c r="F64">
        <v>1.0940000000000001</v>
      </c>
      <c r="G64">
        <v>0.22600000000000001</v>
      </c>
    </row>
    <row r="65" spans="1:7" x14ac:dyDescent="0.25">
      <c r="B65">
        <v>1.1120000000000001</v>
      </c>
      <c r="C65">
        <v>0.39900000000000002</v>
      </c>
      <c r="D65"/>
      <c r="E65"/>
      <c r="F65">
        <v>1.1120000000000001</v>
      </c>
      <c r="G65">
        <v>0.39900000000000002</v>
      </c>
    </row>
    <row r="66" spans="1:7" x14ac:dyDescent="0.25">
      <c r="B66">
        <v>1.3029999999999999</v>
      </c>
      <c r="C66">
        <v>1.077</v>
      </c>
      <c r="D66"/>
      <c r="E66"/>
      <c r="F66">
        <v>1.3029999999999999</v>
      </c>
      <c r="G66">
        <v>1.077</v>
      </c>
    </row>
    <row r="67" spans="1:7" x14ac:dyDescent="0.25">
      <c r="B67">
        <v>1.355</v>
      </c>
      <c r="C67">
        <v>1.32</v>
      </c>
      <c r="D67"/>
      <c r="E67"/>
      <c r="F67">
        <v>1.355</v>
      </c>
      <c r="G67">
        <v>1.32</v>
      </c>
    </row>
    <row r="68" spans="1:7" x14ac:dyDescent="0.25">
      <c r="B68">
        <v>0.90300000000000002</v>
      </c>
      <c r="C68">
        <v>0.39900000000000002</v>
      </c>
      <c r="D68"/>
      <c r="E68"/>
      <c r="F68">
        <v>0.90300000000000002</v>
      </c>
      <c r="G68">
        <v>0.39900000000000002</v>
      </c>
    </row>
    <row r="69" spans="1:7" x14ac:dyDescent="0.25">
      <c r="A69">
        <v>4</v>
      </c>
      <c r="B69">
        <v>1.2849999999999999</v>
      </c>
      <c r="C69">
        <v>2.1539999999999999</v>
      </c>
      <c r="D69"/>
      <c r="E69">
        <v>4</v>
      </c>
      <c r="F69">
        <v>1.2849999999999999</v>
      </c>
      <c r="G69">
        <v>2.1539999999999999</v>
      </c>
    </row>
    <row r="70" spans="1:7" x14ac:dyDescent="0.25">
      <c r="B70">
        <v>2.7090000000000001</v>
      </c>
      <c r="C70">
        <v>3.89</v>
      </c>
      <c r="D70"/>
      <c r="E70"/>
      <c r="F70">
        <v>2.7090000000000001</v>
      </c>
      <c r="G70">
        <v>3.89</v>
      </c>
    </row>
    <row r="71" spans="1:7" x14ac:dyDescent="0.25">
      <c r="B71">
        <v>2.6230000000000002</v>
      </c>
      <c r="C71">
        <v>4.0640000000000001</v>
      </c>
      <c r="D71"/>
      <c r="E71"/>
      <c r="F71">
        <v>2.6230000000000002</v>
      </c>
      <c r="G71">
        <v>4.0640000000000001</v>
      </c>
    </row>
    <row r="72" spans="1:7" x14ac:dyDescent="0.25">
      <c r="B72">
        <v>0.46899999999999997</v>
      </c>
      <c r="C72">
        <v>3.96</v>
      </c>
      <c r="D72"/>
      <c r="E72"/>
      <c r="F72">
        <v>0.46899999999999997</v>
      </c>
      <c r="G72">
        <v>3.96</v>
      </c>
    </row>
    <row r="73" spans="1:7" x14ac:dyDescent="0.25">
      <c r="B73">
        <v>3.2650000000000001</v>
      </c>
      <c r="C73">
        <v>0.434</v>
      </c>
      <c r="D73"/>
      <c r="E73"/>
      <c r="F73">
        <v>3.2650000000000001</v>
      </c>
      <c r="G73">
        <v>0.434</v>
      </c>
    </row>
    <row r="74" spans="1:7" x14ac:dyDescent="0.25">
      <c r="A74">
        <v>5</v>
      </c>
      <c r="B74">
        <v>1.355</v>
      </c>
      <c r="C74">
        <v>2.1880000000000002</v>
      </c>
      <c r="D74"/>
      <c r="E74">
        <v>5</v>
      </c>
      <c r="F74">
        <v>1.355</v>
      </c>
      <c r="G74">
        <v>2.1880000000000002</v>
      </c>
    </row>
    <row r="75" spans="1:7" x14ac:dyDescent="0.25">
      <c r="B75">
        <v>1.91</v>
      </c>
      <c r="C75">
        <v>3.5950000000000002</v>
      </c>
      <c r="D75"/>
      <c r="E75"/>
      <c r="F75">
        <v>1.91</v>
      </c>
      <c r="G75">
        <v>3.5950000000000002</v>
      </c>
    </row>
    <row r="76" spans="1:7" x14ac:dyDescent="0.25">
      <c r="B76">
        <v>1.9970000000000001</v>
      </c>
      <c r="C76">
        <v>10.055999999999999</v>
      </c>
      <c r="D76"/>
      <c r="E76"/>
      <c r="F76">
        <v>1.9970000000000001</v>
      </c>
      <c r="G76">
        <v>10.055999999999999</v>
      </c>
    </row>
    <row r="77" spans="1:7" x14ac:dyDescent="0.25">
      <c r="B77">
        <v>1.181</v>
      </c>
      <c r="C77">
        <v>0.104</v>
      </c>
      <c r="D77"/>
      <c r="E77"/>
      <c r="F77">
        <v>1.181</v>
      </c>
      <c r="G77">
        <v>0.104</v>
      </c>
    </row>
    <row r="78" spans="1:7" x14ac:dyDescent="0.25">
      <c r="B78">
        <v>0.90300000000000002</v>
      </c>
      <c r="C78">
        <v>1.077</v>
      </c>
      <c r="D78"/>
      <c r="E78"/>
      <c r="F78">
        <v>0.90300000000000002</v>
      </c>
      <c r="G78">
        <v>1.077</v>
      </c>
    </row>
    <row r="79" spans="1:7" x14ac:dyDescent="0.25">
      <c r="B79"/>
      <c r="C79"/>
      <c r="D79"/>
      <c r="E79"/>
    </row>
    <row r="80" spans="1:7" x14ac:dyDescent="0.25">
      <c r="B80"/>
      <c r="C80"/>
      <c r="D80"/>
      <c r="E80"/>
    </row>
    <row r="81" spans="1:7" x14ac:dyDescent="0.25">
      <c r="B81"/>
      <c r="C81"/>
      <c r="D81"/>
      <c r="E81"/>
    </row>
    <row r="82" spans="1:7" x14ac:dyDescent="0.25">
      <c r="B82"/>
      <c r="C82"/>
      <c r="D82"/>
      <c r="E82"/>
    </row>
    <row r="83" spans="1:7" ht="15.75" thickBot="1" x14ac:dyDescent="0.3">
      <c r="B83" s="3"/>
      <c r="C83" s="3"/>
      <c r="D83" s="3"/>
      <c r="E83"/>
      <c r="F83" s="3"/>
      <c r="G83" s="3"/>
    </row>
    <row r="84" spans="1:7" x14ac:dyDescent="0.25">
      <c r="A84" t="s">
        <v>8</v>
      </c>
      <c r="B84">
        <f t="shared" ref="B84:C84" si="0">AVERAGE(B4:B83)</f>
        <v>1.2325555555555554</v>
      </c>
      <c r="C84">
        <f t="shared" si="0"/>
        <v>2.7894999999999999</v>
      </c>
      <c r="D84"/>
      <c r="F84">
        <f t="shared" ref="F84:G84" si="1">AVERAGE(F4:F83)</f>
        <v>1.2325555555555554</v>
      </c>
      <c r="G84">
        <f t="shared" si="1"/>
        <v>2.4887605633802812</v>
      </c>
    </row>
    <row r="85" spans="1:7" x14ac:dyDescent="0.25">
      <c r="A85" t="s">
        <v>9</v>
      </c>
      <c r="B85">
        <f t="shared" ref="B85:C85" si="2">_xlfn.STDEV.P(B4:B82)</f>
        <v>1.1961101525000035</v>
      </c>
      <c r="C85">
        <f t="shared" si="2"/>
        <v>3.8093599199865569</v>
      </c>
      <c r="D85"/>
      <c r="F85">
        <f t="shared" ref="F85:G85" si="3">_xlfn.STDEV.P(F4:F82)</f>
        <v>1.1961101525000035</v>
      </c>
      <c r="G85">
        <f t="shared" si="3"/>
        <v>2.8641968147064074</v>
      </c>
    </row>
    <row r="86" spans="1:7" x14ac:dyDescent="0.25">
      <c r="A86" t="s">
        <v>10</v>
      </c>
      <c r="B86">
        <f t="shared" ref="B86:C86" si="4">COUNT(B4:B82)</f>
        <v>72</v>
      </c>
      <c r="C86">
        <f t="shared" si="4"/>
        <v>72</v>
      </c>
      <c r="D86"/>
      <c r="F86">
        <f t="shared" ref="F86:G86" si="5">COUNT(F4:F82)</f>
        <v>72</v>
      </c>
      <c r="G86">
        <f t="shared" si="5"/>
        <v>71</v>
      </c>
    </row>
    <row r="87" spans="1:7" x14ac:dyDescent="0.25">
      <c r="A87" t="s">
        <v>11</v>
      </c>
      <c r="B87">
        <f t="shared" ref="B87:C87" si="6">B85/(SQRT(B86))</f>
        <v>0.140962933313138</v>
      </c>
      <c r="C87">
        <f t="shared" si="6"/>
        <v>0.44893737190045646</v>
      </c>
      <c r="D87"/>
      <c r="F87">
        <f t="shared" ref="F87:G87" si="7">F85/(SQRT(F86))</f>
        <v>0.140962933313138</v>
      </c>
      <c r="G87">
        <f t="shared" si="7"/>
        <v>0.33991762451508228</v>
      </c>
    </row>
    <row r="88" spans="1:7" x14ac:dyDescent="0.25">
      <c r="B88"/>
      <c r="C88"/>
      <c r="D88"/>
    </row>
    <row r="89" spans="1:7" x14ac:dyDescent="0.25">
      <c r="A89" t="s">
        <v>12</v>
      </c>
      <c r="B89">
        <f>B85*3</f>
        <v>3.5883304575000103</v>
      </c>
      <c r="C89">
        <f t="shared" ref="C89" si="8">C85*3</f>
        <v>11.428079759959671</v>
      </c>
      <c r="D89"/>
      <c r="F89">
        <f>F85*3</f>
        <v>3.5883304575000103</v>
      </c>
      <c r="G89">
        <f t="shared" ref="G89" si="9">G85*3</f>
        <v>8.5925904441192227</v>
      </c>
    </row>
    <row r="90" spans="1:7" x14ac:dyDescent="0.25">
      <c r="A90" t="s">
        <v>13</v>
      </c>
      <c r="B90">
        <f t="shared" ref="B90:C90" si="10">B89+B84</f>
        <v>4.8208860130555653</v>
      </c>
      <c r="C90">
        <f t="shared" si="10"/>
        <v>14.217579759959671</v>
      </c>
      <c r="D90"/>
      <c r="F90">
        <f t="shared" ref="F90:G90" si="11">F89+F84</f>
        <v>4.8208860130555653</v>
      </c>
      <c r="G90">
        <f t="shared" si="11"/>
        <v>11.081351007499503</v>
      </c>
    </row>
    <row r="91" spans="1:7" x14ac:dyDescent="0.25">
      <c r="B91"/>
      <c r="C91"/>
      <c r="D91"/>
    </row>
    <row r="92" spans="1:7" x14ac:dyDescent="0.25">
      <c r="A92" t="s">
        <v>14</v>
      </c>
      <c r="B92"/>
      <c r="C92">
        <f t="shared" ref="C92" si="12">C84/B84</f>
        <v>2.2631839899035429</v>
      </c>
      <c r="D92"/>
      <c r="G92">
        <f t="shared" ref="G92" si="13">G84/F84</f>
        <v>2.0191873316886806</v>
      </c>
    </row>
    <row r="93" spans="1:7" x14ac:dyDescent="0.25">
      <c r="A93" t="s">
        <v>15</v>
      </c>
      <c r="B93"/>
      <c r="C93">
        <f t="shared" ref="C93" si="14">C92*(SQRT(((C85/C84)^2)+((B85/B84)^2)))</f>
        <v>3.7915040160495885</v>
      </c>
      <c r="D93"/>
      <c r="G93">
        <f t="shared" ref="G93" si="15">G92*(SQRT(((G85/G84)^2)+((F85/F84)^2)))</f>
        <v>3.0396639223394328</v>
      </c>
    </row>
    <row r="94" spans="1:7" x14ac:dyDescent="0.25">
      <c r="A94" t="s">
        <v>16</v>
      </c>
      <c r="B94"/>
      <c r="C94">
        <f t="shared" ref="C94" si="16">C93/(SQRT(C86))</f>
        <v>0.44683303344078212</v>
      </c>
      <c r="D94"/>
      <c r="G94">
        <f t="shared" ref="G94" si="17">G93/(SQRT(G86))</f>
        <v>0.36074173901060241</v>
      </c>
    </row>
    <row r="95" spans="1:7" x14ac:dyDescent="0.25">
      <c r="B95"/>
      <c r="C95"/>
      <c r="D95"/>
    </row>
    <row r="96" spans="1:7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</sheetData>
  <mergeCells count="2">
    <mergeCell ref="F2:G2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FB9C-4672-4DC5-BA34-37BA77D69B89}">
  <dimension ref="A1:G205"/>
  <sheetViews>
    <sheetView zoomScale="80" zoomScaleNormal="80" workbookViewId="0">
      <pane xSplit="1" ySplit="3" topLeftCell="B67" activePane="bottomRight" state="frozen"/>
      <selection pane="topRight" activeCell="B1" sqref="B1"/>
      <selection pane="bottomLeft" activeCell="A3" sqref="A3"/>
      <selection pane="bottomRight" activeCell="W34" sqref="W34"/>
    </sheetView>
  </sheetViews>
  <sheetFormatPr defaultRowHeight="15" x14ac:dyDescent="0.25"/>
  <cols>
    <col min="1" max="1" width="17.85546875" bestFit="1" customWidth="1"/>
    <col min="2" max="2" width="9.140625" style="1"/>
    <col min="3" max="3" width="12.7109375" style="1" customWidth="1"/>
  </cols>
  <sheetData>
    <row r="1" spans="1:7" x14ac:dyDescent="0.25">
      <c r="B1" s="1" t="s">
        <v>0</v>
      </c>
      <c r="D1" s="1"/>
      <c r="E1" s="1"/>
      <c r="F1" t="s">
        <v>1</v>
      </c>
    </row>
    <row r="2" spans="1:7" x14ac:dyDescent="0.25">
      <c r="B2" s="5" t="s">
        <v>2</v>
      </c>
      <c r="C2" s="5"/>
      <c r="F2" s="5" t="s">
        <v>2</v>
      </c>
      <c r="G2" s="5"/>
    </row>
    <row r="3" spans="1:7" x14ac:dyDescent="0.25">
      <c r="B3" s="2" t="s">
        <v>3</v>
      </c>
      <c r="C3" s="2" t="s">
        <v>4</v>
      </c>
      <c r="F3" s="2" t="s">
        <v>3</v>
      </c>
      <c r="G3" s="2" t="s">
        <v>4</v>
      </c>
    </row>
    <row r="4" spans="1:7" x14ac:dyDescent="0.25">
      <c r="A4" t="s">
        <v>5</v>
      </c>
      <c r="B4">
        <v>60.284999999999997</v>
      </c>
      <c r="C4">
        <v>27.199000000000002</v>
      </c>
      <c r="E4" t="s">
        <v>5</v>
      </c>
      <c r="F4">
        <v>60.284999999999997</v>
      </c>
      <c r="G4">
        <v>27.199000000000002</v>
      </c>
    </row>
    <row r="5" spans="1:7" x14ac:dyDescent="0.25">
      <c r="B5">
        <v>20.024999999999999</v>
      </c>
      <c r="C5">
        <v>13.478</v>
      </c>
      <c r="F5">
        <v>20.024999999999999</v>
      </c>
      <c r="G5">
        <v>13.478</v>
      </c>
    </row>
    <row r="6" spans="1:7" x14ac:dyDescent="0.25">
      <c r="B6">
        <v>98.79</v>
      </c>
      <c r="C6">
        <v>2.64</v>
      </c>
      <c r="F6">
        <v>98.79</v>
      </c>
      <c r="G6">
        <v>2.64</v>
      </c>
    </row>
    <row r="7" spans="1:7" x14ac:dyDescent="0.25">
      <c r="B7">
        <v>76.975999999999999</v>
      </c>
      <c r="C7">
        <v>0.55600000000000005</v>
      </c>
      <c r="F7">
        <v>76.975999999999999</v>
      </c>
      <c r="G7">
        <v>0.55600000000000005</v>
      </c>
    </row>
    <row r="8" spans="1:7" x14ac:dyDescent="0.25">
      <c r="B8">
        <v>81.873000000000005</v>
      </c>
      <c r="C8">
        <v>17.663</v>
      </c>
      <c r="F8">
        <v>81.873000000000005</v>
      </c>
      <c r="G8">
        <v>17.663</v>
      </c>
    </row>
    <row r="9" spans="1:7" x14ac:dyDescent="0.25">
      <c r="A9">
        <v>2</v>
      </c>
      <c r="B9">
        <v>38.348999999999997</v>
      </c>
      <c r="C9">
        <v>4.6369999999999996</v>
      </c>
      <c r="E9">
        <v>2</v>
      </c>
      <c r="F9">
        <v>38.348999999999997</v>
      </c>
      <c r="G9">
        <v>4.6369999999999996</v>
      </c>
    </row>
    <row r="10" spans="1:7" x14ac:dyDescent="0.25">
      <c r="B10">
        <v>90.956999999999994</v>
      </c>
      <c r="C10">
        <v>0.57299999999999995</v>
      </c>
      <c r="F10">
        <v>90.956999999999994</v>
      </c>
      <c r="G10">
        <v>0.57299999999999995</v>
      </c>
    </row>
    <row r="11" spans="1:7" x14ac:dyDescent="0.25">
      <c r="B11">
        <v>53.250999999999998</v>
      </c>
      <c r="C11">
        <v>3.4390000000000001</v>
      </c>
      <c r="F11">
        <v>53.250999999999998</v>
      </c>
      <c r="G11">
        <v>3.4390000000000001</v>
      </c>
    </row>
    <row r="12" spans="1:7" x14ac:dyDescent="0.25">
      <c r="B12">
        <v>42.552</v>
      </c>
      <c r="C12">
        <v>5.1999999999999998E-2</v>
      </c>
      <c r="F12">
        <v>42.552</v>
      </c>
      <c r="G12">
        <v>5.1999999999999998E-2</v>
      </c>
    </row>
    <row r="13" spans="1:7" x14ac:dyDescent="0.25">
      <c r="B13">
        <v>47.554000000000002</v>
      </c>
      <c r="C13">
        <v>1.5980000000000001</v>
      </c>
      <c r="F13">
        <v>47.554000000000002</v>
      </c>
      <c r="G13">
        <v>1.5980000000000001</v>
      </c>
    </row>
    <row r="14" spans="1:7" x14ac:dyDescent="0.25">
      <c r="A14">
        <v>3</v>
      </c>
      <c r="B14">
        <v>31.245000000000001</v>
      </c>
      <c r="C14">
        <v>21.866</v>
      </c>
      <c r="E14">
        <v>3</v>
      </c>
      <c r="F14">
        <v>31.245000000000001</v>
      </c>
      <c r="G14">
        <v>21.866</v>
      </c>
    </row>
    <row r="15" spans="1:7" x14ac:dyDescent="0.25">
      <c r="B15">
        <v>39.720999999999997</v>
      </c>
      <c r="C15">
        <v>10.647</v>
      </c>
      <c r="F15">
        <v>39.720999999999997</v>
      </c>
      <c r="G15">
        <v>10.647</v>
      </c>
    </row>
    <row r="16" spans="1:7" x14ac:dyDescent="0.25">
      <c r="B16">
        <v>34.006999999999998</v>
      </c>
      <c r="C16">
        <v>35.378999999999998</v>
      </c>
      <c r="F16">
        <v>34.006999999999998</v>
      </c>
      <c r="G16">
        <v>35.378999999999998</v>
      </c>
    </row>
    <row r="17" spans="1:7" x14ac:dyDescent="0.25">
      <c r="B17">
        <v>28.154</v>
      </c>
      <c r="C17">
        <v>15.874000000000001</v>
      </c>
      <c r="F17">
        <v>28.154</v>
      </c>
      <c r="G17">
        <v>15.874000000000001</v>
      </c>
    </row>
    <row r="18" spans="1:7" x14ac:dyDescent="0.25">
      <c r="B18">
        <v>35.274999999999999</v>
      </c>
      <c r="C18">
        <v>10.786</v>
      </c>
      <c r="F18">
        <v>35.274999999999999</v>
      </c>
      <c r="G18">
        <v>10.786</v>
      </c>
    </row>
    <row r="19" spans="1:7" x14ac:dyDescent="0.25">
      <c r="A19">
        <v>4</v>
      </c>
      <c r="B19">
        <v>83.298000000000002</v>
      </c>
      <c r="C19">
        <v>144.27699999999999</v>
      </c>
      <c r="E19">
        <v>4</v>
      </c>
      <c r="F19">
        <v>83.298000000000002</v>
      </c>
    </row>
    <row r="20" spans="1:7" ht="15.75" customHeight="1" x14ac:dyDescent="0.25">
      <c r="B20">
        <v>76.106999999999999</v>
      </c>
      <c r="C20">
        <v>13.702999999999999</v>
      </c>
      <c r="F20">
        <v>76.106999999999999</v>
      </c>
      <c r="G20">
        <v>13.702999999999999</v>
      </c>
    </row>
    <row r="21" spans="1:7" x14ac:dyDescent="0.25">
      <c r="B21">
        <v>89.132999999999996</v>
      </c>
      <c r="C21">
        <v>5.7489999999999997</v>
      </c>
      <c r="F21">
        <v>89.132999999999996</v>
      </c>
      <c r="G21">
        <v>5.7489999999999997</v>
      </c>
    </row>
    <row r="22" spans="1:7" x14ac:dyDescent="0.25">
      <c r="B22">
        <v>98.233999999999995</v>
      </c>
      <c r="C22">
        <v>14.989000000000001</v>
      </c>
      <c r="F22">
        <v>98.233999999999995</v>
      </c>
      <c r="G22">
        <v>14.989000000000001</v>
      </c>
    </row>
    <row r="23" spans="1:7" x14ac:dyDescent="0.25">
      <c r="B23">
        <v>7.3639999999999999</v>
      </c>
      <c r="C23">
        <v>12.192</v>
      </c>
      <c r="F23">
        <v>7.3639999999999999</v>
      </c>
      <c r="G23">
        <v>12.192</v>
      </c>
    </row>
    <row r="24" spans="1:7" x14ac:dyDescent="0.25">
      <c r="A24">
        <v>5</v>
      </c>
      <c r="B24">
        <v>102.142</v>
      </c>
      <c r="C24">
        <v>37.479999999999997</v>
      </c>
      <c r="E24">
        <v>5</v>
      </c>
      <c r="F24">
        <v>102.142</v>
      </c>
      <c r="G24">
        <v>37.479999999999997</v>
      </c>
    </row>
    <row r="25" spans="1:7" x14ac:dyDescent="0.25">
      <c r="B25">
        <v>66.224999999999994</v>
      </c>
      <c r="C25">
        <v>15.058</v>
      </c>
      <c r="F25">
        <v>66.224999999999994</v>
      </c>
      <c r="G25">
        <v>15.058</v>
      </c>
    </row>
    <row r="26" spans="1:7" x14ac:dyDescent="0.25">
      <c r="B26">
        <v>60.232999999999997</v>
      </c>
      <c r="C26">
        <v>38.436</v>
      </c>
      <c r="F26">
        <v>60.232999999999997</v>
      </c>
      <c r="G26">
        <v>38.436</v>
      </c>
    </row>
    <row r="27" spans="1:7" x14ac:dyDescent="0.25">
      <c r="B27">
        <v>42.290999999999997</v>
      </c>
      <c r="C27">
        <v>34.18</v>
      </c>
      <c r="F27">
        <v>42.290999999999997</v>
      </c>
      <c r="G27">
        <v>34.18</v>
      </c>
    </row>
    <row r="28" spans="1:7" x14ac:dyDescent="0.25">
      <c r="B28">
        <v>67.561999999999998</v>
      </c>
      <c r="C28">
        <v>89.099000000000004</v>
      </c>
      <c r="F28">
        <v>67.561999999999998</v>
      </c>
      <c r="G28">
        <v>89.099000000000004</v>
      </c>
    </row>
    <row r="29" spans="1:7" x14ac:dyDescent="0.25">
      <c r="A29" t="s">
        <v>6</v>
      </c>
      <c r="B29">
        <v>6.4610000000000003</v>
      </c>
      <c r="C29">
        <v>36.281999999999996</v>
      </c>
      <c r="E29" t="s">
        <v>6</v>
      </c>
      <c r="F29">
        <v>6.4610000000000003</v>
      </c>
      <c r="G29">
        <v>36.281999999999996</v>
      </c>
    </row>
    <row r="30" spans="1:7" x14ac:dyDescent="0.25">
      <c r="B30">
        <v>4.1859999999999999</v>
      </c>
      <c r="C30">
        <v>1.528</v>
      </c>
      <c r="F30">
        <v>4.1859999999999999</v>
      </c>
      <c r="G30">
        <v>1.528</v>
      </c>
    </row>
    <row r="31" spans="1:7" x14ac:dyDescent="0.25">
      <c r="B31">
        <v>2.97</v>
      </c>
      <c r="C31">
        <v>2.1190000000000002</v>
      </c>
      <c r="F31">
        <v>2.97</v>
      </c>
      <c r="G31">
        <v>2.1190000000000002</v>
      </c>
    </row>
    <row r="32" spans="1:7" x14ac:dyDescent="0.25">
      <c r="B32">
        <v>6.4260000000000002</v>
      </c>
      <c r="C32">
        <v>5.4539999999999997</v>
      </c>
      <c r="F32">
        <v>6.4260000000000002</v>
      </c>
      <c r="G32">
        <v>5.4539999999999997</v>
      </c>
    </row>
    <row r="33" spans="1:7" x14ac:dyDescent="0.25">
      <c r="B33">
        <v>3.56</v>
      </c>
      <c r="C33">
        <v>5.923</v>
      </c>
      <c r="F33">
        <v>3.56</v>
      </c>
      <c r="G33">
        <v>5.923</v>
      </c>
    </row>
    <row r="34" spans="1:7" x14ac:dyDescent="0.25">
      <c r="A34">
        <v>2</v>
      </c>
      <c r="B34">
        <v>2.3969999999999998</v>
      </c>
      <c r="C34">
        <v>0.313</v>
      </c>
      <c r="E34">
        <v>2</v>
      </c>
      <c r="F34">
        <v>2.3969999999999998</v>
      </c>
      <c r="G34">
        <v>0.313</v>
      </c>
    </row>
    <row r="35" spans="1:7" x14ac:dyDescent="0.25">
      <c r="B35">
        <v>1.077</v>
      </c>
      <c r="C35">
        <v>3.0569999999999999</v>
      </c>
      <c r="F35">
        <v>1.077</v>
      </c>
      <c r="G35">
        <v>3.0569999999999999</v>
      </c>
    </row>
    <row r="36" spans="1:7" x14ac:dyDescent="0.25">
      <c r="B36">
        <v>4.915</v>
      </c>
      <c r="C36">
        <v>4.55</v>
      </c>
      <c r="F36">
        <v>4.915</v>
      </c>
      <c r="G36">
        <v>4.55</v>
      </c>
    </row>
    <row r="37" spans="1:7" x14ac:dyDescent="0.25">
      <c r="B37">
        <v>1.0589999999999999</v>
      </c>
      <c r="C37">
        <v>1.042</v>
      </c>
      <c r="F37">
        <v>1.0589999999999999</v>
      </c>
      <c r="G37">
        <v>1.042</v>
      </c>
    </row>
    <row r="38" spans="1:7" x14ac:dyDescent="0.25">
      <c r="B38">
        <v>2.536</v>
      </c>
      <c r="C38">
        <v>1.476</v>
      </c>
      <c r="F38">
        <v>2.536</v>
      </c>
      <c r="G38">
        <v>1.476</v>
      </c>
    </row>
    <row r="39" spans="1:7" x14ac:dyDescent="0.25">
      <c r="A39">
        <v>3</v>
      </c>
      <c r="B39">
        <v>1.7370000000000001</v>
      </c>
      <c r="C39">
        <v>21.311</v>
      </c>
      <c r="E39">
        <v>3</v>
      </c>
      <c r="F39">
        <v>1.7370000000000001</v>
      </c>
      <c r="G39">
        <v>21.311</v>
      </c>
    </row>
    <row r="40" spans="1:7" x14ac:dyDescent="0.25">
      <c r="B40">
        <v>5.21</v>
      </c>
      <c r="C40">
        <v>53.927999999999997</v>
      </c>
      <c r="F40">
        <v>5.21</v>
      </c>
      <c r="G40">
        <v>53.927999999999997</v>
      </c>
    </row>
    <row r="41" spans="1:7" x14ac:dyDescent="0.25">
      <c r="B41">
        <v>4.7240000000000002</v>
      </c>
      <c r="C41">
        <v>187.05500000000001</v>
      </c>
      <c r="F41">
        <v>4.7240000000000002</v>
      </c>
    </row>
    <row r="42" spans="1:7" x14ac:dyDescent="0.25">
      <c r="B42">
        <v>1.841</v>
      </c>
      <c r="C42">
        <v>0.13900000000000001</v>
      </c>
      <c r="F42">
        <v>1.841</v>
      </c>
      <c r="G42">
        <v>0.13900000000000001</v>
      </c>
    </row>
    <row r="43" spans="1:7" x14ac:dyDescent="0.25">
      <c r="B43">
        <v>20.998000000000001</v>
      </c>
      <c r="C43">
        <v>1.7370000000000001</v>
      </c>
      <c r="F43">
        <v>20.998000000000001</v>
      </c>
      <c r="G43">
        <v>1.7370000000000001</v>
      </c>
    </row>
    <row r="44" spans="1:7" x14ac:dyDescent="0.25">
      <c r="A44">
        <v>4</v>
      </c>
      <c r="B44">
        <v>1.3029999999999999</v>
      </c>
      <c r="C44">
        <v>0.45200000000000001</v>
      </c>
      <c r="E44">
        <v>4</v>
      </c>
      <c r="F44">
        <v>1.3029999999999999</v>
      </c>
      <c r="G44">
        <v>0.45200000000000001</v>
      </c>
    </row>
    <row r="45" spans="1:7" x14ac:dyDescent="0.25">
      <c r="B45">
        <v>4.1859999999999999</v>
      </c>
      <c r="C45">
        <v>26.07</v>
      </c>
      <c r="F45">
        <v>4.1859999999999999</v>
      </c>
      <c r="G45">
        <v>26.07</v>
      </c>
    </row>
    <row r="46" spans="1:7" x14ac:dyDescent="0.25">
      <c r="B46">
        <v>0.625</v>
      </c>
      <c r="C46">
        <v>8.4239999999999995</v>
      </c>
      <c r="F46">
        <v>0.625</v>
      </c>
      <c r="G46">
        <v>8.4239999999999995</v>
      </c>
    </row>
    <row r="47" spans="1:7" x14ac:dyDescent="0.25">
      <c r="B47">
        <v>1.2849999999999999</v>
      </c>
      <c r="C47">
        <v>1.5980000000000001</v>
      </c>
      <c r="F47">
        <v>1.2849999999999999</v>
      </c>
      <c r="G47">
        <v>1.5980000000000001</v>
      </c>
    </row>
    <row r="48" spans="1:7" x14ac:dyDescent="0.25">
      <c r="B48">
        <v>3.8380000000000001</v>
      </c>
      <c r="C48">
        <v>0.92100000000000004</v>
      </c>
      <c r="F48">
        <v>3.8380000000000001</v>
      </c>
      <c r="G48">
        <v>0.92100000000000004</v>
      </c>
    </row>
    <row r="49" spans="1:7" x14ac:dyDescent="0.25">
      <c r="A49">
        <v>5</v>
      </c>
      <c r="B49">
        <v>40.798000000000002</v>
      </c>
      <c r="C49">
        <v>0.64300000000000002</v>
      </c>
      <c r="E49">
        <v>5</v>
      </c>
      <c r="F49">
        <v>40.798000000000002</v>
      </c>
      <c r="G49">
        <v>0.64300000000000002</v>
      </c>
    </row>
    <row r="50" spans="1:7" x14ac:dyDescent="0.25">
      <c r="B50">
        <v>14.086</v>
      </c>
      <c r="C50">
        <v>0.29499999999999998</v>
      </c>
      <c r="F50">
        <v>14.086</v>
      </c>
      <c r="G50">
        <v>0.29499999999999998</v>
      </c>
    </row>
    <row r="51" spans="1:7" x14ac:dyDescent="0.25">
      <c r="B51">
        <v>34.198</v>
      </c>
      <c r="C51">
        <v>1.7190000000000001</v>
      </c>
      <c r="F51">
        <v>34.198</v>
      </c>
      <c r="G51">
        <v>1.7190000000000001</v>
      </c>
    </row>
    <row r="52" spans="1:7" x14ac:dyDescent="0.25">
      <c r="B52">
        <v>8.9269999999999996</v>
      </c>
      <c r="C52">
        <v>3.9249999999999998</v>
      </c>
      <c r="F52">
        <v>8.9269999999999996</v>
      </c>
      <c r="G52">
        <v>3.9249999999999998</v>
      </c>
    </row>
    <row r="53" spans="1:7" x14ac:dyDescent="0.25">
      <c r="B53">
        <v>3.8559999999999999</v>
      </c>
      <c r="C53">
        <v>1.893</v>
      </c>
      <c r="F53">
        <v>3.8559999999999999</v>
      </c>
      <c r="G53">
        <v>1.893</v>
      </c>
    </row>
    <row r="54" spans="1:7" x14ac:dyDescent="0.25">
      <c r="A54" t="s">
        <v>7</v>
      </c>
      <c r="B54">
        <v>66.902000000000001</v>
      </c>
      <c r="C54">
        <v>19.834</v>
      </c>
      <c r="E54" t="s">
        <v>7</v>
      </c>
      <c r="F54">
        <v>66.902000000000001</v>
      </c>
      <c r="G54">
        <v>19.834</v>
      </c>
    </row>
    <row r="55" spans="1:7" x14ac:dyDescent="0.25">
      <c r="B55">
        <v>21.102</v>
      </c>
      <c r="C55">
        <v>17.907</v>
      </c>
      <c r="F55">
        <v>21.102</v>
      </c>
      <c r="G55">
        <v>17.907</v>
      </c>
    </row>
    <row r="56" spans="1:7" x14ac:dyDescent="0.25">
      <c r="B56">
        <v>34.284999999999997</v>
      </c>
      <c r="C56">
        <v>5.8010000000000002</v>
      </c>
      <c r="F56">
        <v>34.284999999999997</v>
      </c>
      <c r="G56">
        <v>5.8010000000000002</v>
      </c>
    </row>
    <row r="57" spans="1:7" x14ac:dyDescent="0.25">
      <c r="B57">
        <v>26.087</v>
      </c>
      <c r="C57">
        <v>13.999000000000001</v>
      </c>
      <c r="F57">
        <v>26.087</v>
      </c>
      <c r="G57">
        <v>13.999000000000001</v>
      </c>
    </row>
    <row r="58" spans="1:7" x14ac:dyDescent="0.25">
      <c r="B58">
        <v>19.227</v>
      </c>
      <c r="C58">
        <v>18.497</v>
      </c>
      <c r="F58">
        <v>19.227</v>
      </c>
      <c r="G58">
        <v>18.497</v>
      </c>
    </row>
    <row r="59" spans="1:7" x14ac:dyDescent="0.25">
      <c r="A59">
        <v>2</v>
      </c>
      <c r="B59">
        <v>20.024999999999999</v>
      </c>
      <c r="C59">
        <v>1.806</v>
      </c>
      <c r="E59">
        <v>2</v>
      </c>
      <c r="F59">
        <v>20.024999999999999</v>
      </c>
      <c r="G59">
        <v>1.806</v>
      </c>
    </row>
    <row r="60" spans="1:7" x14ac:dyDescent="0.25">
      <c r="B60">
        <v>25.687000000000001</v>
      </c>
      <c r="C60">
        <v>2.1190000000000002</v>
      </c>
      <c r="F60">
        <v>25.687000000000001</v>
      </c>
      <c r="G60">
        <v>2.1190000000000002</v>
      </c>
    </row>
    <row r="61" spans="1:7" x14ac:dyDescent="0.25">
      <c r="B61">
        <v>25.427</v>
      </c>
      <c r="C61">
        <v>2.8660000000000001</v>
      </c>
      <c r="F61">
        <v>25.427</v>
      </c>
      <c r="G61">
        <v>2.8660000000000001</v>
      </c>
    </row>
    <row r="62" spans="1:7" x14ac:dyDescent="0.25">
      <c r="B62">
        <v>21.623000000000001</v>
      </c>
      <c r="C62">
        <v>1.754</v>
      </c>
      <c r="F62">
        <v>21.623000000000001</v>
      </c>
      <c r="G62">
        <v>1.754</v>
      </c>
    </row>
    <row r="63" spans="1:7" x14ac:dyDescent="0.25">
      <c r="B63">
        <v>103.11499999999999</v>
      </c>
      <c r="C63">
        <v>4.3419999999999996</v>
      </c>
      <c r="F63">
        <v>103.11499999999999</v>
      </c>
      <c r="G63">
        <v>4.3419999999999996</v>
      </c>
    </row>
    <row r="64" spans="1:7" x14ac:dyDescent="0.25">
      <c r="A64">
        <v>3</v>
      </c>
      <c r="B64">
        <v>6.0609999999999999</v>
      </c>
      <c r="C64">
        <v>4.8979999999999997</v>
      </c>
      <c r="E64">
        <v>3</v>
      </c>
      <c r="F64">
        <v>6.0609999999999999</v>
      </c>
      <c r="G64">
        <v>4.8979999999999997</v>
      </c>
    </row>
    <row r="65" spans="1:7" x14ac:dyDescent="0.25">
      <c r="B65">
        <v>8.3019999999999996</v>
      </c>
      <c r="C65">
        <v>1.615</v>
      </c>
      <c r="F65">
        <v>8.3019999999999996</v>
      </c>
      <c r="G65">
        <v>1.615</v>
      </c>
    </row>
    <row r="66" spans="1:7" x14ac:dyDescent="0.25">
      <c r="B66">
        <v>9.9350000000000005</v>
      </c>
      <c r="C66">
        <v>8.2669999999999995</v>
      </c>
      <c r="F66">
        <v>9.9350000000000005</v>
      </c>
      <c r="G66">
        <v>8.2669999999999995</v>
      </c>
    </row>
    <row r="67" spans="1:7" x14ac:dyDescent="0.25">
      <c r="B67">
        <v>7.19</v>
      </c>
      <c r="C67">
        <v>7.4340000000000002</v>
      </c>
      <c r="F67">
        <v>7.19</v>
      </c>
      <c r="G67">
        <v>7.4340000000000002</v>
      </c>
    </row>
    <row r="68" spans="1:7" x14ac:dyDescent="0.25">
      <c r="B68">
        <v>5.8529999999999998</v>
      </c>
      <c r="C68"/>
      <c r="F68">
        <v>5.8529999999999998</v>
      </c>
    </row>
    <row r="69" spans="1:7" x14ac:dyDescent="0.25">
      <c r="A69">
        <v>4</v>
      </c>
      <c r="B69">
        <v>4.2030000000000003</v>
      </c>
      <c r="C69">
        <v>2.6230000000000002</v>
      </c>
      <c r="E69">
        <v>4</v>
      </c>
      <c r="F69">
        <v>4.2030000000000003</v>
      </c>
      <c r="G69">
        <v>2.6230000000000002</v>
      </c>
    </row>
    <row r="70" spans="1:7" x14ac:dyDescent="0.25">
      <c r="B70">
        <v>3.4220000000000002</v>
      </c>
      <c r="C70">
        <v>1.667</v>
      </c>
      <c r="F70">
        <v>3.4220000000000002</v>
      </c>
      <c r="G70">
        <v>1.667</v>
      </c>
    </row>
    <row r="71" spans="1:7" x14ac:dyDescent="0.25">
      <c r="B71">
        <v>4.22</v>
      </c>
      <c r="C71">
        <v>0.81599999999999995</v>
      </c>
      <c r="F71">
        <v>4.22</v>
      </c>
      <c r="G71">
        <v>0.81599999999999995</v>
      </c>
    </row>
    <row r="72" spans="1:7" x14ac:dyDescent="0.25">
      <c r="B72">
        <v>2.9350000000000001</v>
      </c>
      <c r="C72">
        <v>1.0940000000000001</v>
      </c>
      <c r="F72">
        <v>2.9350000000000001</v>
      </c>
      <c r="G72">
        <v>1.0940000000000001</v>
      </c>
    </row>
    <row r="73" spans="1:7" x14ac:dyDescent="0.25">
      <c r="B73">
        <v>3.665</v>
      </c>
      <c r="C73">
        <v>1.633</v>
      </c>
      <c r="F73">
        <v>3.665</v>
      </c>
      <c r="G73">
        <v>1.633</v>
      </c>
    </row>
    <row r="74" spans="1:7" x14ac:dyDescent="0.25">
      <c r="A74">
        <v>5</v>
      </c>
      <c r="B74">
        <v>3.7690000000000001</v>
      </c>
      <c r="C74">
        <v>4.1509999999999998</v>
      </c>
      <c r="E74">
        <v>5</v>
      </c>
      <c r="F74">
        <v>3.7690000000000001</v>
      </c>
      <c r="G74">
        <v>4.1509999999999998</v>
      </c>
    </row>
    <row r="75" spans="1:7" x14ac:dyDescent="0.25">
      <c r="B75">
        <v>2.2930000000000001</v>
      </c>
      <c r="C75">
        <v>6.3049999999999997</v>
      </c>
      <c r="F75">
        <v>2.2930000000000001</v>
      </c>
      <c r="G75">
        <v>6.3049999999999997</v>
      </c>
    </row>
    <row r="76" spans="1:7" x14ac:dyDescent="0.25">
      <c r="B76">
        <v>2.0489999999999999</v>
      </c>
      <c r="C76">
        <v>6.774</v>
      </c>
      <c r="F76">
        <v>2.0489999999999999</v>
      </c>
      <c r="G76">
        <v>6.774</v>
      </c>
    </row>
    <row r="77" spans="1:7" x14ac:dyDescent="0.25">
      <c r="B77">
        <v>2.3620000000000001</v>
      </c>
      <c r="C77">
        <v>4.742</v>
      </c>
      <c r="F77">
        <v>2.3620000000000001</v>
      </c>
      <c r="G77">
        <v>4.742</v>
      </c>
    </row>
    <row r="78" spans="1:7" x14ac:dyDescent="0.25">
      <c r="B78">
        <v>4.9669999999999996</v>
      </c>
      <c r="C78">
        <v>2.657</v>
      </c>
      <c r="F78">
        <v>4.9669999999999996</v>
      </c>
      <c r="G78">
        <v>2.657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3"/>
      <c r="C83" s="3"/>
      <c r="F83" s="3"/>
      <c r="G83" s="3"/>
    </row>
    <row r="84" spans="1:7" x14ac:dyDescent="0.25">
      <c r="A84" t="s">
        <v>8</v>
      </c>
      <c r="B84">
        <f t="shared" ref="B84:C84" si="0">AVERAGE(B4:B83)</f>
        <v>27.86010666666666</v>
      </c>
      <c r="C84">
        <f t="shared" si="0"/>
        <v>14.689256756756759</v>
      </c>
      <c r="F84">
        <f t="shared" ref="F84:G84" si="1">AVERAGE(F4:F83)</f>
        <v>27.86010666666666</v>
      </c>
      <c r="G84">
        <f t="shared" si="1"/>
        <v>10.495458333333337</v>
      </c>
    </row>
    <row r="85" spans="1:7" x14ac:dyDescent="0.25">
      <c r="A85" t="s">
        <v>9</v>
      </c>
      <c r="B85">
        <f t="shared" ref="B85:C85" si="2">_xlfn.STDEV.P(B4:B82)</f>
        <v>30.545314513172421</v>
      </c>
      <c r="C85">
        <f t="shared" si="2"/>
        <v>29.252034348779645</v>
      </c>
      <c r="F85">
        <f t="shared" ref="F85:G85" si="3">_xlfn.STDEV.P(F4:F82)</f>
        <v>30.545314513172421</v>
      </c>
      <c r="G85">
        <f t="shared" si="3"/>
        <v>14.696544994523087</v>
      </c>
    </row>
    <row r="86" spans="1:7" x14ac:dyDescent="0.25">
      <c r="A86" t="s">
        <v>10</v>
      </c>
      <c r="B86">
        <f t="shared" ref="B86:C86" si="4">COUNT(B4:B82)</f>
        <v>75</v>
      </c>
      <c r="C86">
        <f t="shared" si="4"/>
        <v>74</v>
      </c>
      <c r="F86">
        <f t="shared" ref="F86:G86" si="5">COUNT(F4:F82)</f>
        <v>75</v>
      </c>
      <c r="G86">
        <f t="shared" si="5"/>
        <v>72</v>
      </c>
    </row>
    <row r="87" spans="1:7" x14ac:dyDescent="0.25">
      <c r="A87" t="s">
        <v>11</v>
      </c>
      <c r="B87">
        <f t="shared" ref="B87:C87" si="6">B85/(SQRT(B86))</f>
        <v>3.5270691113323758</v>
      </c>
      <c r="C87">
        <f t="shared" si="6"/>
        <v>3.4004799214987291</v>
      </c>
      <c r="F87">
        <f t="shared" ref="F87:G87" si="7">F85/(SQRT(F86))</f>
        <v>3.5270691113323758</v>
      </c>
      <c r="G87">
        <f t="shared" si="7"/>
        <v>1.732004437606748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91.635943539517257</v>
      </c>
      <c r="C89">
        <f t="shared" si="8"/>
        <v>87.756103046338936</v>
      </c>
      <c r="F89">
        <f t="shared" ref="F89:G89" si="9">F85*3</f>
        <v>91.635943539517257</v>
      </c>
      <c r="G89">
        <f t="shared" si="9"/>
        <v>44.089634983569262</v>
      </c>
    </row>
    <row r="90" spans="1:7" x14ac:dyDescent="0.25">
      <c r="A90" t="s">
        <v>13</v>
      </c>
      <c r="B90">
        <f t="shared" ref="B90:C90" si="10">B89+B84</f>
        <v>119.49605020618392</v>
      </c>
      <c r="C90">
        <f t="shared" si="10"/>
        <v>102.4453598030957</v>
      </c>
      <c r="F90">
        <f t="shared" ref="F90:G90" si="11">F89+F84</f>
        <v>119.49605020618392</v>
      </c>
      <c r="G90">
        <f t="shared" si="11"/>
        <v>54.585093316902601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" si="12">C84/B84</f>
        <v>0.52725055695252532</v>
      </c>
      <c r="G92">
        <f t="shared" ref="G92" si="13">G84/F84</f>
        <v>0.37671996230691651</v>
      </c>
    </row>
    <row r="93" spans="1:7" x14ac:dyDescent="0.25">
      <c r="A93" t="s">
        <v>15</v>
      </c>
      <c r="B93"/>
      <c r="C93">
        <f t="shared" ref="C93" si="14">C92*(SQRT(((C85/C84)^2)+((B85/B84)^2)))</f>
        <v>1.1985746949264915</v>
      </c>
      <c r="G93">
        <f t="shared" ref="G93" si="15">G92*(SQRT(((G85/G84)^2)+((F85/F84)^2)))</f>
        <v>0.66997161485912593</v>
      </c>
    </row>
    <row r="94" spans="1:7" x14ac:dyDescent="0.25">
      <c r="A94" t="s">
        <v>16</v>
      </c>
      <c r="B94"/>
      <c r="C94">
        <f t="shared" ref="C94" si="16">C93/(SQRT(C86))</f>
        <v>0.13933147814329819</v>
      </c>
      <c r="G94">
        <f t="shared" ref="G94" si="17">G93/(SQRT(G86))</f>
        <v>7.8956912011564975E-2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E381-31EC-42A4-8328-3F3CB421B883}">
  <dimension ref="A1:G20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Q92" sqref="Q92"/>
    </sheetView>
  </sheetViews>
  <sheetFormatPr defaultRowHeight="15" x14ac:dyDescent="0.25"/>
  <cols>
    <col min="1" max="1" width="17.85546875" bestFit="1" customWidth="1"/>
    <col min="2" max="2" width="9.140625" style="1"/>
    <col min="3" max="3" width="12.7109375" style="1" customWidth="1"/>
  </cols>
  <sheetData>
    <row r="1" spans="1:7" x14ac:dyDescent="0.25">
      <c r="B1" s="1" t="s">
        <v>0</v>
      </c>
      <c r="D1" s="1"/>
      <c r="E1" s="1"/>
      <c r="F1" t="s">
        <v>1</v>
      </c>
    </row>
    <row r="2" spans="1:7" x14ac:dyDescent="0.25">
      <c r="B2" s="5" t="s">
        <v>2</v>
      </c>
      <c r="C2" s="5"/>
      <c r="F2" s="5" t="s">
        <v>2</v>
      </c>
      <c r="G2" s="5"/>
    </row>
    <row r="3" spans="1:7" x14ac:dyDescent="0.25">
      <c r="B3" s="2" t="s">
        <v>3</v>
      </c>
      <c r="C3" s="2" t="s">
        <v>4</v>
      </c>
      <c r="F3" s="2" t="s">
        <v>3</v>
      </c>
      <c r="G3" s="2" t="s">
        <v>4</v>
      </c>
    </row>
    <row r="4" spans="1:7" x14ac:dyDescent="0.25">
      <c r="A4" t="s">
        <v>5</v>
      </c>
      <c r="B4">
        <v>0.53800000000000003</v>
      </c>
      <c r="C4">
        <v>1.9450000000000001</v>
      </c>
      <c r="E4" t="s">
        <v>5</v>
      </c>
      <c r="F4">
        <v>0.53800000000000003</v>
      </c>
      <c r="G4">
        <v>1.9450000000000001</v>
      </c>
    </row>
    <row r="5" spans="1:7" x14ac:dyDescent="0.25">
      <c r="B5">
        <v>0.72899999999999998</v>
      </c>
      <c r="C5">
        <v>3.0049999999999999</v>
      </c>
      <c r="F5">
        <v>0.72899999999999998</v>
      </c>
      <c r="G5">
        <v>3.0049999999999999</v>
      </c>
    </row>
    <row r="6" spans="1:7" x14ac:dyDescent="0.25">
      <c r="B6">
        <v>1.9970000000000001</v>
      </c>
      <c r="C6">
        <v>2.31</v>
      </c>
      <c r="F6">
        <v>1.9970000000000001</v>
      </c>
      <c r="G6">
        <v>2.31</v>
      </c>
    </row>
    <row r="7" spans="1:7" x14ac:dyDescent="0.25">
      <c r="B7">
        <v>2.657</v>
      </c>
      <c r="C7">
        <v>1.7370000000000001</v>
      </c>
      <c r="F7">
        <v>2.657</v>
      </c>
      <c r="G7">
        <v>1.7370000000000001</v>
      </c>
    </row>
    <row r="8" spans="1:7" x14ac:dyDescent="0.25">
      <c r="B8">
        <v>0.53800000000000003</v>
      </c>
      <c r="C8">
        <v>2.8660000000000001</v>
      </c>
      <c r="F8">
        <v>0.53800000000000003</v>
      </c>
      <c r="G8">
        <v>2.8660000000000001</v>
      </c>
    </row>
    <row r="9" spans="1:7" x14ac:dyDescent="0.25">
      <c r="A9">
        <v>2</v>
      </c>
      <c r="B9">
        <v>4.0289999999999999</v>
      </c>
      <c r="C9">
        <v>11.064</v>
      </c>
      <c r="E9">
        <v>2</v>
      </c>
      <c r="F9">
        <v>4.0289999999999999</v>
      </c>
      <c r="G9">
        <v>11.064</v>
      </c>
    </row>
    <row r="10" spans="1:7" x14ac:dyDescent="0.25">
      <c r="B10">
        <v>1.5980000000000001</v>
      </c>
      <c r="C10">
        <v>12.401</v>
      </c>
      <c r="F10">
        <v>1.5980000000000001</v>
      </c>
      <c r="G10">
        <v>12.401</v>
      </c>
    </row>
    <row r="11" spans="1:7" x14ac:dyDescent="0.25">
      <c r="B11">
        <v>2.9529999999999998</v>
      </c>
      <c r="C11">
        <v>10.456</v>
      </c>
      <c r="F11">
        <v>2.9529999999999998</v>
      </c>
      <c r="G11">
        <v>10.456</v>
      </c>
    </row>
    <row r="12" spans="1:7" x14ac:dyDescent="0.25">
      <c r="B12">
        <v>2.6749999999999998</v>
      </c>
      <c r="C12">
        <v>6.5830000000000002</v>
      </c>
      <c r="F12">
        <v>2.6749999999999998</v>
      </c>
      <c r="G12">
        <v>6.5830000000000002</v>
      </c>
    </row>
    <row r="13" spans="1:7" x14ac:dyDescent="0.25">
      <c r="B13">
        <v>1.806</v>
      </c>
      <c r="C13">
        <v>9.8650000000000002</v>
      </c>
      <c r="F13">
        <v>1.806</v>
      </c>
      <c r="G13">
        <v>9.8650000000000002</v>
      </c>
    </row>
    <row r="14" spans="1:7" x14ac:dyDescent="0.25">
      <c r="A14">
        <v>3</v>
      </c>
      <c r="B14">
        <v>3.56</v>
      </c>
      <c r="C14">
        <v>5.766</v>
      </c>
      <c r="E14">
        <v>3</v>
      </c>
      <c r="F14">
        <v>3.56</v>
      </c>
      <c r="G14">
        <v>5.766</v>
      </c>
    </row>
    <row r="15" spans="1:7" x14ac:dyDescent="0.25">
      <c r="B15">
        <v>3.3519999999999999</v>
      </c>
      <c r="C15">
        <v>7.1559999999999997</v>
      </c>
      <c r="F15">
        <v>3.3519999999999999</v>
      </c>
      <c r="G15">
        <v>7.1559999999999997</v>
      </c>
    </row>
    <row r="16" spans="1:7" x14ac:dyDescent="0.25">
      <c r="B16">
        <v>3.9430000000000001</v>
      </c>
      <c r="C16">
        <v>11.619</v>
      </c>
      <c r="F16">
        <v>3.9430000000000001</v>
      </c>
      <c r="G16">
        <v>11.619</v>
      </c>
    </row>
    <row r="17" spans="1:7" x14ac:dyDescent="0.25">
      <c r="B17">
        <v>2.0670000000000002</v>
      </c>
      <c r="C17">
        <v>7.5730000000000004</v>
      </c>
      <c r="F17">
        <v>2.0670000000000002</v>
      </c>
      <c r="G17">
        <v>7.5730000000000004</v>
      </c>
    </row>
    <row r="18" spans="1:7" x14ac:dyDescent="0.25">
      <c r="B18">
        <v>3.2480000000000002</v>
      </c>
      <c r="C18">
        <v>7.625</v>
      </c>
      <c r="F18">
        <v>3.2480000000000002</v>
      </c>
      <c r="G18">
        <v>7.625</v>
      </c>
    </row>
    <row r="19" spans="1:7" x14ac:dyDescent="0.25">
      <c r="A19">
        <v>4</v>
      </c>
      <c r="B19">
        <v>1.9970000000000001</v>
      </c>
      <c r="C19">
        <v>10.664</v>
      </c>
      <c r="E19">
        <v>4</v>
      </c>
      <c r="F19">
        <v>1.9970000000000001</v>
      </c>
      <c r="G19">
        <v>10.664</v>
      </c>
    </row>
    <row r="20" spans="1:7" ht="15.75" customHeight="1" x14ac:dyDescent="0.25">
      <c r="B20">
        <v>3.4910000000000001</v>
      </c>
      <c r="C20">
        <v>7.468</v>
      </c>
      <c r="F20">
        <v>3.4910000000000001</v>
      </c>
      <c r="G20">
        <v>7.468</v>
      </c>
    </row>
    <row r="21" spans="1:7" x14ac:dyDescent="0.25">
      <c r="B21">
        <v>1.476</v>
      </c>
      <c r="C21">
        <v>9.0139999999999993</v>
      </c>
      <c r="F21">
        <v>1.476</v>
      </c>
      <c r="G21">
        <v>9.0139999999999993</v>
      </c>
    </row>
    <row r="22" spans="1:7" x14ac:dyDescent="0.25">
      <c r="B22">
        <v>4.9669999999999996</v>
      </c>
      <c r="C22">
        <v>5.1929999999999996</v>
      </c>
      <c r="F22">
        <v>4.9669999999999996</v>
      </c>
      <c r="G22">
        <v>5.1929999999999996</v>
      </c>
    </row>
    <row r="23" spans="1:7" x14ac:dyDescent="0.25">
      <c r="B23">
        <v>1.389</v>
      </c>
      <c r="C23">
        <v>5.3150000000000004</v>
      </c>
      <c r="F23">
        <v>1.389</v>
      </c>
      <c r="G23">
        <v>5.3150000000000004</v>
      </c>
    </row>
    <row r="24" spans="1:7" x14ac:dyDescent="0.25">
      <c r="A24">
        <v>5</v>
      </c>
      <c r="B24">
        <v>2.657</v>
      </c>
      <c r="C24">
        <v>10.125999999999999</v>
      </c>
      <c r="E24">
        <v>5</v>
      </c>
      <c r="F24">
        <v>2.657</v>
      </c>
      <c r="G24">
        <v>10.125999999999999</v>
      </c>
    </row>
    <row r="25" spans="1:7" x14ac:dyDescent="0.25">
      <c r="B25">
        <v>4.22</v>
      </c>
      <c r="C25">
        <v>9.0139999999999993</v>
      </c>
      <c r="F25">
        <v>4.22</v>
      </c>
      <c r="G25">
        <v>9.0139999999999993</v>
      </c>
    </row>
    <row r="26" spans="1:7" x14ac:dyDescent="0.25">
      <c r="B26">
        <v>0.92100000000000004</v>
      </c>
      <c r="C26">
        <v>10.612</v>
      </c>
      <c r="F26">
        <v>0.92100000000000004</v>
      </c>
      <c r="G26">
        <v>10.612</v>
      </c>
    </row>
    <row r="27" spans="1:7" x14ac:dyDescent="0.25">
      <c r="B27">
        <v>2.1190000000000002</v>
      </c>
      <c r="C27">
        <v>12.122999999999999</v>
      </c>
      <c r="F27">
        <v>2.1190000000000002</v>
      </c>
      <c r="G27">
        <v>12.122999999999999</v>
      </c>
    </row>
    <row r="28" spans="1:7" x14ac:dyDescent="0.25">
      <c r="B28">
        <v>1.841</v>
      </c>
      <c r="C28">
        <v>8.3539999999999992</v>
      </c>
      <c r="F28">
        <v>1.841</v>
      </c>
      <c r="G28">
        <v>8.3539999999999992</v>
      </c>
    </row>
    <row r="29" spans="1:7" x14ac:dyDescent="0.25">
      <c r="A29" t="s">
        <v>6</v>
      </c>
      <c r="B29">
        <v>0.26100000000000001</v>
      </c>
      <c r="C29">
        <v>1.355</v>
      </c>
      <c r="E29" t="s">
        <v>6</v>
      </c>
      <c r="F29">
        <v>0.26100000000000001</v>
      </c>
      <c r="G29">
        <v>1.355</v>
      </c>
    </row>
    <row r="30" spans="1:7" x14ac:dyDescent="0.25">
      <c r="B30">
        <v>0.22600000000000001</v>
      </c>
      <c r="C30">
        <v>0.67700000000000005</v>
      </c>
      <c r="F30">
        <v>0.22600000000000001</v>
      </c>
      <c r="G30">
        <v>0.67700000000000005</v>
      </c>
    </row>
    <row r="31" spans="1:7" x14ac:dyDescent="0.25">
      <c r="B31">
        <v>0.69499999999999995</v>
      </c>
      <c r="C31">
        <v>1.5629999999999999</v>
      </c>
      <c r="F31">
        <v>0.69499999999999995</v>
      </c>
      <c r="G31">
        <v>1.5629999999999999</v>
      </c>
    </row>
    <row r="32" spans="1:7" x14ac:dyDescent="0.25">
      <c r="B32">
        <v>6.1660000000000004</v>
      </c>
      <c r="C32">
        <v>1.6850000000000001</v>
      </c>
      <c r="G32">
        <v>1.6850000000000001</v>
      </c>
    </row>
    <row r="33" spans="1:7" x14ac:dyDescent="0.25">
      <c r="B33">
        <v>7.694</v>
      </c>
      <c r="C33">
        <v>2.64</v>
      </c>
      <c r="G33">
        <v>2.64</v>
      </c>
    </row>
    <row r="34" spans="1:7" x14ac:dyDescent="0.25">
      <c r="A34">
        <v>2</v>
      </c>
      <c r="B34">
        <v>6.9000000000000006E-2</v>
      </c>
      <c r="C34">
        <v>0.434</v>
      </c>
      <c r="E34">
        <v>2</v>
      </c>
      <c r="F34">
        <v>6.9000000000000006E-2</v>
      </c>
      <c r="G34">
        <v>0.434</v>
      </c>
    </row>
    <row r="35" spans="1:7" x14ac:dyDescent="0.25">
      <c r="B35">
        <v>0.26100000000000001</v>
      </c>
      <c r="C35">
        <v>0.24299999999999999</v>
      </c>
      <c r="F35">
        <v>0.26100000000000001</v>
      </c>
      <c r="G35">
        <v>0.24299999999999999</v>
      </c>
    </row>
    <row r="36" spans="1:7" x14ac:dyDescent="0.25">
      <c r="B36">
        <v>0.20799999999999999</v>
      </c>
      <c r="C36">
        <v>3.5000000000000003E-2</v>
      </c>
      <c r="F36">
        <v>0.20799999999999999</v>
      </c>
      <c r="G36">
        <v>3.5000000000000003E-2</v>
      </c>
    </row>
    <row r="37" spans="1:7" x14ac:dyDescent="0.25">
      <c r="B37">
        <v>0</v>
      </c>
      <c r="C37">
        <v>3.5000000000000003E-2</v>
      </c>
      <c r="F37">
        <v>0</v>
      </c>
      <c r="G37">
        <v>3.5000000000000003E-2</v>
      </c>
    </row>
    <row r="38" spans="1:7" x14ac:dyDescent="0.25">
      <c r="B38">
        <v>0.24299999999999999</v>
      </c>
      <c r="C38">
        <v>8.6999999999999994E-2</v>
      </c>
      <c r="F38">
        <v>0.24299999999999999</v>
      </c>
      <c r="G38">
        <v>8.6999999999999994E-2</v>
      </c>
    </row>
    <row r="39" spans="1:7" x14ac:dyDescent="0.25">
      <c r="A39">
        <v>3</v>
      </c>
      <c r="B39">
        <v>0.53800000000000003</v>
      </c>
      <c r="C39">
        <v>1.6850000000000001</v>
      </c>
      <c r="E39">
        <v>3</v>
      </c>
      <c r="F39">
        <v>0.53800000000000003</v>
      </c>
      <c r="G39">
        <v>1.6850000000000001</v>
      </c>
    </row>
    <row r="40" spans="1:7" x14ac:dyDescent="0.25">
      <c r="B40">
        <v>5.1999999999999998E-2</v>
      </c>
      <c r="C40">
        <v>0.38200000000000001</v>
      </c>
      <c r="F40">
        <v>5.1999999999999998E-2</v>
      </c>
      <c r="G40">
        <v>0.38200000000000001</v>
      </c>
    </row>
    <row r="41" spans="1:7" x14ac:dyDescent="0.25">
      <c r="B41">
        <v>5.1999999999999998E-2</v>
      </c>
      <c r="C41">
        <v>0.55600000000000005</v>
      </c>
      <c r="F41">
        <v>5.1999999999999998E-2</v>
      </c>
      <c r="G41">
        <v>0.55600000000000005</v>
      </c>
    </row>
    <row r="42" spans="1:7" x14ac:dyDescent="0.25">
      <c r="B42">
        <v>5.1999999999999998E-2</v>
      </c>
      <c r="C42">
        <v>0.17399999999999999</v>
      </c>
      <c r="F42">
        <v>5.1999999999999998E-2</v>
      </c>
      <c r="G42">
        <v>0.17399999999999999</v>
      </c>
    </row>
    <row r="43" spans="1:7" x14ac:dyDescent="0.25">
      <c r="B43">
        <v>3.5000000000000003E-2</v>
      </c>
      <c r="C43">
        <v>0.39900000000000002</v>
      </c>
      <c r="F43">
        <v>3.5000000000000003E-2</v>
      </c>
      <c r="G43">
        <v>0.39900000000000002</v>
      </c>
    </row>
    <row r="44" spans="1:7" x14ac:dyDescent="0.25">
      <c r="A44">
        <v>4</v>
      </c>
      <c r="B44">
        <v>1.0589999999999999</v>
      </c>
      <c r="C44">
        <v>2.6230000000000002</v>
      </c>
      <c r="E44">
        <v>4</v>
      </c>
      <c r="F44">
        <v>1.0589999999999999</v>
      </c>
      <c r="G44">
        <v>2.6230000000000002</v>
      </c>
    </row>
    <row r="45" spans="1:7" x14ac:dyDescent="0.25">
      <c r="B45">
        <v>0.22600000000000001</v>
      </c>
      <c r="C45">
        <v>0.71199999999999997</v>
      </c>
      <c r="F45">
        <v>0.22600000000000001</v>
      </c>
      <c r="G45">
        <v>0.71199999999999997</v>
      </c>
    </row>
    <row r="46" spans="1:7" x14ac:dyDescent="0.25">
      <c r="B46">
        <v>0.67700000000000005</v>
      </c>
      <c r="C46">
        <v>0.39900000000000002</v>
      </c>
      <c r="F46">
        <v>0.67700000000000005</v>
      </c>
      <c r="G46">
        <v>0.39900000000000002</v>
      </c>
    </row>
    <row r="47" spans="1:7" x14ac:dyDescent="0.25">
      <c r="B47">
        <v>0.33</v>
      </c>
      <c r="C47">
        <v>0.22600000000000001</v>
      </c>
      <c r="F47">
        <v>0.33</v>
      </c>
      <c r="G47">
        <v>0.22600000000000001</v>
      </c>
    </row>
    <row r="48" spans="1:7" x14ac:dyDescent="0.25">
      <c r="B48">
        <v>0.57299999999999995</v>
      </c>
      <c r="C48">
        <v>0.122</v>
      </c>
      <c r="F48">
        <v>0.57299999999999995</v>
      </c>
      <c r="G48">
        <v>0.122</v>
      </c>
    </row>
    <row r="49" spans="1:7" x14ac:dyDescent="0.25">
      <c r="A49">
        <v>5</v>
      </c>
      <c r="B49">
        <v>0.22600000000000001</v>
      </c>
      <c r="C49">
        <v>8.5969999999999995</v>
      </c>
      <c r="E49">
        <v>5</v>
      </c>
      <c r="F49">
        <v>0.22600000000000001</v>
      </c>
      <c r="G49">
        <v>8.5969999999999995</v>
      </c>
    </row>
    <row r="50" spans="1:7" x14ac:dyDescent="0.25">
      <c r="B50">
        <v>0.72899999999999998</v>
      </c>
      <c r="C50">
        <v>0.93799999999999994</v>
      </c>
      <c r="F50">
        <v>0.72899999999999998</v>
      </c>
      <c r="G50">
        <v>0.93799999999999994</v>
      </c>
    </row>
    <row r="51" spans="1:7" x14ac:dyDescent="0.25">
      <c r="B51">
        <v>0.20799999999999999</v>
      </c>
      <c r="C51">
        <v>3.4910000000000001</v>
      </c>
      <c r="F51">
        <v>0.20799999999999999</v>
      </c>
      <c r="G51">
        <v>3.4910000000000001</v>
      </c>
    </row>
    <row r="52" spans="1:7" x14ac:dyDescent="0.25">
      <c r="B52">
        <v>0.59099999999999997</v>
      </c>
      <c r="C52">
        <v>1.65</v>
      </c>
      <c r="F52">
        <v>0.59099999999999997</v>
      </c>
      <c r="G52">
        <v>1.65</v>
      </c>
    </row>
    <row r="53" spans="1:7" x14ac:dyDescent="0.25">
      <c r="B53">
        <v>0.122</v>
      </c>
      <c r="C53">
        <v>2.7269999999999999</v>
      </c>
      <c r="F53">
        <v>0.122</v>
      </c>
      <c r="G53">
        <v>2.7269999999999999</v>
      </c>
    </row>
    <row r="54" spans="1:7" x14ac:dyDescent="0.25">
      <c r="A54" t="s">
        <v>7</v>
      </c>
      <c r="B54">
        <v>0.52100000000000002</v>
      </c>
      <c r="C54">
        <v>2.2400000000000002</v>
      </c>
      <c r="E54" t="s">
        <v>7</v>
      </c>
      <c r="F54">
        <v>0.52100000000000002</v>
      </c>
      <c r="G54">
        <v>2.2400000000000002</v>
      </c>
    </row>
    <row r="55" spans="1:7" x14ac:dyDescent="0.25">
      <c r="B55">
        <v>0.39900000000000002</v>
      </c>
      <c r="C55">
        <v>0.24299999999999999</v>
      </c>
      <c r="F55">
        <v>0.39900000000000002</v>
      </c>
      <c r="G55">
        <v>0.24299999999999999</v>
      </c>
    </row>
    <row r="56" spans="1:7" x14ac:dyDescent="0.25">
      <c r="B56">
        <v>0.39900000000000002</v>
      </c>
      <c r="C56">
        <v>0.26100000000000001</v>
      </c>
      <c r="F56">
        <v>0.39900000000000002</v>
      </c>
      <c r="G56">
        <v>0.26100000000000001</v>
      </c>
    </row>
    <row r="57" spans="1:7" x14ac:dyDescent="0.25">
      <c r="B57">
        <v>0.33</v>
      </c>
      <c r="C57">
        <v>0.104</v>
      </c>
      <c r="F57">
        <v>0.33</v>
      </c>
      <c r="G57">
        <v>0.104</v>
      </c>
    </row>
    <row r="58" spans="1:7" x14ac:dyDescent="0.25">
      <c r="B58">
        <v>3.5000000000000003E-2</v>
      </c>
      <c r="C58">
        <v>0.434</v>
      </c>
      <c r="F58">
        <v>3.5000000000000003E-2</v>
      </c>
      <c r="G58">
        <v>0.434</v>
      </c>
    </row>
    <row r="59" spans="1:7" x14ac:dyDescent="0.25">
      <c r="A59">
        <v>2</v>
      </c>
      <c r="B59">
        <v>0.45200000000000001</v>
      </c>
      <c r="C59">
        <v>0.122</v>
      </c>
      <c r="E59">
        <v>2</v>
      </c>
      <c r="F59">
        <v>0.45200000000000001</v>
      </c>
      <c r="G59">
        <v>0.122</v>
      </c>
    </row>
    <row r="60" spans="1:7" x14ac:dyDescent="0.25">
      <c r="B60">
        <v>0.191</v>
      </c>
      <c r="C60">
        <v>0.34699999999999998</v>
      </c>
      <c r="F60">
        <v>0.191</v>
      </c>
      <c r="G60">
        <v>0.34699999999999998</v>
      </c>
    </row>
    <row r="61" spans="1:7" x14ac:dyDescent="0.25">
      <c r="B61">
        <v>0.122</v>
      </c>
      <c r="C61">
        <v>0.156</v>
      </c>
      <c r="F61">
        <v>0.122</v>
      </c>
      <c r="G61">
        <v>0.156</v>
      </c>
    </row>
    <row r="62" spans="1:7" x14ac:dyDescent="0.25">
      <c r="B62">
        <v>1.198</v>
      </c>
      <c r="C62">
        <v>0.13900000000000001</v>
      </c>
      <c r="F62">
        <v>1.198</v>
      </c>
      <c r="G62">
        <v>0.13900000000000001</v>
      </c>
    </row>
    <row r="63" spans="1:7" x14ac:dyDescent="0.25">
      <c r="B63">
        <v>0.55600000000000005</v>
      </c>
      <c r="C63">
        <v>0</v>
      </c>
      <c r="F63">
        <v>0.55600000000000005</v>
      </c>
      <c r="G63">
        <v>0</v>
      </c>
    </row>
    <row r="64" spans="1:7" x14ac:dyDescent="0.25">
      <c r="A64">
        <v>3</v>
      </c>
      <c r="B64">
        <v>0.20799999999999999</v>
      </c>
      <c r="C64">
        <v>1.1120000000000001</v>
      </c>
      <c r="E64">
        <v>3</v>
      </c>
      <c r="F64">
        <v>0.20799999999999999</v>
      </c>
      <c r="G64">
        <v>1.1120000000000001</v>
      </c>
    </row>
    <row r="65" spans="1:7" x14ac:dyDescent="0.25">
      <c r="B65">
        <v>0.52100000000000002</v>
      </c>
      <c r="C65">
        <v>0.747</v>
      </c>
      <c r="F65">
        <v>0.52100000000000002</v>
      </c>
      <c r="G65">
        <v>0.747</v>
      </c>
    </row>
    <row r="66" spans="1:7" x14ac:dyDescent="0.25">
      <c r="B66">
        <v>0.313</v>
      </c>
      <c r="C66">
        <v>0.24299999999999999</v>
      </c>
      <c r="F66">
        <v>0.313</v>
      </c>
      <c r="G66">
        <v>0.24299999999999999</v>
      </c>
    </row>
    <row r="67" spans="1:7" x14ac:dyDescent="0.25">
      <c r="B67">
        <v>1.042</v>
      </c>
      <c r="C67">
        <v>0.191</v>
      </c>
      <c r="F67">
        <v>1.042</v>
      </c>
      <c r="G67">
        <v>0.191</v>
      </c>
    </row>
    <row r="68" spans="1:7" x14ac:dyDescent="0.25">
      <c r="B68">
        <v>0.29499999999999998</v>
      </c>
      <c r="C68">
        <v>1.0069999999999999</v>
      </c>
      <c r="F68">
        <v>0.29499999999999998</v>
      </c>
      <c r="G68">
        <v>1.0069999999999999</v>
      </c>
    </row>
    <row r="69" spans="1:7" x14ac:dyDescent="0.25">
      <c r="A69">
        <v>4</v>
      </c>
      <c r="B69">
        <v>6.9000000000000006E-2</v>
      </c>
      <c r="C69">
        <v>3.508</v>
      </c>
      <c r="E69">
        <v>4</v>
      </c>
      <c r="F69">
        <v>6.9000000000000006E-2</v>
      </c>
      <c r="G69">
        <v>3.508</v>
      </c>
    </row>
    <row r="70" spans="1:7" x14ac:dyDescent="0.25">
      <c r="B70">
        <v>0.38200000000000001</v>
      </c>
      <c r="C70">
        <v>0.34699999999999998</v>
      </c>
      <c r="F70">
        <v>0.38200000000000001</v>
      </c>
      <c r="G70">
        <v>0.34699999999999998</v>
      </c>
    </row>
    <row r="71" spans="1:7" x14ac:dyDescent="0.25">
      <c r="B71">
        <v>0.36499999999999999</v>
      </c>
      <c r="C71">
        <v>0.27800000000000002</v>
      </c>
      <c r="F71">
        <v>0.36499999999999999</v>
      </c>
      <c r="G71">
        <v>0.27800000000000002</v>
      </c>
    </row>
    <row r="72" spans="1:7" x14ac:dyDescent="0.25">
      <c r="B72">
        <v>0.39900000000000002</v>
      </c>
      <c r="C72">
        <v>0.27800000000000002</v>
      </c>
      <c r="F72">
        <v>0.39900000000000002</v>
      </c>
      <c r="G72">
        <v>0.27800000000000002</v>
      </c>
    </row>
    <row r="73" spans="1:7" x14ac:dyDescent="0.25">
      <c r="B73">
        <v>0.22600000000000001</v>
      </c>
      <c r="C73">
        <v>0.24299999999999999</v>
      </c>
      <c r="F73">
        <v>0.22600000000000001</v>
      </c>
      <c r="G73">
        <v>0.24299999999999999</v>
      </c>
    </row>
    <row r="74" spans="1:7" x14ac:dyDescent="0.25">
      <c r="A74">
        <v>5</v>
      </c>
      <c r="B74">
        <v>0.34699999999999998</v>
      </c>
      <c r="C74">
        <v>0.38200000000000001</v>
      </c>
      <c r="E74">
        <v>5</v>
      </c>
      <c r="F74">
        <v>0.34699999999999998</v>
      </c>
      <c r="G74">
        <v>0.38200000000000001</v>
      </c>
    </row>
    <row r="75" spans="1:7" x14ac:dyDescent="0.25">
      <c r="B75">
        <v>0.104</v>
      </c>
      <c r="C75">
        <v>0.69499999999999995</v>
      </c>
      <c r="F75">
        <v>0.104</v>
      </c>
      <c r="G75">
        <v>0.69499999999999995</v>
      </c>
    </row>
    <row r="76" spans="1:7" x14ac:dyDescent="0.25">
      <c r="B76">
        <v>0.747</v>
      </c>
      <c r="C76">
        <v>0.434</v>
      </c>
      <c r="F76">
        <v>0.747</v>
      </c>
      <c r="G76">
        <v>0.434</v>
      </c>
    </row>
    <row r="77" spans="1:7" x14ac:dyDescent="0.25">
      <c r="B77">
        <v>6.9000000000000006E-2</v>
      </c>
      <c r="C77">
        <v>0.38200000000000001</v>
      </c>
      <c r="F77">
        <v>6.9000000000000006E-2</v>
      </c>
      <c r="G77">
        <v>0.38200000000000001</v>
      </c>
    </row>
    <row r="78" spans="1:7" x14ac:dyDescent="0.25">
      <c r="B78">
        <v>0.434</v>
      </c>
      <c r="C78">
        <v>0.22600000000000001</v>
      </c>
      <c r="F78">
        <v>0.434</v>
      </c>
      <c r="G78">
        <v>0.22600000000000001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3"/>
      <c r="C83" s="3"/>
      <c r="F83" s="3"/>
      <c r="G83" s="3"/>
    </row>
    <row r="84" spans="1:7" x14ac:dyDescent="0.25">
      <c r="A84" t="s">
        <v>8</v>
      </c>
      <c r="B84">
        <f>AVERAGE(B4:B83)</f>
        <v>1.2237999999999998</v>
      </c>
      <c r="C84">
        <f>AVERAGE(C4:C83)</f>
        <v>3.1654400000000011</v>
      </c>
      <c r="F84">
        <f>AVERAGE(F4:F83)</f>
        <v>1.0674657534246572</v>
      </c>
      <c r="G84">
        <f>AVERAGE(G4:G83)</f>
        <v>3.1654400000000011</v>
      </c>
    </row>
    <row r="85" spans="1:7" x14ac:dyDescent="0.25">
      <c r="A85" t="s">
        <v>9</v>
      </c>
      <c r="B85">
        <f>_xlfn.STDEV.P(B4:B82)</f>
        <v>1.5388194695934929</v>
      </c>
      <c r="C85">
        <f>_xlfn.STDEV.P(C4:C82)</f>
        <v>3.835345530683425</v>
      </c>
      <c r="F85">
        <f>_xlfn.STDEV.P(F4:F82)</f>
        <v>1.2248814545066375</v>
      </c>
      <c r="G85">
        <f>_xlfn.STDEV.P(G4:G82)</f>
        <v>3.835345530683425</v>
      </c>
    </row>
    <row r="86" spans="1:7" x14ac:dyDescent="0.25">
      <c r="A86" t="s">
        <v>10</v>
      </c>
      <c r="B86">
        <f>COUNT(B4:B82)</f>
        <v>75</v>
      </c>
      <c r="C86">
        <f>COUNT(C4:C82)</f>
        <v>75</v>
      </c>
      <c r="F86">
        <f>COUNT(F4:F82)</f>
        <v>73</v>
      </c>
      <c r="G86">
        <f>COUNT(G4:G82)</f>
        <v>75</v>
      </c>
    </row>
    <row r="87" spans="1:7" x14ac:dyDescent="0.25">
      <c r="A87" t="s">
        <v>11</v>
      </c>
      <c r="B87">
        <f>B85/(SQRT(B86))</f>
        <v>0.17768756700080804</v>
      </c>
      <c r="C87">
        <f>C85/(SQRT(C86))</f>
        <v>0.44286755491506063</v>
      </c>
      <c r="F87">
        <f>F85/(SQRT(F86))</f>
        <v>0.14336153061472187</v>
      </c>
      <c r="G87">
        <f>G85/(SQRT(G86))</f>
        <v>0.44286755491506063</v>
      </c>
    </row>
    <row r="88" spans="1:7" x14ac:dyDescent="0.25">
      <c r="B88"/>
      <c r="C88"/>
    </row>
    <row r="89" spans="1:7" x14ac:dyDescent="0.25">
      <c r="A89" t="s">
        <v>12</v>
      </c>
      <c r="B89">
        <f>B85*3</f>
        <v>4.6164584087804785</v>
      </c>
      <c r="C89">
        <f>C85*3</f>
        <v>11.506036592050275</v>
      </c>
      <c r="F89">
        <f>F85*3</f>
        <v>3.6746443635199126</v>
      </c>
      <c r="G89">
        <f>G85*3</f>
        <v>11.506036592050275</v>
      </c>
    </row>
    <row r="90" spans="1:7" x14ac:dyDescent="0.25">
      <c r="A90" t="s">
        <v>13</v>
      </c>
      <c r="B90">
        <f>B89+B84</f>
        <v>5.8402584087804783</v>
      </c>
      <c r="C90">
        <f>C89+C84</f>
        <v>14.671476592050276</v>
      </c>
      <c r="F90">
        <f>F89+F84</f>
        <v>4.7421101169445699</v>
      </c>
      <c r="G90">
        <f>G89+G84</f>
        <v>14.671476592050276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>C84/B84</f>
        <v>2.5865664324236</v>
      </c>
      <c r="G92">
        <f>G84/F84</f>
        <v>2.9653785049727324</v>
      </c>
    </row>
    <row r="93" spans="1:7" x14ac:dyDescent="0.25">
      <c r="A93" t="s">
        <v>15</v>
      </c>
      <c r="B93"/>
      <c r="C93">
        <f>C92*(SQRT(((C85/C84)^2)+((B85/B84)^2)))</f>
        <v>4.5166013211382081</v>
      </c>
      <c r="G93">
        <f>G92*(SQRT(((G85/G84)^2)+((F85/F84)^2)))</f>
        <v>4.9484782934934008</v>
      </c>
    </row>
    <row r="94" spans="1:7" x14ac:dyDescent="0.25">
      <c r="A94" t="s">
        <v>16</v>
      </c>
      <c r="B94"/>
      <c r="C94">
        <f>C93/(SQRT(C86))</f>
        <v>0.52153219771627268</v>
      </c>
      <c r="G94">
        <f>G93/(SQRT(G86))</f>
        <v>0.57140105496548688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Statistics</vt:lpstr>
      <vt:lpstr>HCT116</vt:lpstr>
      <vt:lpstr>SW620</vt:lpstr>
      <vt:lpstr>SW480</vt:lpstr>
      <vt:lpstr>HT29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2021-07-09T19:27:25Z</dcterms:created>
  <dcterms:modified xsi:type="dcterms:W3CDTF">2021-07-09T19:39:53Z</dcterms:modified>
</cp:coreProperties>
</file>