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1FC9CCDA-3B14-4E33-BEF2-7C1F64200B5F}" xr6:coauthVersionLast="47" xr6:coauthVersionMax="47" xr10:uidLastSave="{00000000-0000-0000-0000-000000000000}"/>
  <bookViews>
    <workbookView xWindow="-120" yWindow="-120" windowWidth="29040" windowHeight="15840" xr2:uid="{E472BD75-2446-4981-9E7E-B26CF68569B2}"/>
  </bookViews>
  <sheets>
    <sheet name="HCT116" sheetId="1" r:id="rId1"/>
    <sheet name="SW620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2" l="1"/>
  <c r="F92" i="2"/>
  <c r="F87" i="2"/>
  <c r="F93" i="2"/>
  <c r="E88" i="2"/>
  <c r="E92" i="2"/>
  <c r="E87" i="2"/>
  <c r="E93" i="2"/>
  <c r="F89" i="2"/>
  <c r="F90" i="2"/>
  <c r="E89" i="2"/>
  <c r="E90" i="2"/>
  <c r="C87" i="2"/>
  <c r="B87" i="2"/>
  <c r="C95" i="2"/>
  <c r="C88" i="2"/>
  <c r="B88" i="2"/>
  <c r="C96" i="2"/>
  <c r="C89" i="2"/>
  <c r="C97" i="2"/>
  <c r="C92" i="2"/>
  <c r="C93" i="2"/>
  <c r="B92" i="2"/>
  <c r="B93" i="2"/>
  <c r="C90" i="2"/>
  <c r="B89" i="2"/>
  <c r="B90" i="2"/>
  <c r="F88" i="1"/>
  <c r="F92" i="1"/>
  <c r="F87" i="1"/>
  <c r="F93" i="1"/>
  <c r="E88" i="1"/>
  <c r="E92" i="1"/>
  <c r="E87" i="1"/>
  <c r="E93" i="1"/>
  <c r="F89" i="1"/>
  <c r="F90" i="1"/>
  <c r="E89" i="1"/>
  <c r="E90" i="1"/>
  <c r="C87" i="1"/>
  <c r="B87" i="1"/>
  <c r="C95" i="1"/>
  <c r="C88" i="1"/>
  <c r="B88" i="1"/>
  <c r="C96" i="1"/>
  <c r="C89" i="1"/>
  <c r="C97" i="1"/>
  <c r="C92" i="1"/>
  <c r="C93" i="1"/>
  <c r="B92" i="1"/>
  <c r="B93" i="1"/>
  <c r="C90" i="1"/>
  <c r="B89" i="1"/>
  <c r="B90" i="1"/>
</calcChain>
</file>

<file path=xl/sharedStrings.xml><?xml version="1.0" encoding="utf-8"?>
<sst xmlns="http://schemas.openxmlformats.org/spreadsheetml/2006/main" count="118" uniqueCount="54">
  <si>
    <t>DR4 Coloc</t>
  </si>
  <si>
    <t>Parental</t>
  </si>
  <si>
    <t>OxR</t>
  </si>
  <si>
    <t>t1</t>
  </si>
  <si>
    <t>t2</t>
  </si>
  <si>
    <t>t3</t>
  </si>
  <si>
    <t>Avg</t>
  </si>
  <si>
    <t>Std</t>
  </si>
  <si>
    <t>N</t>
  </si>
  <si>
    <t>SEM</t>
  </si>
  <si>
    <t>STDx3</t>
  </si>
  <si>
    <t>Plus mean</t>
  </si>
  <si>
    <t>Fold Change</t>
  </si>
  <si>
    <t>Fold Change STD</t>
  </si>
  <si>
    <t>Fold Change SEM</t>
  </si>
  <si>
    <t>HCT116</t>
  </si>
  <si>
    <t>SW620</t>
  </si>
  <si>
    <t>Table Analyzed</t>
  </si>
  <si>
    <t>Column B</t>
  </si>
  <si>
    <t>vs.</t>
  </si>
  <si>
    <t>Column A</t>
  </si>
  <si>
    <t>Unpaired t test with Welch's correction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</si>
  <si>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</si>
  <si>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</si>
  <si>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</si>
  <si>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</si>
  <si>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</si>
  <si>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</si>
  <si>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Welch-corrected 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</si>
  <si>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</si>
  <si>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</si>
  <si>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</si>
  <si>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</si>
  <si>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</si>
  <si>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</si>
  <si>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</si>
  <si>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</si>
  <si>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Data analyzed</t>
  </si>
  <si>
    <t>Sample size, column A</t>
  </si>
  <si>
    <t>Sample size, column B</t>
  </si>
  <si>
    <t>&lt;0.0001</t>
  </si>
  <si>
    <t>****</t>
  </si>
  <si>
    <t>HCT116 Dr4 coloc</t>
  </si>
  <si>
    <t>t=5.195, df=79.55</t>
  </si>
  <si>
    <t>13.65 ± 2.627</t>
  </si>
  <si>
    <t>8.420 to 18.88</t>
  </si>
  <si>
    <t>12.49, 69, 72</t>
  </si>
  <si>
    <t>Sw620 Dr4 coloc</t>
  </si>
  <si>
    <t>**</t>
  </si>
  <si>
    <t>t=2.994, df=76.07</t>
  </si>
  <si>
    <t>1.028 ± 0.3434</t>
  </si>
  <si>
    <t>0.3441 to 1.712</t>
  </si>
  <si>
    <t>28.74, 71, 69</t>
  </si>
  <si>
    <t>Figure 4 (related to panel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</si>
</sst>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688-CF76-4F26-8891-66ED51A52B08}">
  <dimension ref="A1:J98"/>
  <sheetViews>
    <sheetView tabSelected="1" workbookViewId="0"/>
  </sheetViews>
  <sheetFormatPr defaultRowHeight="15" x14ac:dyDescent="0.25"/>
  <cols>
    <col min="1" max="1" width="16.140625" bestFit="1" customWidth="1"/>
    <col min="9" max="9" width="35.85546875" bestFit="1" customWidth="1"/>
    <col min="10" max="10" width="15.7109375" bestFit="1" customWidth="1"/>
  </cols>
  <sheetData>
    <row r="1" spans="1:10" x14ac:dyDescent="0.25">
      <c r="A1" t="s">
        <v>53</v>
      </c>
    </row>
    <row r="3" spans="1:10" x14ac:dyDescent="0.25">
      <c r="A3" t="s">
        <v>15</v>
      </c>
    </row>
    <row r="4" spans="1:10" x14ac:dyDescent="0.25">
      <c r="B4" s="1"/>
      <c r="C4" s="1"/>
      <c r="I4" s="5" t="s">
        <v>17</v>
      </c>
      <c r="J4" s="4" t="s">
        <v>42</v>
      </c>
    </row>
    <row r="5" spans="1:10" x14ac:dyDescent="0.25">
      <c r="B5" s="6" t="s">
        <v>0</v>
      </c>
      <c r="C5" s="6"/>
      <c r="E5" s="6" t="s">
        <v>0</v>
      </c>
      <c r="F5" s="6"/>
      <c r="I5" s="5"/>
      <c r="J5" s="4"/>
    </row>
    <row r="6" spans="1:10" x14ac:dyDescent="0.25">
      <c r="B6" s="2" t="s">
        <v>1</v>
      </c>
      <c r="C6" s="2" t="s">
        <v>2</v>
      </c>
      <c r="E6" s="2" t="s">
        <v>1</v>
      </c>
      <c r="F6" s="2" t="s">
        <v>2</v>
      </c>
      <c r="I6" s="5" t="s">
        <v>18</v>
      </c>
      <c r="J6" s="4" t="s">
        <v>2</v>
      </c>
    </row>
    <row r="7" spans="1:10" x14ac:dyDescent="0.25">
      <c r="A7" t="s">
        <v>3</v>
      </c>
      <c r="B7">
        <v>6.3570000000000002</v>
      </c>
      <c r="C7">
        <v>18.375</v>
      </c>
      <c r="E7">
        <v>6.3570000000000002</v>
      </c>
      <c r="F7">
        <v>18.375</v>
      </c>
      <c r="I7" s="5" t="s">
        <v>19</v>
      </c>
      <c r="J7" s="4" t="s">
        <v>19</v>
      </c>
    </row>
    <row r="8" spans="1:10" x14ac:dyDescent="0.25">
      <c r="B8">
        <v>21.536000000000001</v>
      </c>
      <c r="C8">
        <v>9.1010000000000009</v>
      </c>
      <c r="E8">
        <v>21.536000000000001</v>
      </c>
      <c r="F8">
        <v>9.1010000000000009</v>
      </c>
      <c r="I8" s="5" t="s">
        <v>20</v>
      </c>
      <c r="J8" s="4" t="s">
        <v>1</v>
      </c>
    </row>
    <row r="9" spans="1:10" x14ac:dyDescent="0.25">
      <c r="B9">
        <v>0.122</v>
      </c>
      <c r="C9">
        <v>1.546</v>
      </c>
      <c r="E9">
        <v>0.122</v>
      </c>
      <c r="F9">
        <v>1.546</v>
      </c>
      <c r="I9" s="5"/>
      <c r="J9" s="4"/>
    </row>
    <row r="10" spans="1:10" x14ac:dyDescent="0.25">
      <c r="B10">
        <v>6.0960000000000001</v>
      </c>
      <c r="C10">
        <v>2.0670000000000002</v>
      </c>
      <c r="E10">
        <v>6.0960000000000001</v>
      </c>
      <c r="F10">
        <v>2.0670000000000002</v>
      </c>
      <c r="I10" s="5" t="s">
        <v>21</v>
      </c>
      <c r="J10" s="4"/>
    </row>
    <row r="11" spans="1:10" x14ac:dyDescent="0.25">
      <c r="B11">
        <v>3.9950000000000001</v>
      </c>
      <c r="E11">
        <v>3.9950000000000001</v>
      </c>
      <c r="I11" s="5" t="s">
        <v>22</v>
      </c>
      <c r="J11" s="4" t="s">
        <v>40</v>
      </c>
    </row>
    <row r="12" spans="1:10" x14ac:dyDescent="0.25">
      <c r="A12">
        <v>2</v>
      </c>
      <c r="B12">
        <v>7.7290000000000001</v>
      </c>
      <c r="C12">
        <v>0.24299999999999999</v>
      </c>
      <c r="E12">
        <v>7.7290000000000001</v>
      </c>
      <c r="F12">
        <v>0.24299999999999999</v>
      </c>
      <c r="I12" s="5" t="s">
        <v>23</v>
      </c>
      <c r="J12" s="4" t="s">
        <v>41</v>
      </c>
    </row>
    <row r="13" spans="1:10" x14ac:dyDescent="0.25">
      <c r="B13">
        <v>2.97</v>
      </c>
      <c r="C13">
        <v>0.434</v>
      </c>
      <c r="E13">
        <v>2.97</v>
      </c>
      <c r="F13">
        <v>0.434</v>
      </c>
      <c r="I13" s="5" t="s">
        <v>24</v>
      </c>
      <c r="J13" s="4" t="s">
        <v>25</v>
      </c>
    </row>
    <row r="14" spans="1:10" x14ac:dyDescent="0.25">
      <c r="B14">
        <v>5.1999999999999998E-2</v>
      </c>
      <c r="C14">
        <v>0.69499999999999995</v>
      </c>
      <c r="E14">
        <v>5.1999999999999998E-2</v>
      </c>
      <c r="F14">
        <v>0.69499999999999995</v>
      </c>
      <c r="I14" s="5" t="s">
        <v>26</v>
      </c>
      <c r="J14" s="4" t="s">
        <v>27</v>
      </c>
    </row>
    <row r="15" spans="1:10" x14ac:dyDescent="0.25">
      <c r="B15">
        <v>1.5109999999999999</v>
      </c>
      <c r="C15">
        <v>6.5830000000000002</v>
      </c>
      <c r="E15">
        <v>1.5109999999999999</v>
      </c>
      <c r="F15">
        <v>6.5830000000000002</v>
      </c>
      <c r="I15" s="5" t="s">
        <v>28</v>
      </c>
      <c r="J15" s="4" t="s">
        <v>43</v>
      </c>
    </row>
    <row r="16" spans="1:10" x14ac:dyDescent="0.25">
      <c r="B16">
        <v>0.48599999999999999</v>
      </c>
      <c r="C16">
        <v>3.5000000000000003E-2</v>
      </c>
      <c r="E16">
        <v>0.48599999999999999</v>
      </c>
      <c r="F16">
        <v>3.5000000000000003E-2</v>
      </c>
      <c r="I16" s="5"/>
      <c r="J16" s="4"/>
    </row>
    <row r="17" spans="1:10" x14ac:dyDescent="0.25">
      <c r="A17">
        <v>3</v>
      </c>
      <c r="B17">
        <v>18.341000000000001</v>
      </c>
      <c r="C17">
        <v>1.581</v>
      </c>
      <c r="E17">
        <v>18.341000000000001</v>
      </c>
      <c r="F17">
        <v>1.581</v>
      </c>
      <c r="I17" s="5" t="s">
        <v>29</v>
      </c>
      <c r="J17" s="4"/>
    </row>
    <row r="18" spans="1:10" x14ac:dyDescent="0.25">
      <c r="B18">
        <v>4.1859999999999999</v>
      </c>
      <c r="C18">
        <v>1.98</v>
      </c>
      <c r="E18">
        <v>4.1859999999999999</v>
      </c>
      <c r="F18">
        <v>1.98</v>
      </c>
      <c r="I18" s="5" t="s">
        <v>30</v>
      </c>
      <c r="J18" s="4">
        <v>4.3620000000000001</v>
      </c>
    </row>
    <row r="19" spans="1:10" x14ac:dyDescent="0.25">
      <c r="B19">
        <v>8.7189999999999994</v>
      </c>
      <c r="C19">
        <v>6.843</v>
      </c>
      <c r="E19">
        <v>8.7189999999999994</v>
      </c>
      <c r="F19">
        <v>6.843</v>
      </c>
      <c r="I19" s="5" t="s">
        <v>31</v>
      </c>
      <c r="J19" s="4">
        <v>18.010000000000002</v>
      </c>
    </row>
    <row r="20" spans="1:10" x14ac:dyDescent="0.25">
      <c r="B20">
        <v>7.6769999999999996</v>
      </c>
      <c r="C20">
        <v>0.33</v>
      </c>
      <c r="E20">
        <v>7.6769999999999996</v>
      </c>
      <c r="F20">
        <v>0.33</v>
      </c>
      <c r="I20" s="5" t="s">
        <v>32</v>
      </c>
      <c r="J20" s="4" t="s">
        <v>44</v>
      </c>
    </row>
    <row r="21" spans="1:10" x14ac:dyDescent="0.25">
      <c r="B21">
        <v>6.93</v>
      </c>
      <c r="C21">
        <v>1.65</v>
      </c>
      <c r="E21">
        <v>6.93</v>
      </c>
      <c r="F21">
        <v>1.65</v>
      </c>
      <c r="I21" s="5" t="s">
        <v>33</v>
      </c>
      <c r="J21" s="4" t="s">
        <v>45</v>
      </c>
    </row>
    <row r="22" spans="1:10" x14ac:dyDescent="0.25">
      <c r="A22">
        <v>4</v>
      </c>
      <c r="C22">
        <v>20.111999999999998</v>
      </c>
      <c r="F22">
        <v>20.111999999999998</v>
      </c>
      <c r="I22" s="5" t="s">
        <v>34</v>
      </c>
      <c r="J22" s="4">
        <v>0.25330000000000003</v>
      </c>
    </row>
    <row r="23" spans="1:10" x14ac:dyDescent="0.25">
      <c r="B23">
        <v>22.196000000000002</v>
      </c>
      <c r="C23">
        <v>10.734</v>
      </c>
      <c r="E23">
        <v>22.196000000000002</v>
      </c>
      <c r="F23">
        <v>10.734</v>
      </c>
      <c r="I23" s="5"/>
      <c r="J23" s="4"/>
    </row>
    <row r="24" spans="1:10" x14ac:dyDescent="0.25">
      <c r="B24">
        <v>10.803000000000001</v>
      </c>
      <c r="C24">
        <v>17.437999999999999</v>
      </c>
      <c r="E24">
        <v>10.803000000000001</v>
      </c>
      <c r="F24">
        <v>17.437999999999999</v>
      </c>
      <c r="I24" s="5" t="s">
        <v>35</v>
      </c>
      <c r="J24" s="4"/>
    </row>
    <row r="25" spans="1:10" x14ac:dyDescent="0.25">
      <c r="B25">
        <v>4.6719999999999997</v>
      </c>
      <c r="C25">
        <v>23.308</v>
      </c>
      <c r="E25">
        <v>4.6719999999999997</v>
      </c>
      <c r="F25">
        <v>23.308</v>
      </c>
      <c r="I25" s="5" t="s">
        <v>36</v>
      </c>
      <c r="J25" s="4" t="s">
        <v>46</v>
      </c>
    </row>
    <row r="26" spans="1:10" x14ac:dyDescent="0.25">
      <c r="B26">
        <v>2.1709999999999998</v>
      </c>
      <c r="E26">
        <v>2.1709999999999998</v>
      </c>
      <c r="I26" s="5" t="s">
        <v>22</v>
      </c>
      <c r="J26" s="4" t="s">
        <v>40</v>
      </c>
    </row>
    <row r="27" spans="1:10" x14ac:dyDescent="0.25">
      <c r="A27">
        <v>5</v>
      </c>
      <c r="B27">
        <v>20.963000000000001</v>
      </c>
      <c r="C27">
        <v>5.61</v>
      </c>
      <c r="E27">
        <v>20.963000000000001</v>
      </c>
      <c r="F27">
        <v>5.61</v>
      </c>
      <c r="I27" s="5" t="s">
        <v>23</v>
      </c>
      <c r="J27" s="4" t="s">
        <v>41</v>
      </c>
    </row>
    <row r="28" spans="1:10" x14ac:dyDescent="0.25">
      <c r="B28">
        <v>0</v>
      </c>
      <c r="C28">
        <v>9.5</v>
      </c>
      <c r="E28">
        <v>0</v>
      </c>
      <c r="F28">
        <v>9.5</v>
      </c>
      <c r="I28" s="5" t="s">
        <v>24</v>
      </c>
      <c r="J28" s="4" t="s">
        <v>25</v>
      </c>
    </row>
    <row r="29" spans="1:10" x14ac:dyDescent="0.25">
      <c r="B29">
        <v>5.54</v>
      </c>
      <c r="C29">
        <v>3.5779999999999998</v>
      </c>
      <c r="E29">
        <v>5.54</v>
      </c>
      <c r="F29">
        <v>3.5779999999999998</v>
      </c>
      <c r="I29" s="5"/>
      <c r="J29" s="4"/>
    </row>
    <row r="30" spans="1:10" x14ac:dyDescent="0.25">
      <c r="B30">
        <v>3.89</v>
      </c>
      <c r="C30">
        <v>2.0840000000000001</v>
      </c>
      <c r="E30">
        <v>3.89</v>
      </c>
      <c r="F30">
        <v>2.0840000000000001</v>
      </c>
      <c r="I30" s="5" t="s">
        <v>37</v>
      </c>
      <c r="J30" s="4"/>
    </row>
    <row r="31" spans="1:10" x14ac:dyDescent="0.25">
      <c r="B31">
        <v>0.95499999999999996</v>
      </c>
      <c r="C31">
        <v>48.213999999999999</v>
      </c>
      <c r="E31">
        <v>0.95499999999999996</v>
      </c>
      <c r="F31">
        <v>48.213999999999999</v>
      </c>
      <c r="I31" s="5" t="s">
        <v>38</v>
      </c>
      <c r="J31" s="4">
        <v>73</v>
      </c>
    </row>
    <row r="32" spans="1:10" x14ac:dyDescent="0.25">
      <c r="A32" t="s">
        <v>4</v>
      </c>
      <c r="B32">
        <v>6.9000000000000006E-2</v>
      </c>
      <c r="C32">
        <v>25.983000000000001</v>
      </c>
      <c r="E32">
        <v>6.9000000000000006E-2</v>
      </c>
      <c r="F32">
        <v>25.983000000000001</v>
      </c>
      <c r="I32" s="5" t="s">
        <v>39</v>
      </c>
      <c r="J32" s="4">
        <v>70</v>
      </c>
    </row>
    <row r="33" spans="1:6" x14ac:dyDescent="0.25">
      <c r="B33">
        <v>6.7910000000000004</v>
      </c>
      <c r="C33">
        <v>63.22</v>
      </c>
      <c r="E33">
        <v>6.7910000000000004</v>
      </c>
      <c r="F33">
        <v>63.22</v>
      </c>
    </row>
    <row r="34" spans="1:6" x14ac:dyDescent="0.25">
      <c r="B34">
        <v>3.5000000000000003E-2</v>
      </c>
      <c r="C34">
        <v>0.38200000000000001</v>
      </c>
      <c r="E34">
        <v>3.5000000000000003E-2</v>
      </c>
      <c r="F34">
        <v>0.38200000000000001</v>
      </c>
    </row>
    <row r="35" spans="1:6" x14ac:dyDescent="0.25">
      <c r="B35">
        <v>5.1999999999999998E-2</v>
      </c>
      <c r="C35">
        <v>0.57299999999999995</v>
      </c>
      <c r="E35">
        <v>5.1999999999999998E-2</v>
      </c>
      <c r="F35">
        <v>0.57299999999999995</v>
      </c>
    </row>
    <row r="36" spans="1:6" x14ac:dyDescent="0.25">
      <c r="B36">
        <v>0</v>
      </c>
      <c r="C36">
        <v>38.991</v>
      </c>
      <c r="E36">
        <v>0</v>
      </c>
      <c r="F36">
        <v>38.991</v>
      </c>
    </row>
    <row r="37" spans="1:6" x14ac:dyDescent="0.25">
      <c r="A37">
        <v>2</v>
      </c>
      <c r="B37">
        <v>0.36499999999999999</v>
      </c>
      <c r="C37">
        <v>77.287999999999997</v>
      </c>
      <c r="E37">
        <v>0.36499999999999999</v>
      </c>
      <c r="F37">
        <v>77.287999999999997</v>
      </c>
    </row>
    <row r="38" spans="1:6" x14ac:dyDescent="0.25">
      <c r="B38">
        <v>0.26100000000000001</v>
      </c>
      <c r="C38">
        <v>42.707999999999998</v>
      </c>
      <c r="E38">
        <v>0.26100000000000001</v>
      </c>
      <c r="F38">
        <v>42.707999999999998</v>
      </c>
    </row>
    <row r="39" spans="1:6" x14ac:dyDescent="0.25">
      <c r="B39">
        <v>0</v>
      </c>
      <c r="C39">
        <v>22.7</v>
      </c>
      <c r="E39">
        <v>0</v>
      </c>
      <c r="F39">
        <v>22.7</v>
      </c>
    </row>
    <row r="40" spans="1:6" x14ac:dyDescent="0.25">
      <c r="B40">
        <v>8.6999999999999994E-2</v>
      </c>
      <c r="C40">
        <v>37.255000000000003</v>
      </c>
      <c r="E40">
        <v>8.6999999999999994E-2</v>
      </c>
      <c r="F40">
        <v>37.255000000000003</v>
      </c>
    </row>
    <row r="41" spans="1:6" x14ac:dyDescent="0.25">
      <c r="B41">
        <v>8.6999999999999994E-2</v>
      </c>
      <c r="C41">
        <v>29.213000000000001</v>
      </c>
      <c r="E41">
        <v>8.6999999999999994E-2</v>
      </c>
      <c r="F41">
        <v>29.213000000000001</v>
      </c>
    </row>
    <row r="42" spans="1:6" x14ac:dyDescent="0.25">
      <c r="A42">
        <v>3</v>
      </c>
      <c r="B42">
        <v>0.313</v>
      </c>
      <c r="C42">
        <v>74.631</v>
      </c>
      <c r="E42">
        <v>0.313</v>
      </c>
      <c r="F42">
        <v>74.631</v>
      </c>
    </row>
    <row r="43" spans="1:6" x14ac:dyDescent="0.25">
      <c r="B43">
        <v>0.52100000000000002</v>
      </c>
      <c r="C43">
        <v>72.876999999999995</v>
      </c>
      <c r="E43">
        <v>0.52100000000000002</v>
      </c>
      <c r="F43">
        <v>72.876999999999995</v>
      </c>
    </row>
    <row r="44" spans="1:6" x14ac:dyDescent="0.25">
      <c r="B44">
        <v>0</v>
      </c>
      <c r="C44">
        <v>28.05</v>
      </c>
      <c r="E44">
        <v>0</v>
      </c>
      <c r="F44">
        <v>28.05</v>
      </c>
    </row>
    <row r="45" spans="1:6" x14ac:dyDescent="0.25">
      <c r="B45">
        <v>0.104</v>
      </c>
      <c r="C45">
        <v>34.319000000000003</v>
      </c>
      <c r="E45">
        <v>0.104</v>
      </c>
      <c r="F45">
        <v>34.319000000000003</v>
      </c>
    </row>
    <row r="46" spans="1:6" x14ac:dyDescent="0.25">
      <c r="B46">
        <v>0.29499999999999998</v>
      </c>
      <c r="C46">
        <v>59.347000000000001</v>
      </c>
      <c r="E46">
        <v>0.29499999999999998</v>
      </c>
      <c r="F46">
        <v>59.347000000000001</v>
      </c>
    </row>
    <row r="47" spans="1:6" x14ac:dyDescent="0.25">
      <c r="A47">
        <v>4</v>
      </c>
      <c r="B47">
        <v>0.504</v>
      </c>
      <c r="C47">
        <v>5.5060000000000002</v>
      </c>
      <c r="E47">
        <v>0.504</v>
      </c>
      <c r="F47">
        <v>5.5060000000000002</v>
      </c>
    </row>
    <row r="48" spans="1:6" x14ac:dyDescent="0.25">
      <c r="B48">
        <v>0</v>
      </c>
      <c r="C48">
        <v>1.5980000000000001</v>
      </c>
      <c r="E48">
        <v>0</v>
      </c>
      <c r="F48">
        <v>1.5980000000000001</v>
      </c>
    </row>
    <row r="49" spans="1:6" x14ac:dyDescent="0.25">
      <c r="B49">
        <v>1.268</v>
      </c>
      <c r="C49">
        <v>0.504</v>
      </c>
      <c r="E49">
        <v>1.268</v>
      </c>
      <c r="F49">
        <v>0.504</v>
      </c>
    </row>
    <row r="50" spans="1:6" x14ac:dyDescent="0.25">
      <c r="B50">
        <v>0.64300000000000002</v>
      </c>
      <c r="C50">
        <v>12.244999999999999</v>
      </c>
      <c r="E50">
        <v>0.64300000000000002</v>
      </c>
      <c r="F50">
        <v>12.244999999999999</v>
      </c>
    </row>
    <row r="51" spans="1:6" x14ac:dyDescent="0.25">
      <c r="B51">
        <v>0.69499999999999995</v>
      </c>
      <c r="C51">
        <v>0.41699999999999998</v>
      </c>
      <c r="E51">
        <v>0.69499999999999995</v>
      </c>
      <c r="F51">
        <v>0.41699999999999998</v>
      </c>
    </row>
    <row r="52" spans="1:6" x14ac:dyDescent="0.25">
      <c r="A52">
        <v>5</v>
      </c>
      <c r="B52">
        <v>0.156</v>
      </c>
      <c r="C52">
        <v>18.027999999999999</v>
      </c>
      <c r="E52">
        <v>0.156</v>
      </c>
      <c r="F52">
        <v>18.027999999999999</v>
      </c>
    </row>
    <row r="53" spans="1:6" x14ac:dyDescent="0.25">
      <c r="B53">
        <v>0.57299999999999995</v>
      </c>
      <c r="C53">
        <v>4.6369999999999996</v>
      </c>
      <c r="E53">
        <v>0.57299999999999995</v>
      </c>
      <c r="F53">
        <v>4.6369999999999996</v>
      </c>
    </row>
    <row r="54" spans="1:6" x14ac:dyDescent="0.25">
      <c r="B54">
        <v>8.6999999999999994E-2</v>
      </c>
      <c r="C54">
        <v>32.027000000000001</v>
      </c>
      <c r="E54">
        <v>8.6999999999999994E-2</v>
      </c>
      <c r="F54">
        <v>32.027000000000001</v>
      </c>
    </row>
    <row r="55" spans="1:6" x14ac:dyDescent="0.25">
      <c r="B55">
        <v>0.45200000000000001</v>
      </c>
      <c r="C55">
        <v>2.0840000000000001</v>
      </c>
      <c r="E55">
        <v>0.45200000000000001</v>
      </c>
      <c r="F55">
        <v>2.0840000000000001</v>
      </c>
    </row>
    <row r="56" spans="1:6" x14ac:dyDescent="0.25">
      <c r="B56">
        <v>8.6999999999999994E-2</v>
      </c>
      <c r="C56">
        <v>1.3029999999999999</v>
      </c>
      <c r="E56">
        <v>8.6999999999999994E-2</v>
      </c>
      <c r="F56">
        <v>1.3029999999999999</v>
      </c>
    </row>
    <row r="57" spans="1:6" x14ac:dyDescent="0.25">
      <c r="A57" t="s">
        <v>5</v>
      </c>
      <c r="B57">
        <v>6.444</v>
      </c>
      <c r="C57">
        <v>2.605</v>
      </c>
      <c r="E57">
        <v>6.444</v>
      </c>
      <c r="F57">
        <v>2.605</v>
      </c>
    </row>
    <row r="58" spans="1:6" x14ac:dyDescent="0.25">
      <c r="B58">
        <v>0</v>
      </c>
      <c r="C58">
        <v>5.1059999999999999</v>
      </c>
      <c r="E58">
        <v>0</v>
      </c>
      <c r="F58">
        <v>5.1059999999999999</v>
      </c>
    </row>
    <row r="59" spans="1:6" x14ac:dyDescent="0.25">
      <c r="B59">
        <v>2.9529999999999998</v>
      </c>
      <c r="C59">
        <v>0.191</v>
      </c>
      <c r="E59">
        <v>2.9529999999999998</v>
      </c>
      <c r="F59">
        <v>0.191</v>
      </c>
    </row>
    <row r="60" spans="1:6" x14ac:dyDescent="0.25">
      <c r="B60">
        <v>2.0150000000000001</v>
      </c>
      <c r="C60">
        <v>0.24299999999999999</v>
      </c>
      <c r="E60">
        <v>2.0150000000000001</v>
      </c>
      <c r="F60">
        <v>0.24299999999999999</v>
      </c>
    </row>
    <row r="61" spans="1:6" x14ac:dyDescent="0.25">
      <c r="B61">
        <v>1.7000000000000001E-2</v>
      </c>
      <c r="C61">
        <v>0.122</v>
      </c>
      <c r="E61">
        <v>1.7000000000000001E-2</v>
      </c>
      <c r="F61">
        <v>0.122</v>
      </c>
    </row>
    <row r="62" spans="1:6" x14ac:dyDescent="0.25">
      <c r="A62">
        <v>2</v>
      </c>
      <c r="B62">
        <v>13.808</v>
      </c>
      <c r="C62">
        <v>5.2969999999999997</v>
      </c>
      <c r="E62">
        <v>13.808</v>
      </c>
      <c r="F62">
        <v>5.2969999999999997</v>
      </c>
    </row>
    <row r="63" spans="1:6" x14ac:dyDescent="0.25">
      <c r="B63">
        <v>2.2749999999999999</v>
      </c>
      <c r="C63">
        <v>0.55600000000000005</v>
      </c>
      <c r="E63">
        <v>2.2749999999999999</v>
      </c>
      <c r="F63">
        <v>0.55600000000000005</v>
      </c>
    </row>
    <row r="64" spans="1:6" x14ac:dyDescent="0.25">
      <c r="B64">
        <v>4.2380000000000004</v>
      </c>
      <c r="C64">
        <v>9.7780000000000005</v>
      </c>
      <c r="E64">
        <v>4.2380000000000004</v>
      </c>
      <c r="F64">
        <v>9.7780000000000005</v>
      </c>
    </row>
    <row r="65" spans="1:6" x14ac:dyDescent="0.25">
      <c r="B65">
        <v>1.8240000000000001</v>
      </c>
      <c r="C65">
        <v>13.773</v>
      </c>
      <c r="E65">
        <v>1.8240000000000001</v>
      </c>
      <c r="F65">
        <v>13.773</v>
      </c>
    </row>
    <row r="66" spans="1:6" x14ac:dyDescent="0.25">
      <c r="B66">
        <v>5.6970000000000001</v>
      </c>
      <c r="C66">
        <v>14.346</v>
      </c>
      <c r="E66">
        <v>5.6970000000000001</v>
      </c>
      <c r="F66">
        <v>14.346</v>
      </c>
    </row>
    <row r="67" spans="1:6" x14ac:dyDescent="0.25">
      <c r="A67">
        <v>3</v>
      </c>
      <c r="B67">
        <v>14.85</v>
      </c>
      <c r="C67">
        <v>51.34</v>
      </c>
      <c r="E67">
        <v>14.85</v>
      </c>
      <c r="F67">
        <v>51.34</v>
      </c>
    </row>
    <row r="68" spans="1:6" x14ac:dyDescent="0.25">
      <c r="B68">
        <v>13.565</v>
      </c>
      <c r="C68">
        <v>123.244</v>
      </c>
      <c r="E68">
        <v>13.565</v>
      </c>
    </row>
    <row r="69" spans="1:6" x14ac:dyDescent="0.25">
      <c r="B69">
        <v>8.9269999999999996</v>
      </c>
      <c r="C69">
        <v>3.0920000000000001</v>
      </c>
      <c r="E69">
        <v>8.9269999999999996</v>
      </c>
      <c r="F69">
        <v>3.0920000000000001</v>
      </c>
    </row>
    <row r="70" spans="1:6" x14ac:dyDescent="0.25">
      <c r="B70">
        <v>16.672999999999998</v>
      </c>
      <c r="C70">
        <v>59.555</v>
      </c>
      <c r="E70">
        <v>16.672999999999998</v>
      </c>
      <c r="F70">
        <v>59.555</v>
      </c>
    </row>
    <row r="71" spans="1:6" x14ac:dyDescent="0.25">
      <c r="B71">
        <v>2.8140000000000001</v>
      </c>
      <c r="C71">
        <v>48.665999999999997</v>
      </c>
      <c r="E71">
        <v>2.8140000000000001</v>
      </c>
      <c r="F71">
        <v>48.665999999999997</v>
      </c>
    </row>
    <row r="72" spans="1:6" x14ac:dyDescent="0.25">
      <c r="A72">
        <v>4</v>
      </c>
      <c r="B72">
        <v>1.772</v>
      </c>
      <c r="C72">
        <v>14.346</v>
      </c>
      <c r="E72">
        <v>1.772</v>
      </c>
      <c r="F72">
        <v>14.346</v>
      </c>
    </row>
    <row r="73" spans="1:6" x14ac:dyDescent="0.25">
      <c r="B73">
        <v>0.46899999999999997</v>
      </c>
      <c r="C73">
        <v>3.7170000000000001</v>
      </c>
      <c r="E73">
        <v>0.46899999999999997</v>
      </c>
      <c r="F73">
        <v>3.7170000000000001</v>
      </c>
    </row>
    <row r="74" spans="1:6" x14ac:dyDescent="0.25">
      <c r="B74">
        <v>1.702</v>
      </c>
      <c r="C74">
        <v>3.96</v>
      </c>
      <c r="E74">
        <v>1.702</v>
      </c>
      <c r="F74">
        <v>3.96</v>
      </c>
    </row>
    <row r="75" spans="1:6" x14ac:dyDescent="0.25">
      <c r="B75">
        <v>0.34699999999999998</v>
      </c>
      <c r="C75">
        <v>19.695</v>
      </c>
      <c r="E75">
        <v>0.34699999999999998</v>
      </c>
      <c r="F75">
        <v>19.695</v>
      </c>
    </row>
    <row r="76" spans="1:6" x14ac:dyDescent="0.25">
      <c r="B76">
        <v>54.38</v>
      </c>
      <c r="C76">
        <v>45.052999999999997</v>
      </c>
      <c r="F76">
        <v>45.052999999999997</v>
      </c>
    </row>
    <row r="77" spans="1:6" x14ac:dyDescent="0.25">
      <c r="A77">
        <v>5</v>
      </c>
      <c r="B77">
        <v>19.157</v>
      </c>
      <c r="C77">
        <v>88.543000000000006</v>
      </c>
      <c r="E77">
        <v>19.157</v>
      </c>
    </row>
    <row r="78" spans="1:6" x14ac:dyDescent="0.25">
      <c r="B78">
        <v>2.4319999999999999</v>
      </c>
      <c r="C78">
        <v>102.38500000000001</v>
      </c>
      <c r="E78">
        <v>2.4319999999999999</v>
      </c>
    </row>
    <row r="79" spans="1:6" x14ac:dyDescent="0.25">
      <c r="B79">
        <v>0.434</v>
      </c>
      <c r="C79">
        <v>9.0660000000000007</v>
      </c>
      <c r="E79">
        <v>0.434</v>
      </c>
      <c r="F79">
        <v>9.0660000000000007</v>
      </c>
    </row>
    <row r="80" spans="1:6" x14ac:dyDescent="0.25">
      <c r="B80">
        <v>13.565</v>
      </c>
      <c r="C80">
        <v>26.815999999999999</v>
      </c>
      <c r="E80">
        <v>13.565</v>
      </c>
      <c r="F80">
        <v>26.815999999999999</v>
      </c>
    </row>
    <row r="81" spans="1:6" x14ac:dyDescent="0.25">
      <c r="B81">
        <v>1.077</v>
      </c>
      <c r="C81">
        <v>45.487000000000002</v>
      </c>
      <c r="E81">
        <v>1.077</v>
      </c>
      <c r="F81">
        <v>45.487000000000002</v>
      </c>
    </row>
    <row r="86" spans="1:6" ht="15.75" thickBot="1" x14ac:dyDescent="0.3">
      <c r="B86" s="3"/>
      <c r="C86" s="3"/>
      <c r="E86" s="3"/>
      <c r="F86" s="3"/>
    </row>
    <row r="87" spans="1:6" x14ac:dyDescent="0.25">
      <c r="B87">
        <f t="shared" ref="B87:C87" si="0">AVERAGE(B7:B86)</f>
        <v>5.0375270270270249</v>
      </c>
      <c r="C87">
        <f t="shared" si="0"/>
        <v>21.574095890410963</v>
      </c>
      <c r="E87">
        <f t="shared" ref="E87:F87" si="1">AVERAGE(E7:E86)</f>
        <v>4.3616027397260257</v>
      </c>
      <c r="F87">
        <f t="shared" si="1"/>
        <v>18.010528571428573</v>
      </c>
    </row>
    <row r="88" spans="1:6" x14ac:dyDescent="0.25">
      <c r="A88" t="s">
        <v>6</v>
      </c>
      <c r="B88">
        <f t="shared" ref="B88:C88" si="2">_xlfn.STDEV.P(B7:B85)</f>
        <v>8.2654625403558821</v>
      </c>
      <c r="C88">
        <f t="shared" si="2"/>
        <v>26.996755759004692</v>
      </c>
      <c r="E88">
        <f t="shared" ref="E88:F88" si="3">_xlfn.STDEV.P(E7:E85)</f>
        <v>5.9535773055025683</v>
      </c>
      <c r="F88">
        <f t="shared" si="3"/>
        <v>21.031702392015884</v>
      </c>
    </row>
    <row r="89" spans="1:6" x14ac:dyDescent="0.25">
      <c r="A89" t="s">
        <v>7</v>
      </c>
      <c r="B89">
        <f t="shared" ref="B89:C89" si="4">COUNT(B7:B85)</f>
        <v>74</v>
      </c>
      <c r="C89">
        <f t="shared" si="4"/>
        <v>73</v>
      </c>
      <c r="E89">
        <f t="shared" ref="E89:F89" si="5">COUNT(E7:E85)</f>
        <v>73</v>
      </c>
      <c r="F89">
        <f t="shared" si="5"/>
        <v>70</v>
      </c>
    </row>
    <row r="90" spans="1:6" x14ac:dyDescent="0.25">
      <c r="A90" t="s">
        <v>8</v>
      </c>
      <c r="B90">
        <f t="shared" ref="B90:C90" si="6">B88/(SQRT(B89))</f>
        <v>0.96084050344186134</v>
      </c>
      <c r="C90">
        <f t="shared" si="6"/>
        <v>3.1597312646076539</v>
      </c>
      <c r="E90">
        <f t="shared" ref="E90:F90" si="7">E88/(SQRT(E89))</f>
        <v>0.69681351775686851</v>
      </c>
      <c r="F90">
        <f t="shared" si="7"/>
        <v>2.5137692401943985</v>
      </c>
    </row>
    <row r="91" spans="1:6" x14ac:dyDescent="0.25">
      <c r="A91" t="s">
        <v>9</v>
      </c>
    </row>
    <row r="92" spans="1:6" x14ac:dyDescent="0.25">
      <c r="B92">
        <f t="shared" ref="B92:C92" si="8">B88*3</f>
        <v>24.796387621067645</v>
      </c>
      <c r="C92">
        <f t="shared" si="8"/>
        <v>80.990267277014084</v>
      </c>
      <c r="E92">
        <f t="shared" ref="E92:F92" si="9">E88*3</f>
        <v>17.860731916507703</v>
      </c>
      <c r="F92">
        <f t="shared" si="9"/>
        <v>63.095107176047648</v>
      </c>
    </row>
    <row r="93" spans="1:6" x14ac:dyDescent="0.25">
      <c r="A93" t="s">
        <v>10</v>
      </c>
      <c r="B93">
        <f t="shared" ref="B93" si="10">B92+B87</f>
        <v>29.83391464809467</v>
      </c>
      <c r="C93">
        <f>C92+C87</f>
        <v>102.56436316742504</v>
      </c>
      <c r="E93">
        <f t="shared" ref="E93" si="11">E92+E87</f>
        <v>22.222334656233727</v>
      </c>
      <c r="F93">
        <f>F92+F87</f>
        <v>81.105635747476214</v>
      </c>
    </row>
    <row r="94" spans="1:6" x14ac:dyDescent="0.25">
      <c r="A94" t="s">
        <v>11</v>
      </c>
    </row>
    <row r="95" spans="1:6" x14ac:dyDescent="0.25">
      <c r="C95">
        <f t="shared" ref="C95" si="12">C87/B87</f>
        <v>4.2826759587914811</v>
      </c>
    </row>
    <row r="96" spans="1:6" x14ac:dyDescent="0.25">
      <c r="A96" t="s">
        <v>12</v>
      </c>
      <c r="C96">
        <f t="shared" ref="C96" si="13">C95*(SQRT(((C88/C87)^2)+((B88/B87)^2)))</f>
        <v>8.8372993919072194</v>
      </c>
    </row>
    <row r="97" spans="1:3" x14ac:dyDescent="0.25">
      <c r="A97" t="s">
        <v>13</v>
      </c>
      <c r="C97">
        <f t="shared" ref="C97" si="14">C96/(SQRT(C89))</f>
        <v>1.0343276589444881</v>
      </c>
    </row>
    <row r="98" spans="1:3" x14ac:dyDescent="0.25">
      <c r="A98" t="s">
        <v>14</v>
      </c>
    </row>
  </sheetData>
  <mergeCells count="2">
    <mergeCell ref="B5:C5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B3DD-60B5-4750-8D30-52D2AD30BB9E}">
  <dimension ref="A1:K98"/>
  <sheetViews>
    <sheetView workbookViewId="0">
      <selection activeCell="I94" sqref="I94"/>
    </sheetView>
  </sheetViews>
  <sheetFormatPr defaultRowHeight="15" x14ac:dyDescent="0.25"/>
  <cols>
    <col min="1" max="1" width="16.140625" bestFit="1" customWidth="1"/>
    <col min="10" max="10" width="35.85546875" bestFit="1" customWidth="1"/>
    <col min="11" max="11" width="15.7109375" bestFit="1" customWidth="1"/>
  </cols>
  <sheetData>
    <row r="1" spans="1:11" x14ac:dyDescent="0.25">
      <c r="A1" t="s">
        <v>53</v>
      </c>
    </row>
    <row r="3" spans="1:11" x14ac:dyDescent="0.25">
      <c r="A3" t="s">
        <v>16</v>
      </c>
    </row>
    <row r="4" spans="1:11" x14ac:dyDescent="0.25">
      <c r="B4" s="1"/>
      <c r="C4" s="1"/>
      <c r="E4" s="1"/>
      <c r="F4" s="1"/>
      <c r="J4" s="5" t="s">
        <v>17</v>
      </c>
      <c r="K4" s="4" t="s">
        <v>47</v>
      </c>
    </row>
    <row r="5" spans="1:11" x14ac:dyDescent="0.25">
      <c r="B5" s="6" t="s">
        <v>0</v>
      </c>
      <c r="C5" s="6"/>
      <c r="E5" s="6" t="s">
        <v>0</v>
      </c>
      <c r="F5" s="6"/>
      <c r="J5" s="5"/>
      <c r="K5" s="4"/>
    </row>
    <row r="6" spans="1:11" x14ac:dyDescent="0.25">
      <c r="B6" s="2" t="s">
        <v>1</v>
      </c>
      <c r="C6" s="2" t="s">
        <v>2</v>
      </c>
      <c r="E6" s="2" t="s">
        <v>1</v>
      </c>
      <c r="F6" s="2" t="s">
        <v>2</v>
      </c>
      <c r="J6" s="5" t="s">
        <v>18</v>
      </c>
      <c r="K6" s="4" t="s">
        <v>2</v>
      </c>
    </row>
    <row r="7" spans="1:11" x14ac:dyDescent="0.25">
      <c r="A7" t="s">
        <v>3</v>
      </c>
      <c r="B7">
        <v>2.7E-2</v>
      </c>
      <c r="C7">
        <v>1.0249999999999999</v>
      </c>
      <c r="E7">
        <v>2.7E-2</v>
      </c>
      <c r="F7">
        <v>1.0249999999999999</v>
      </c>
      <c r="J7" s="5" t="s">
        <v>19</v>
      </c>
      <c r="K7" s="4" t="s">
        <v>19</v>
      </c>
    </row>
    <row r="8" spans="1:11" x14ac:dyDescent="0.25">
      <c r="B8">
        <v>0.10199999999999999</v>
      </c>
      <c r="C8">
        <v>0</v>
      </c>
      <c r="E8">
        <v>0.10199999999999999</v>
      </c>
      <c r="F8">
        <v>0</v>
      </c>
      <c r="J8" s="5" t="s">
        <v>20</v>
      </c>
      <c r="K8" s="4" t="s">
        <v>1</v>
      </c>
    </row>
    <row r="9" spans="1:11" x14ac:dyDescent="0.25">
      <c r="B9">
        <v>0</v>
      </c>
      <c r="C9">
        <v>0</v>
      </c>
      <c r="E9">
        <v>0</v>
      </c>
      <c r="F9">
        <v>0</v>
      </c>
      <c r="J9" s="5"/>
      <c r="K9" s="4"/>
    </row>
    <row r="10" spans="1:11" x14ac:dyDescent="0.25">
      <c r="B10">
        <v>8.1000000000000003E-2</v>
      </c>
      <c r="C10">
        <v>0.191</v>
      </c>
      <c r="E10">
        <v>8.1000000000000003E-2</v>
      </c>
      <c r="F10">
        <v>0.191</v>
      </c>
      <c r="J10" s="5" t="s">
        <v>21</v>
      </c>
      <c r="K10" s="4"/>
    </row>
    <row r="11" spans="1:11" x14ac:dyDescent="0.25">
      <c r="B11">
        <v>0</v>
      </c>
      <c r="C11">
        <v>0.313</v>
      </c>
      <c r="E11">
        <v>0</v>
      </c>
      <c r="F11">
        <v>0.313</v>
      </c>
      <c r="J11" s="5" t="s">
        <v>22</v>
      </c>
      <c r="K11" s="4">
        <v>3.7000000000000002E-3</v>
      </c>
    </row>
    <row r="12" spans="1:11" x14ac:dyDescent="0.25">
      <c r="A12">
        <v>2</v>
      </c>
      <c r="B12">
        <v>1.7000000000000001E-2</v>
      </c>
      <c r="C12">
        <v>7.4999999999999997E-2</v>
      </c>
      <c r="E12">
        <v>1.7000000000000001E-2</v>
      </c>
      <c r="F12">
        <v>7.4999999999999997E-2</v>
      </c>
      <c r="J12" s="5" t="s">
        <v>23</v>
      </c>
      <c r="K12" s="4" t="s">
        <v>48</v>
      </c>
    </row>
    <row r="13" spans="1:11" x14ac:dyDescent="0.25">
      <c r="B13">
        <v>8.6999999999999994E-2</v>
      </c>
      <c r="C13">
        <v>7.0000000000000001E-3</v>
      </c>
      <c r="E13">
        <v>8.6999999999999994E-2</v>
      </c>
      <c r="F13">
        <v>7.0000000000000001E-3</v>
      </c>
      <c r="J13" s="5" t="s">
        <v>24</v>
      </c>
      <c r="K13" s="4" t="s">
        <v>25</v>
      </c>
    </row>
    <row r="14" spans="1:11" x14ac:dyDescent="0.25">
      <c r="B14">
        <v>0.122</v>
      </c>
      <c r="C14">
        <v>4.7E-2</v>
      </c>
      <c r="E14">
        <v>0.122</v>
      </c>
      <c r="F14">
        <v>4.7E-2</v>
      </c>
      <c r="J14" s="5" t="s">
        <v>26</v>
      </c>
      <c r="K14" s="4" t="s">
        <v>27</v>
      </c>
    </row>
    <row r="15" spans="1:11" x14ac:dyDescent="0.25">
      <c r="B15">
        <v>0.504</v>
      </c>
      <c r="C15">
        <v>0</v>
      </c>
      <c r="E15">
        <v>0.504</v>
      </c>
      <c r="F15">
        <v>0</v>
      </c>
      <c r="J15" s="5" t="s">
        <v>28</v>
      </c>
      <c r="K15" s="4" t="s">
        <v>49</v>
      </c>
    </row>
    <row r="16" spans="1:11" x14ac:dyDescent="0.25">
      <c r="B16">
        <v>5.1999999999999998E-2</v>
      </c>
      <c r="E16">
        <v>5.1999999999999998E-2</v>
      </c>
      <c r="J16" s="5"/>
      <c r="K16" s="4"/>
    </row>
    <row r="17" spans="1:11" x14ac:dyDescent="0.25">
      <c r="A17">
        <v>3</v>
      </c>
      <c r="B17">
        <v>8.3000000000000004E-2</v>
      </c>
      <c r="C17">
        <v>0.113</v>
      </c>
      <c r="E17">
        <v>8.3000000000000004E-2</v>
      </c>
      <c r="F17">
        <v>0.113</v>
      </c>
      <c r="J17" s="5" t="s">
        <v>29</v>
      </c>
      <c r="K17" s="4"/>
    </row>
    <row r="18" spans="1:11" x14ac:dyDescent="0.25">
      <c r="B18">
        <v>7.4999999999999997E-2</v>
      </c>
      <c r="C18">
        <v>0</v>
      </c>
      <c r="E18">
        <v>7.4999999999999997E-2</v>
      </c>
      <c r="F18">
        <v>0</v>
      </c>
      <c r="J18" s="5" t="s">
        <v>30</v>
      </c>
      <c r="K18" s="4">
        <v>0.30520000000000003</v>
      </c>
    </row>
    <row r="19" spans="1:11" x14ac:dyDescent="0.25">
      <c r="C19">
        <v>0.01</v>
      </c>
      <c r="F19">
        <v>0.01</v>
      </c>
      <c r="J19" s="5" t="s">
        <v>31</v>
      </c>
      <c r="K19" s="4">
        <v>1.333</v>
      </c>
    </row>
    <row r="20" spans="1:11" x14ac:dyDescent="0.25">
      <c r="C20">
        <v>0.01</v>
      </c>
      <c r="F20">
        <v>0.01</v>
      </c>
      <c r="J20" s="5" t="s">
        <v>32</v>
      </c>
      <c r="K20" s="4" t="s">
        <v>50</v>
      </c>
    </row>
    <row r="21" spans="1:11" x14ac:dyDescent="0.25">
      <c r="C21">
        <v>0</v>
      </c>
      <c r="F21">
        <v>0</v>
      </c>
      <c r="J21" s="5" t="s">
        <v>33</v>
      </c>
      <c r="K21" s="4" t="s">
        <v>51</v>
      </c>
    </row>
    <row r="22" spans="1:11" x14ac:dyDescent="0.25">
      <c r="A22">
        <v>4</v>
      </c>
      <c r="B22">
        <v>3.5000000000000003E-2</v>
      </c>
      <c r="C22">
        <v>11.151</v>
      </c>
      <c r="E22">
        <v>3.5000000000000003E-2</v>
      </c>
      <c r="F22">
        <v>11.151</v>
      </c>
      <c r="J22" s="5" t="s">
        <v>34</v>
      </c>
      <c r="K22" s="4">
        <v>0.10539999999999999</v>
      </c>
    </row>
    <row r="23" spans="1:11" x14ac:dyDescent="0.25">
      <c r="B23">
        <v>0</v>
      </c>
      <c r="C23">
        <v>13.124000000000001</v>
      </c>
      <c r="E23">
        <v>0</v>
      </c>
      <c r="F23">
        <v>13.124000000000001</v>
      </c>
      <c r="J23" s="5"/>
      <c r="K23" s="4"/>
    </row>
    <row r="24" spans="1:11" x14ac:dyDescent="0.25">
      <c r="B24">
        <v>0</v>
      </c>
      <c r="C24">
        <v>4.0389999999999997</v>
      </c>
      <c r="E24">
        <v>0</v>
      </c>
      <c r="F24">
        <v>4.0389999999999997</v>
      </c>
      <c r="J24" s="5" t="s">
        <v>35</v>
      </c>
      <c r="K24" s="4"/>
    </row>
    <row r="25" spans="1:11" x14ac:dyDescent="0.25">
      <c r="B25">
        <v>3.5000000000000003E-2</v>
      </c>
      <c r="C25">
        <v>1.1819999999999999</v>
      </c>
      <c r="E25">
        <v>3.5000000000000003E-2</v>
      </c>
      <c r="F25">
        <v>1.1819999999999999</v>
      </c>
      <c r="J25" s="5" t="s">
        <v>36</v>
      </c>
      <c r="K25" s="4" t="s">
        <v>52</v>
      </c>
    </row>
    <row r="26" spans="1:11" x14ac:dyDescent="0.25">
      <c r="B26">
        <v>1.7000000000000001E-2</v>
      </c>
      <c r="C26">
        <v>2.1680000000000001</v>
      </c>
      <c r="E26">
        <v>1.7000000000000001E-2</v>
      </c>
      <c r="F26">
        <v>2.1680000000000001</v>
      </c>
      <c r="J26" s="5" t="s">
        <v>22</v>
      </c>
      <c r="K26" s="4" t="s">
        <v>40</v>
      </c>
    </row>
    <row r="27" spans="1:11" x14ac:dyDescent="0.25">
      <c r="A27">
        <v>5</v>
      </c>
      <c r="B27">
        <v>0</v>
      </c>
      <c r="C27">
        <v>0.23599999999999999</v>
      </c>
      <c r="E27">
        <v>0</v>
      </c>
      <c r="F27">
        <v>0.23599999999999999</v>
      </c>
      <c r="J27" s="5" t="s">
        <v>23</v>
      </c>
      <c r="K27" s="4" t="s">
        <v>41</v>
      </c>
    </row>
    <row r="28" spans="1:11" x14ac:dyDescent="0.25">
      <c r="B28">
        <v>0</v>
      </c>
      <c r="C28">
        <v>4.1000000000000002E-2</v>
      </c>
      <c r="E28">
        <v>0</v>
      </c>
      <c r="F28">
        <v>4.1000000000000002E-2</v>
      </c>
      <c r="J28" s="5" t="s">
        <v>24</v>
      </c>
      <c r="K28" s="4" t="s">
        <v>25</v>
      </c>
    </row>
    <row r="29" spans="1:11" x14ac:dyDescent="0.25">
      <c r="B29">
        <v>1.7000000000000001E-2</v>
      </c>
      <c r="C29">
        <v>0.17499999999999999</v>
      </c>
      <c r="E29">
        <v>1.7000000000000001E-2</v>
      </c>
      <c r="F29">
        <v>0.17499999999999999</v>
      </c>
      <c r="J29" s="5"/>
      <c r="K29" s="4"/>
    </row>
    <row r="30" spans="1:11" x14ac:dyDescent="0.25">
      <c r="B30">
        <v>0.156</v>
      </c>
      <c r="C30">
        <v>4.1000000000000002E-2</v>
      </c>
      <c r="E30">
        <v>0.156</v>
      </c>
      <c r="F30">
        <v>4.1000000000000002E-2</v>
      </c>
      <c r="J30" s="5" t="s">
        <v>37</v>
      </c>
      <c r="K30" s="4"/>
    </row>
    <row r="31" spans="1:11" x14ac:dyDescent="0.25">
      <c r="B31">
        <v>1.7000000000000001E-2</v>
      </c>
      <c r="C31">
        <v>0</v>
      </c>
      <c r="E31">
        <v>1.7000000000000001E-2</v>
      </c>
      <c r="F31">
        <v>0</v>
      </c>
      <c r="J31" s="5" t="s">
        <v>38</v>
      </c>
      <c r="K31" s="4">
        <v>70</v>
      </c>
    </row>
    <row r="32" spans="1:11" x14ac:dyDescent="0.25">
      <c r="A32" t="s">
        <v>4</v>
      </c>
      <c r="B32">
        <v>0</v>
      </c>
      <c r="C32">
        <v>2.206</v>
      </c>
      <c r="E32">
        <v>0</v>
      </c>
      <c r="F32">
        <v>2.206</v>
      </c>
      <c r="J32" s="5" t="s">
        <v>39</v>
      </c>
      <c r="K32" s="4">
        <v>72</v>
      </c>
    </row>
    <row r="33" spans="1:6" x14ac:dyDescent="0.25">
      <c r="B33">
        <v>0</v>
      </c>
      <c r="C33">
        <v>0</v>
      </c>
      <c r="E33">
        <v>0</v>
      </c>
      <c r="F33">
        <v>0</v>
      </c>
    </row>
    <row r="34" spans="1:6" x14ac:dyDescent="0.25">
      <c r="B34">
        <v>1.7000000000000001E-2</v>
      </c>
      <c r="C34">
        <v>0</v>
      </c>
      <c r="E34">
        <v>1.7000000000000001E-2</v>
      </c>
      <c r="F34">
        <v>0</v>
      </c>
    </row>
    <row r="35" spans="1:6" x14ac:dyDescent="0.25">
      <c r="B35">
        <v>0</v>
      </c>
      <c r="C35">
        <v>0</v>
      </c>
      <c r="E35">
        <v>0</v>
      </c>
      <c r="F35">
        <v>0</v>
      </c>
    </row>
    <row r="36" spans="1:6" x14ac:dyDescent="0.25">
      <c r="B36">
        <v>0</v>
      </c>
      <c r="C36">
        <v>0</v>
      </c>
      <c r="E36">
        <v>0</v>
      </c>
      <c r="F36">
        <v>0</v>
      </c>
    </row>
    <row r="37" spans="1:6" x14ac:dyDescent="0.25">
      <c r="A37">
        <v>2</v>
      </c>
      <c r="B37">
        <v>0.48599999999999999</v>
      </c>
      <c r="C37">
        <v>0.36499999999999999</v>
      </c>
      <c r="E37">
        <v>0.48599999999999999</v>
      </c>
      <c r="F37">
        <v>0.36499999999999999</v>
      </c>
    </row>
    <row r="38" spans="1:6" x14ac:dyDescent="0.25">
      <c r="B38">
        <v>1.546</v>
      </c>
      <c r="C38">
        <v>1.7000000000000001E-2</v>
      </c>
      <c r="E38">
        <v>1.546</v>
      </c>
      <c r="F38">
        <v>1.7000000000000001E-2</v>
      </c>
    </row>
    <row r="39" spans="1:6" x14ac:dyDescent="0.25">
      <c r="B39">
        <v>1.65</v>
      </c>
      <c r="C39">
        <v>0</v>
      </c>
      <c r="E39">
        <v>1.65</v>
      </c>
      <c r="F39">
        <v>0</v>
      </c>
    </row>
    <row r="40" spans="1:6" x14ac:dyDescent="0.25">
      <c r="B40">
        <v>1.129</v>
      </c>
      <c r="C40">
        <v>0</v>
      </c>
      <c r="E40">
        <v>1.129</v>
      </c>
      <c r="F40">
        <v>0</v>
      </c>
    </row>
    <row r="41" spans="1:6" x14ac:dyDescent="0.25">
      <c r="B41">
        <v>6.9000000000000006E-2</v>
      </c>
      <c r="C41">
        <v>0</v>
      </c>
      <c r="E41">
        <v>6.9000000000000006E-2</v>
      </c>
      <c r="F41">
        <v>0</v>
      </c>
    </row>
    <row r="42" spans="1:6" x14ac:dyDescent="0.25">
      <c r="A42">
        <v>3</v>
      </c>
      <c r="B42">
        <v>4.4119999999999999</v>
      </c>
      <c r="C42">
        <v>21.344999999999999</v>
      </c>
    </row>
    <row r="43" spans="1:6" x14ac:dyDescent="0.25">
      <c r="B43">
        <v>0.104</v>
      </c>
      <c r="C43">
        <v>49.03</v>
      </c>
      <c r="E43">
        <v>0.104</v>
      </c>
    </row>
    <row r="44" spans="1:6" x14ac:dyDescent="0.25">
      <c r="B44">
        <v>0</v>
      </c>
      <c r="C44">
        <v>2.0670000000000002</v>
      </c>
      <c r="E44">
        <v>0</v>
      </c>
      <c r="F44">
        <v>2.0670000000000002</v>
      </c>
    </row>
    <row r="45" spans="1:6" x14ac:dyDescent="0.25">
      <c r="B45">
        <v>1.8240000000000001</v>
      </c>
      <c r="C45">
        <v>2.4319999999999999</v>
      </c>
      <c r="E45">
        <v>1.8240000000000001</v>
      </c>
      <c r="F45">
        <v>2.4319999999999999</v>
      </c>
    </row>
    <row r="46" spans="1:6" x14ac:dyDescent="0.25">
      <c r="B46">
        <v>0.60799999999999998</v>
      </c>
      <c r="C46">
        <v>0.191</v>
      </c>
      <c r="E46">
        <v>0.60799999999999998</v>
      </c>
      <c r="F46">
        <v>0.191</v>
      </c>
    </row>
    <row r="47" spans="1:6" x14ac:dyDescent="0.25">
      <c r="A47">
        <v>4</v>
      </c>
      <c r="B47">
        <v>0</v>
      </c>
      <c r="C47">
        <v>10.334</v>
      </c>
      <c r="E47">
        <v>0</v>
      </c>
      <c r="F47">
        <v>10.334</v>
      </c>
    </row>
    <row r="48" spans="1:6" x14ac:dyDescent="0.25">
      <c r="B48">
        <v>0.39900000000000002</v>
      </c>
      <c r="C48">
        <v>0.104</v>
      </c>
      <c r="E48">
        <v>0.39900000000000002</v>
      </c>
      <c r="F48">
        <v>0.104</v>
      </c>
    </row>
    <row r="49" spans="1:6" x14ac:dyDescent="0.25">
      <c r="B49">
        <v>0.22600000000000001</v>
      </c>
      <c r="C49">
        <v>0.76400000000000001</v>
      </c>
      <c r="E49">
        <v>0.22600000000000001</v>
      </c>
      <c r="F49">
        <v>0.76400000000000001</v>
      </c>
    </row>
    <row r="50" spans="1:6" x14ac:dyDescent="0.25">
      <c r="B50">
        <v>0</v>
      </c>
      <c r="C50">
        <v>0.104</v>
      </c>
      <c r="E50">
        <v>0</v>
      </c>
      <c r="F50">
        <v>0.104</v>
      </c>
    </row>
    <row r="51" spans="1:6" x14ac:dyDescent="0.25">
      <c r="B51">
        <v>0</v>
      </c>
      <c r="C51">
        <v>1.772</v>
      </c>
      <c r="E51">
        <v>0</v>
      </c>
      <c r="F51">
        <v>1.772</v>
      </c>
    </row>
    <row r="52" spans="1:6" x14ac:dyDescent="0.25">
      <c r="A52">
        <v>5</v>
      </c>
      <c r="B52">
        <v>10.855</v>
      </c>
      <c r="C52">
        <v>7.2949999999999999</v>
      </c>
      <c r="F52">
        <v>7.2949999999999999</v>
      </c>
    </row>
    <row r="53" spans="1:6" x14ac:dyDescent="0.25">
      <c r="B53">
        <v>0.33</v>
      </c>
      <c r="C53">
        <v>0.38200000000000001</v>
      </c>
      <c r="E53">
        <v>0.33</v>
      </c>
      <c r="F53">
        <v>0.38200000000000001</v>
      </c>
    </row>
    <row r="54" spans="1:6" x14ac:dyDescent="0.25">
      <c r="B54">
        <v>0.29499999999999998</v>
      </c>
      <c r="C54">
        <v>5.8360000000000003</v>
      </c>
      <c r="E54">
        <v>0.29499999999999998</v>
      </c>
      <c r="F54">
        <v>5.8360000000000003</v>
      </c>
    </row>
    <row r="55" spans="1:6" x14ac:dyDescent="0.25">
      <c r="B55">
        <v>0.26100000000000001</v>
      </c>
      <c r="C55">
        <v>0.17399999999999999</v>
      </c>
      <c r="E55">
        <v>0.26100000000000001</v>
      </c>
      <c r="F55">
        <v>0.17399999999999999</v>
      </c>
    </row>
    <row r="56" spans="1:6" x14ac:dyDescent="0.25">
      <c r="B56">
        <v>5.1999999999999998E-2</v>
      </c>
      <c r="C56">
        <v>0.13900000000000001</v>
      </c>
      <c r="E56">
        <v>5.1999999999999998E-2</v>
      </c>
      <c r="F56">
        <v>0.13900000000000001</v>
      </c>
    </row>
    <row r="57" spans="1:6" x14ac:dyDescent="0.25">
      <c r="A57" t="s">
        <v>5</v>
      </c>
      <c r="B57">
        <v>0.22600000000000001</v>
      </c>
      <c r="C57">
        <v>0.36499999999999999</v>
      </c>
      <c r="E57">
        <v>0.22600000000000001</v>
      </c>
      <c r="F57">
        <v>0.36499999999999999</v>
      </c>
    </row>
    <row r="58" spans="1:6" x14ac:dyDescent="0.25">
      <c r="B58">
        <v>0.17399999999999999</v>
      </c>
      <c r="C58">
        <v>0.53800000000000003</v>
      </c>
      <c r="E58">
        <v>0.17399999999999999</v>
      </c>
      <c r="F58">
        <v>0.53800000000000003</v>
      </c>
    </row>
    <row r="59" spans="1:6" x14ac:dyDescent="0.25">
      <c r="B59">
        <v>1.2509999999999999</v>
      </c>
      <c r="C59">
        <v>0.69499999999999995</v>
      </c>
      <c r="E59">
        <v>1.2509999999999999</v>
      </c>
      <c r="F59">
        <v>0.69499999999999995</v>
      </c>
    </row>
    <row r="60" spans="1:6" x14ac:dyDescent="0.25">
      <c r="B60">
        <v>0.72899999999999998</v>
      </c>
      <c r="C60">
        <v>0</v>
      </c>
      <c r="E60">
        <v>0.72899999999999998</v>
      </c>
      <c r="F60">
        <v>0</v>
      </c>
    </row>
    <row r="61" spans="1:6" x14ac:dyDescent="0.25">
      <c r="B61">
        <v>1.7000000000000001E-2</v>
      </c>
      <c r="C61">
        <v>0.29499999999999998</v>
      </c>
      <c r="E61">
        <v>1.7000000000000001E-2</v>
      </c>
      <c r="F61">
        <v>0.29499999999999998</v>
      </c>
    </row>
    <row r="62" spans="1:6" x14ac:dyDescent="0.25">
      <c r="A62">
        <v>2</v>
      </c>
      <c r="B62">
        <v>0</v>
      </c>
      <c r="C62">
        <v>8.84</v>
      </c>
      <c r="E62">
        <v>0</v>
      </c>
      <c r="F62">
        <v>8.84</v>
      </c>
    </row>
    <row r="63" spans="1:6" x14ac:dyDescent="0.25">
      <c r="B63">
        <v>0</v>
      </c>
      <c r="C63">
        <v>0</v>
      </c>
      <c r="E63">
        <v>0</v>
      </c>
      <c r="F63">
        <v>0</v>
      </c>
    </row>
    <row r="64" spans="1:6" x14ac:dyDescent="0.25">
      <c r="B64">
        <v>0</v>
      </c>
      <c r="C64">
        <v>0.747</v>
      </c>
      <c r="E64">
        <v>0</v>
      </c>
      <c r="F64">
        <v>0.747</v>
      </c>
    </row>
    <row r="65" spans="1:6" x14ac:dyDescent="0.25">
      <c r="B65">
        <v>0</v>
      </c>
      <c r="C65">
        <v>0.36499999999999999</v>
      </c>
      <c r="E65">
        <v>0</v>
      </c>
      <c r="F65">
        <v>0.36499999999999999</v>
      </c>
    </row>
    <row r="66" spans="1:6" x14ac:dyDescent="0.25">
      <c r="B66">
        <v>0.20799999999999999</v>
      </c>
      <c r="C66">
        <v>0.26100000000000001</v>
      </c>
      <c r="E66">
        <v>0.20799999999999999</v>
      </c>
      <c r="F66">
        <v>0.26100000000000001</v>
      </c>
    </row>
    <row r="67" spans="1:6" x14ac:dyDescent="0.25">
      <c r="A67">
        <v>3</v>
      </c>
      <c r="B67">
        <v>0.13900000000000001</v>
      </c>
      <c r="C67">
        <v>5.0890000000000004</v>
      </c>
      <c r="E67">
        <v>0.13900000000000001</v>
      </c>
      <c r="F67">
        <v>5.0890000000000004</v>
      </c>
    </row>
    <row r="68" spans="1:6" x14ac:dyDescent="0.25">
      <c r="B68">
        <v>0.48599999999999999</v>
      </c>
      <c r="C68">
        <v>8.3539999999999992</v>
      </c>
      <c r="E68">
        <v>0.48599999999999999</v>
      </c>
      <c r="F68">
        <v>8.3539999999999992</v>
      </c>
    </row>
    <row r="69" spans="1:6" x14ac:dyDescent="0.25">
      <c r="B69">
        <v>0</v>
      </c>
      <c r="C69">
        <v>0.504</v>
      </c>
      <c r="E69">
        <v>0</v>
      </c>
      <c r="F69">
        <v>0.504</v>
      </c>
    </row>
    <row r="70" spans="1:6" x14ac:dyDescent="0.25">
      <c r="B70">
        <v>0</v>
      </c>
      <c r="C70">
        <v>0.48599999999999999</v>
      </c>
      <c r="E70">
        <v>0</v>
      </c>
      <c r="F70">
        <v>0.48599999999999999</v>
      </c>
    </row>
    <row r="71" spans="1:6" x14ac:dyDescent="0.25">
      <c r="B71">
        <v>0</v>
      </c>
      <c r="C71">
        <v>0</v>
      </c>
      <c r="E71">
        <v>0</v>
      </c>
      <c r="F71">
        <v>0</v>
      </c>
    </row>
    <row r="72" spans="1:6" x14ac:dyDescent="0.25">
      <c r="A72">
        <v>4</v>
      </c>
      <c r="B72">
        <v>1.754</v>
      </c>
      <c r="C72">
        <v>0.20799999999999999</v>
      </c>
      <c r="E72">
        <v>1.754</v>
      </c>
      <c r="F72">
        <v>0.20799999999999999</v>
      </c>
    </row>
    <row r="73" spans="1:6" x14ac:dyDescent="0.25">
      <c r="B73">
        <v>0.13900000000000001</v>
      </c>
      <c r="C73">
        <v>0</v>
      </c>
      <c r="E73">
        <v>0.13900000000000001</v>
      </c>
      <c r="F73">
        <v>0</v>
      </c>
    </row>
    <row r="74" spans="1:6" x14ac:dyDescent="0.25">
      <c r="B74">
        <v>1.0249999999999999</v>
      </c>
      <c r="C74">
        <v>3.5000000000000003E-2</v>
      </c>
      <c r="E74">
        <v>1.0249999999999999</v>
      </c>
      <c r="F74">
        <v>3.5000000000000003E-2</v>
      </c>
    </row>
    <row r="75" spans="1:6" x14ac:dyDescent="0.25">
      <c r="B75">
        <v>8.6999999999999994E-2</v>
      </c>
      <c r="C75">
        <v>0.191</v>
      </c>
      <c r="E75">
        <v>8.6999999999999994E-2</v>
      </c>
      <c r="F75">
        <v>0.191</v>
      </c>
    </row>
    <row r="76" spans="1:6" x14ac:dyDescent="0.25">
      <c r="B76">
        <v>0.48599999999999999</v>
      </c>
      <c r="C76">
        <v>0</v>
      </c>
      <c r="E76">
        <v>0.48599999999999999</v>
      </c>
      <c r="F76">
        <v>0</v>
      </c>
    </row>
    <row r="77" spans="1:6" x14ac:dyDescent="0.25">
      <c r="A77">
        <v>5</v>
      </c>
      <c r="B77">
        <v>2.484</v>
      </c>
      <c r="C77">
        <v>0.36499999999999999</v>
      </c>
      <c r="E77">
        <v>2.484</v>
      </c>
      <c r="F77">
        <v>0.36499999999999999</v>
      </c>
    </row>
    <row r="78" spans="1:6" x14ac:dyDescent="0.25">
      <c r="B78">
        <v>1.3720000000000001</v>
      </c>
      <c r="C78">
        <v>0</v>
      </c>
      <c r="E78">
        <v>1.3720000000000001</v>
      </c>
      <c r="F78">
        <v>0</v>
      </c>
    </row>
    <row r="79" spans="1:6" x14ac:dyDescent="0.25">
      <c r="B79">
        <v>0.36499999999999999</v>
      </c>
      <c r="C79">
        <v>0.22600000000000001</v>
      </c>
      <c r="E79">
        <v>0.36499999999999999</v>
      </c>
      <c r="F79">
        <v>0.22600000000000001</v>
      </c>
    </row>
    <row r="80" spans="1:6" x14ac:dyDescent="0.25">
      <c r="B80">
        <v>0</v>
      </c>
      <c r="C80">
        <v>0.27800000000000002</v>
      </c>
      <c r="E80">
        <v>0</v>
      </c>
      <c r="F80">
        <v>0.27800000000000002</v>
      </c>
    </row>
    <row r="81" spans="1:6" x14ac:dyDescent="0.25">
      <c r="B81">
        <v>0</v>
      </c>
      <c r="C81">
        <v>1.7000000000000001E-2</v>
      </c>
      <c r="E81">
        <v>0</v>
      </c>
      <c r="F81">
        <v>1.7000000000000001E-2</v>
      </c>
    </row>
    <row r="86" spans="1:6" ht="15.75" thickBot="1" x14ac:dyDescent="0.3">
      <c r="B86" s="3"/>
      <c r="C86" s="3"/>
      <c r="E86" s="3"/>
      <c r="F86" s="3"/>
    </row>
    <row r="87" spans="1:6" x14ac:dyDescent="0.25">
      <c r="A87" t="s">
        <v>6</v>
      </c>
      <c r="B87">
        <f t="shared" ref="B87:C87" si="0">AVERAGE(B7:B86)</f>
        <v>0.50877777777777777</v>
      </c>
      <c r="C87">
        <f t="shared" si="0"/>
        <v>2.248162162162163</v>
      </c>
      <c r="E87">
        <f t="shared" ref="E87:F87" si="1">AVERAGE(E7:E86)</f>
        <v>0.30521428571428572</v>
      </c>
      <c r="F87">
        <f t="shared" si="1"/>
        <v>1.3331805555555554</v>
      </c>
    </row>
    <row r="88" spans="1:6" x14ac:dyDescent="0.25">
      <c r="A88" t="s">
        <v>7</v>
      </c>
      <c r="B88">
        <f t="shared" ref="B88:C88" si="2">_xlfn.STDEV.P(B7:B85)</f>
        <v>1.418442448037657</v>
      </c>
      <c r="C88">
        <f t="shared" si="2"/>
        <v>6.5713106513393607</v>
      </c>
      <c r="E88">
        <f t="shared" ref="E88:F88" si="3">_xlfn.STDEV.P(E7:E85)</f>
        <v>0.53026087630408447</v>
      </c>
      <c r="F88">
        <f t="shared" si="3"/>
        <v>2.843046606910685</v>
      </c>
    </row>
    <row r="89" spans="1:6" x14ac:dyDescent="0.25">
      <c r="A89" t="s">
        <v>8</v>
      </c>
      <c r="B89">
        <f t="shared" ref="B89:C89" si="4">COUNT(B7:B85)</f>
        <v>72</v>
      </c>
      <c r="C89">
        <f t="shared" si="4"/>
        <v>74</v>
      </c>
      <c r="E89">
        <f t="shared" ref="E89:F89" si="5">COUNT(E7:E85)</f>
        <v>70</v>
      </c>
      <c r="F89">
        <f t="shared" si="5"/>
        <v>72</v>
      </c>
    </row>
    <row r="90" spans="1:6" x14ac:dyDescent="0.25">
      <c r="A90" t="s">
        <v>9</v>
      </c>
      <c r="B90">
        <f t="shared" ref="B90:C90" si="6">B88/(SQRT(B89))</f>
        <v>0.16716504562171239</v>
      </c>
      <c r="C90">
        <f t="shared" si="6"/>
        <v>0.76389934667030979</v>
      </c>
      <c r="E90">
        <f t="shared" ref="E90:F90" si="7">E88/(SQRT(E89))</f>
        <v>6.3378296976936782E-2</v>
      </c>
      <c r="F90">
        <f t="shared" si="7"/>
        <v>0.33505625582932508</v>
      </c>
    </row>
    <row r="92" spans="1:6" x14ac:dyDescent="0.25">
      <c r="A92" t="s">
        <v>10</v>
      </c>
      <c r="B92">
        <f t="shared" ref="B92:C92" si="8">B88*3</f>
        <v>4.2553273441129704</v>
      </c>
      <c r="C92">
        <f t="shared" si="8"/>
        <v>19.713931954018083</v>
      </c>
      <c r="E92">
        <f t="shared" ref="E92:F92" si="9">E88*3</f>
        <v>1.5907826289122533</v>
      </c>
      <c r="F92">
        <f t="shared" si="9"/>
        <v>8.5291398207320555</v>
      </c>
    </row>
    <row r="93" spans="1:6" x14ac:dyDescent="0.25">
      <c r="A93" t="s">
        <v>11</v>
      </c>
      <c r="B93">
        <f t="shared" ref="B93" si="10">B92+B87</f>
        <v>4.764105121890748</v>
      </c>
      <c r="C93">
        <f>C92+C87</f>
        <v>21.962094116180246</v>
      </c>
      <c r="E93">
        <f t="shared" ref="E93" si="11">E92+E87</f>
        <v>1.895996914626539</v>
      </c>
      <c r="F93">
        <f>F92+F87</f>
        <v>9.8623203762876113</v>
      </c>
    </row>
    <row r="95" spans="1:6" x14ac:dyDescent="0.25">
      <c r="A95" t="s">
        <v>12</v>
      </c>
      <c r="C95">
        <f t="shared" ref="C95" si="12">C87/B87</f>
        <v>4.4187507009083786</v>
      </c>
    </row>
    <row r="96" spans="1:6" x14ac:dyDescent="0.25">
      <c r="A96" t="s">
        <v>13</v>
      </c>
      <c r="C96">
        <f t="shared" ref="C96" si="13">C95*(SQRT(((C88/C87)^2)+((B88/B87)^2)))</f>
        <v>17.848891967746162</v>
      </c>
    </row>
    <row r="97" spans="1:3" x14ac:dyDescent="0.25">
      <c r="A97" t="s">
        <v>14</v>
      </c>
      <c r="C97">
        <f t="shared" ref="C97" si="14">C96/(SQRT(C89))</f>
        <v>2.0748915454440136</v>
      </c>
    </row>
    <row r="98" spans="1:3" x14ac:dyDescent="0.25">
      <c r="A98" t="s">
        <v>14</v>
      </c>
    </row>
  </sheetData>
  <mergeCells count="2">
    <mergeCell ref="B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HCT116</vt:lpstr>
      <vt:lpstr>SW620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2021-07-09T15:39:08Z</dcterms:created>
  <dcterms:modified xsi:type="dcterms:W3CDTF">2021-07-09T16:08:55Z</dcterms:modified>
</cp:coreProperties>
</file>