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33136696-6DBB-4393-B46D-AC659E574F57}" xr6:coauthVersionLast="47" xr6:coauthVersionMax="47" xr10:uidLastSave="{00000000-0000-0000-0000-000000000000}"/>
  <bookViews>
    <workbookView xWindow="-120" yWindow="-120" windowWidth="29040" windowHeight="15840" xr2:uid="{FC857975-2A41-4FBB-BFAF-167358071C5A}"/>
  </bookViews>
  <sheets>
    <sheet name="Statistics" sheetId="1" r:id="rId1"/>
    <sheet name="HCT116" sheetId="3" r:id="rId2"/>
    <sheet name="SW620" sheetId="2" r:id="rId3"/>
    <sheet name="SW480" sheetId="4" r:id="rId4"/>
    <sheet name="HT29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5" l="1"/>
  <c r="F84" i="5"/>
  <c r="G92" i="5"/>
  <c r="G85" i="5"/>
  <c r="F85" i="5"/>
  <c r="G93" i="5"/>
  <c r="G86" i="5"/>
  <c r="G94" i="5"/>
  <c r="C84" i="5"/>
  <c r="B84" i="5"/>
  <c r="C92" i="5"/>
  <c r="C85" i="5"/>
  <c r="B85" i="5"/>
  <c r="C93" i="5"/>
  <c r="C86" i="5"/>
  <c r="C94" i="5"/>
  <c r="G89" i="5"/>
  <c r="G90" i="5"/>
  <c r="F89" i="5"/>
  <c r="F90" i="5"/>
  <c r="C89" i="5"/>
  <c r="C90" i="5"/>
  <c r="B89" i="5"/>
  <c r="B90" i="5"/>
  <c r="G87" i="5"/>
  <c r="F86" i="5"/>
  <c r="F87" i="5"/>
  <c r="C87" i="5"/>
  <c r="B86" i="5"/>
  <c r="B87" i="5"/>
  <c r="G84" i="4"/>
  <c r="F84" i="4"/>
  <c r="G92" i="4"/>
  <c r="G85" i="4"/>
  <c r="F85" i="4"/>
  <c r="G93" i="4"/>
  <c r="G86" i="4"/>
  <c r="G94" i="4"/>
  <c r="C84" i="4"/>
  <c r="B84" i="4"/>
  <c r="C92" i="4"/>
  <c r="C85" i="4"/>
  <c r="B85" i="4"/>
  <c r="C93" i="4"/>
  <c r="C86" i="4"/>
  <c r="C94" i="4"/>
  <c r="G89" i="4"/>
  <c r="G90" i="4"/>
  <c r="F89" i="4"/>
  <c r="F90" i="4"/>
  <c r="C89" i="4"/>
  <c r="C90" i="4"/>
  <c r="B89" i="4"/>
  <c r="B90" i="4"/>
  <c r="G87" i="4"/>
  <c r="F86" i="4"/>
  <c r="F87" i="4"/>
  <c r="C87" i="4"/>
  <c r="B86" i="4"/>
  <c r="B87" i="4"/>
  <c r="G84" i="3"/>
  <c r="F84" i="3"/>
  <c r="G92" i="3"/>
  <c r="G85" i="3"/>
  <c r="F85" i="3"/>
  <c r="G93" i="3"/>
  <c r="G86" i="3"/>
  <c r="G94" i="3"/>
  <c r="C84" i="3"/>
  <c r="B84" i="3"/>
  <c r="C92" i="3"/>
  <c r="C85" i="3"/>
  <c r="B85" i="3"/>
  <c r="C93" i="3"/>
  <c r="C86" i="3"/>
  <c r="C94" i="3"/>
  <c r="G89" i="3"/>
  <c r="G90" i="3"/>
  <c r="F89" i="3"/>
  <c r="F90" i="3"/>
  <c r="C89" i="3"/>
  <c r="C90" i="3"/>
  <c r="B89" i="3"/>
  <c r="B90" i="3"/>
  <c r="G87" i="3"/>
  <c r="F86" i="3"/>
  <c r="F87" i="3"/>
  <c r="C87" i="3"/>
  <c r="B86" i="3"/>
  <c r="B87" i="3"/>
  <c r="G84" i="2"/>
  <c r="F84" i="2"/>
  <c r="G92" i="2"/>
  <c r="G85" i="2"/>
  <c r="F85" i="2"/>
  <c r="G93" i="2"/>
  <c r="G86" i="2"/>
  <c r="G94" i="2"/>
  <c r="C84" i="2"/>
  <c r="B84" i="2"/>
  <c r="C92" i="2"/>
  <c r="C85" i="2"/>
  <c r="B85" i="2"/>
  <c r="C93" i="2"/>
  <c r="C86" i="2"/>
  <c r="C94" i="2"/>
  <c r="G89" i="2"/>
  <c r="G90" i="2"/>
  <c r="F89" i="2"/>
  <c r="F90" i="2"/>
  <c r="C89" i="2"/>
  <c r="C90" i="2"/>
  <c r="B89" i="2"/>
  <c r="B90" i="2"/>
  <c r="G87" i="2"/>
  <c r="F86" i="2"/>
  <c r="F87" i="2"/>
  <c r="C87" i="2"/>
  <c r="B86" i="2"/>
  <c r="B87" i="2"/>
</calcChain>
</file>

<file path=xl/sharedStrings.xml><?xml version="1.0" encoding="utf-8"?>
<sst xmlns="http://schemas.openxmlformats.org/spreadsheetml/2006/main" count="245" uniqueCount="72">
  <si>
    <t xml:space="preserve">Data </t>
  </si>
  <si>
    <t>CLEANED</t>
  </si>
  <si>
    <t>DR5 Coloc</t>
  </si>
  <si>
    <t>Parental</t>
  </si>
  <si>
    <t>OxR</t>
  </si>
  <si>
    <t>t1</t>
  </si>
  <si>
    <t>t2</t>
  </si>
  <si>
    <t>t3</t>
  </si>
  <si>
    <t>Avg</t>
  </si>
  <si>
    <t>Std</t>
  </si>
  <si>
    <t>N</t>
  </si>
  <si>
    <t>SEM</t>
  </si>
  <si>
    <t>STDx3</t>
  </si>
  <si>
    <t>Plus mean</t>
  </si>
  <si>
    <t>Fold Change</t>
  </si>
  <si>
    <t>Fold Change STD</t>
  </si>
  <si>
    <t>Fold Change SEM</t>
  </si>
  <si>
    <t>HCT116</t>
  </si>
  <si>
    <t>SW620</t>
  </si>
  <si>
    <t>SW480</t>
  </si>
  <si>
    <t>Data</t>
  </si>
  <si>
    <t>Cleaned</t>
  </si>
  <si>
    <t>Figure 4-figure supplement 2</t>
  </si>
  <si>
    <t>Table Analyzed</t>
  </si>
  <si>
    <t>HCT116 Dr5 coloc</t>
  </si>
  <si>
    <t>Column B</t>
  </si>
  <si>
    <t>vs.</t>
  </si>
  <si>
    <t>Column A</t>
  </si>
  <si>
    <t>Unpaired t test with Welch's correction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</si>
  <si>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</si>
  <si>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</si>
  <si>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</si>
  <si>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</si>
  <si>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</si>
  <si>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</si>
  <si>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</si>
  <si>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Welch-corrected 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</si>
  <si>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</si>
  <si>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</si>
  <si>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</si>
  <si>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</si>
  <si>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</si>
  <si>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</si>
  <si>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</si>
  <si>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</si>
  <si>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&lt;0.0001</t>
  </si>
  <si>
    <t>****</t>
  </si>
  <si>
    <t>Data analyzed</t>
  </si>
  <si>
    <t>Sample size, column A</t>
  </si>
  <si>
    <t>Sample size, column B</t>
  </si>
  <si>
    <t>t=3.138, df=80.07</t>
  </si>
  <si>
    <t>0.1455 ± 0.04638</t>
  </si>
  <si>
    <t>0.05322 to 0.2378</t>
  </si>
  <si>
    <t>20.61, 73, 73</t>
  </si>
  <si>
    <t>Sw620 Dr5 coloc</t>
  </si>
  <si>
    <t>ns</t>
  </si>
  <si>
    <t>No</t>
  </si>
  <si>
    <t>t=0.1090, df=122.4</t>
  </si>
  <si>
    <t>0.01275 ± 0.1169</t>
  </si>
  <si>
    <t>-0.2188 to 0.2442</t>
  </si>
  <si>
    <t>2.219, 70, 70</t>
  </si>
  <si>
    <t>SW480 Dr5 coloc</t>
  </si>
  <si>
    <t>t=5.326, df=76.68</t>
  </si>
  <si>
    <t>-7.679 ± 1.442</t>
  </si>
  <si>
    <t>-10.55 to -4.808</t>
  </si>
  <si>
    <t>40.21, 73, 72</t>
  </si>
  <si>
    <t>HT29 Dr5 coloc</t>
  </si>
  <si>
    <t>*</t>
  </si>
  <si>
    <t>t=2.021, df=89.57</t>
  </si>
  <si>
    <t>0.07001 ± 0.03464</t>
  </si>
  <si>
    <t>0.001179 to 0.1388</t>
  </si>
  <si>
    <t>9.638, 74, 72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</si>
</sst>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F2D0-0D93-43AD-AE6C-D2CD8A13D123}">
  <dimension ref="A1:K31"/>
  <sheetViews>
    <sheetView tabSelected="1" workbookViewId="0">
      <selection activeCell="J22" sqref="J22"/>
    </sheetView>
  </sheetViews>
  <sheetFormatPr defaultRowHeight="15" x14ac:dyDescent="0.25"/>
  <cols>
    <col min="1" max="1" width="35.85546875" bestFit="1" customWidth="1"/>
    <col min="2" max="2" width="16.140625" bestFit="1" customWidth="1"/>
    <col min="4" max="4" width="35.85546875" bestFit="1" customWidth="1"/>
    <col min="5" max="5" width="16.7109375" bestFit="1" customWidth="1"/>
    <col min="7" max="7" width="35.85546875" bestFit="1" customWidth="1"/>
    <col min="8" max="8" width="15.7109375" bestFit="1" customWidth="1"/>
    <col min="10" max="10" width="35.85546875" bestFit="1" customWidth="1"/>
    <col min="11" max="11" width="17" bestFit="1" customWidth="1"/>
  </cols>
  <sheetData>
    <row r="1" spans="1:11" x14ac:dyDescent="0.25">
      <c r="A1" s="5" t="s">
        <v>22</v>
      </c>
    </row>
    <row r="3" spans="1:11" x14ac:dyDescent="0.25">
      <c r="A3" s="7" t="s">
        <v>23</v>
      </c>
      <c r="B3" s="6" t="s">
        <v>24</v>
      </c>
      <c r="D3" s="7" t="s">
        <v>23</v>
      </c>
      <c r="E3" s="6" t="s">
        <v>54</v>
      </c>
      <c r="G3" s="7" t="s">
        <v>23</v>
      </c>
      <c r="H3" s="6" t="s">
        <v>61</v>
      </c>
      <c r="J3" s="7" t="s">
        <v>23</v>
      </c>
      <c r="K3" s="6" t="s">
        <v>66</v>
      </c>
    </row>
    <row r="4" spans="1:11" x14ac:dyDescent="0.25">
      <c r="A4" s="7"/>
      <c r="B4" s="6"/>
      <c r="D4" s="7"/>
      <c r="E4" s="6"/>
      <c r="G4" s="7"/>
      <c r="H4" s="6"/>
      <c r="J4" s="7"/>
      <c r="K4" s="6"/>
    </row>
    <row r="5" spans="1:11" x14ac:dyDescent="0.25">
      <c r="A5" s="7" t="s">
        <v>25</v>
      </c>
      <c r="B5" s="6" t="s">
        <v>4</v>
      </c>
      <c r="D5" s="7" t="s">
        <v>25</v>
      </c>
      <c r="E5" s="6" t="s">
        <v>4</v>
      </c>
      <c r="G5" s="7" t="s">
        <v>25</v>
      </c>
      <c r="H5" s="6" t="s">
        <v>4</v>
      </c>
      <c r="J5" s="7" t="s">
        <v>25</v>
      </c>
      <c r="K5" s="6" t="s">
        <v>4</v>
      </c>
    </row>
    <row r="6" spans="1:11" x14ac:dyDescent="0.25">
      <c r="A6" s="7" t="s">
        <v>26</v>
      </c>
      <c r="B6" s="6" t="s">
        <v>26</v>
      </c>
      <c r="D6" s="7" t="s">
        <v>26</v>
      </c>
      <c r="E6" s="6" t="s">
        <v>26</v>
      </c>
      <c r="G6" s="7" t="s">
        <v>26</v>
      </c>
      <c r="H6" s="6" t="s">
        <v>26</v>
      </c>
      <c r="J6" s="7" t="s">
        <v>26</v>
      </c>
      <c r="K6" s="6" t="s">
        <v>26</v>
      </c>
    </row>
    <row r="7" spans="1:11" x14ac:dyDescent="0.25">
      <c r="A7" s="7" t="s">
        <v>27</v>
      </c>
      <c r="B7" s="6" t="s">
        <v>3</v>
      </c>
      <c r="D7" s="7" t="s">
        <v>27</v>
      </c>
      <c r="E7" s="6" t="s">
        <v>3</v>
      </c>
      <c r="G7" s="7" t="s">
        <v>27</v>
      </c>
      <c r="H7" s="6" t="s">
        <v>3</v>
      </c>
      <c r="J7" s="7" t="s">
        <v>27</v>
      </c>
      <c r="K7" s="6" t="s">
        <v>3</v>
      </c>
    </row>
    <row r="8" spans="1:11" x14ac:dyDescent="0.25">
      <c r="A8" s="7"/>
      <c r="B8" s="6"/>
      <c r="D8" s="7"/>
      <c r="E8" s="6"/>
      <c r="G8" s="7"/>
      <c r="H8" s="6"/>
      <c r="J8" s="7"/>
      <c r="K8" s="6"/>
    </row>
    <row r="9" spans="1:11" x14ac:dyDescent="0.25">
      <c r="A9" s="7" t="s">
        <v>28</v>
      </c>
      <c r="B9" s="6"/>
      <c r="D9" s="7" t="s">
        <v>28</v>
      </c>
      <c r="E9" s="6"/>
      <c r="G9" s="7" t="s">
        <v>28</v>
      </c>
      <c r="H9" s="6"/>
      <c r="J9" s="7" t="s">
        <v>28</v>
      </c>
      <c r="K9" s="6"/>
    </row>
    <row r="10" spans="1:11" x14ac:dyDescent="0.25">
      <c r="A10" s="7" t="s">
        <v>29</v>
      </c>
      <c r="B10" s="6">
        <v>2.3999999999999998E-3</v>
      </c>
      <c r="D10" s="7" t="s">
        <v>29</v>
      </c>
      <c r="E10" s="6">
        <v>0.91339999999999999</v>
      </c>
      <c r="G10" s="7" t="s">
        <v>29</v>
      </c>
      <c r="H10" s="6" t="s">
        <v>45</v>
      </c>
      <c r="J10" s="7" t="s">
        <v>29</v>
      </c>
      <c r="K10" s="6">
        <v>4.6300000000000001E-2</v>
      </c>
    </row>
    <row r="11" spans="1:11" x14ac:dyDescent="0.25">
      <c r="A11" s="7" t="s">
        <v>30</v>
      </c>
      <c r="B11" s="6" t="s">
        <v>31</v>
      </c>
      <c r="D11" s="7" t="s">
        <v>30</v>
      </c>
      <c r="E11" s="6" t="s">
        <v>55</v>
      </c>
      <c r="G11" s="7" t="s">
        <v>30</v>
      </c>
      <c r="H11" s="6" t="s">
        <v>46</v>
      </c>
      <c r="J11" s="7" t="s">
        <v>30</v>
      </c>
      <c r="K11" s="6" t="s">
        <v>67</v>
      </c>
    </row>
    <row r="12" spans="1:11" x14ac:dyDescent="0.25">
      <c r="A12" s="7" t="s">
        <v>32</v>
      </c>
      <c r="B12" s="6" t="s">
        <v>33</v>
      </c>
      <c r="D12" s="7" t="s">
        <v>32</v>
      </c>
      <c r="E12" s="6" t="s">
        <v>56</v>
      </c>
      <c r="G12" s="7" t="s">
        <v>32</v>
      </c>
      <c r="H12" s="6" t="s">
        <v>33</v>
      </c>
      <c r="J12" s="7" t="s">
        <v>32</v>
      </c>
      <c r="K12" s="6" t="s">
        <v>33</v>
      </c>
    </row>
    <row r="13" spans="1:11" x14ac:dyDescent="0.25">
      <c r="A13" s="7" t="s">
        <v>34</v>
      </c>
      <c r="B13" s="6" t="s">
        <v>35</v>
      </c>
      <c r="D13" s="7" t="s">
        <v>34</v>
      </c>
      <c r="E13" s="6" t="s">
        <v>35</v>
      </c>
      <c r="G13" s="7" t="s">
        <v>34</v>
      </c>
      <c r="H13" s="6" t="s">
        <v>35</v>
      </c>
      <c r="J13" s="7" t="s">
        <v>34</v>
      </c>
      <c r="K13" s="6" t="s">
        <v>35</v>
      </c>
    </row>
    <row r="14" spans="1:11" x14ac:dyDescent="0.25">
      <c r="A14" s="7" t="s">
        <v>36</v>
      </c>
      <c r="B14" s="6" t="s">
        <v>50</v>
      </c>
      <c r="D14" s="7" t="s">
        <v>36</v>
      </c>
      <c r="E14" s="6" t="s">
        <v>57</v>
      </c>
      <c r="G14" s="7" t="s">
        <v>36</v>
      </c>
      <c r="H14" s="6" t="s">
        <v>62</v>
      </c>
      <c r="J14" s="7" t="s">
        <v>36</v>
      </c>
      <c r="K14" s="6" t="s">
        <v>68</v>
      </c>
    </row>
    <row r="15" spans="1:11" x14ac:dyDescent="0.25">
      <c r="A15" s="7"/>
      <c r="B15" s="6"/>
      <c r="D15" s="7"/>
      <c r="E15" s="6"/>
      <c r="G15" s="7"/>
      <c r="H15" s="6"/>
      <c r="J15" s="7"/>
      <c r="K15" s="6"/>
    </row>
    <row r="16" spans="1:11" x14ac:dyDescent="0.25">
      <c r="A16" s="7" t="s">
        <v>37</v>
      </c>
      <c r="B16" s="6"/>
      <c r="D16" s="7" t="s">
        <v>37</v>
      </c>
      <c r="E16" s="6"/>
      <c r="G16" s="7" t="s">
        <v>37</v>
      </c>
      <c r="H16" s="6"/>
      <c r="J16" s="7" t="s">
        <v>37</v>
      </c>
      <c r="K16" s="6"/>
    </row>
    <row r="17" spans="1:11" x14ac:dyDescent="0.25">
      <c r="A17" s="7" t="s">
        <v>38</v>
      </c>
      <c r="B17" s="6">
        <v>4.2700000000000002E-2</v>
      </c>
      <c r="D17" s="7" t="s">
        <v>38</v>
      </c>
      <c r="E17" s="6">
        <v>0.36780000000000002</v>
      </c>
      <c r="G17" s="7" t="s">
        <v>38</v>
      </c>
      <c r="H17" s="6">
        <v>9.17</v>
      </c>
      <c r="J17" s="7" t="s">
        <v>38</v>
      </c>
      <c r="K17" s="6">
        <v>5.2269999999999997E-2</v>
      </c>
    </row>
    <row r="18" spans="1:11" x14ac:dyDescent="0.25">
      <c r="A18" s="7" t="s">
        <v>39</v>
      </c>
      <c r="B18" s="6">
        <v>0.18820000000000001</v>
      </c>
      <c r="D18" s="7" t="s">
        <v>39</v>
      </c>
      <c r="E18" s="6">
        <v>0.38059999999999999</v>
      </c>
      <c r="G18" s="7" t="s">
        <v>39</v>
      </c>
      <c r="H18" s="6">
        <v>1.4910000000000001</v>
      </c>
      <c r="J18" s="7" t="s">
        <v>39</v>
      </c>
      <c r="K18" s="6">
        <v>0.12230000000000001</v>
      </c>
    </row>
    <row r="19" spans="1:11" x14ac:dyDescent="0.25">
      <c r="A19" s="7" t="s">
        <v>40</v>
      </c>
      <c r="B19" s="6" t="s">
        <v>51</v>
      </c>
      <c r="D19" s="7" t="s">
        <v>40</v>
      </c>
      <c r="E19" s="6" t="s">
        <v>58</v>
      </c>
      <c r="G19" s="7" t="s">
        <v>40</v>
      </c>
      <c r="H19" s="6" t="s">
        <v>63</v>
      </c>
      <c r="J19" s="7" t="s">
        <v>40</v>
      </c>
      <c r="K19" s="6" t="s">
        <v>69</v>
      </c>
    </row>
    <row r="20" spans="1:11" x14ac:dyDescent="0.25">
      <c r="A20" s="7" t="s">
        <v>41</v>
      </c>
      <c r="B20" s="6" t="s">
        <v>52</v>
      </c>
      <c r="D20" s="7" t="s">
        <v>41</v>
      </c>
      <c r="E20" s="6" t="s">
        <v>59</v>
      </c>
      <c r="G20" s="7" t="s">
        <v>41</v>
      </c>
      <c r="H20" s="6" t="s">
        <v>64</v>
      </c>
      <c r="J20" s="7" t="s">
        <v>41</v>
      </c>
      <c r="K20" s="6" t="s">
        <v>70</v>
      </c>
    </row>
    <row r="21" spans="1:11" x14ac:dyDescent="0.25">
      <c r="A21" s="7" t="s">
        <v>42</v>
      </c>
      <c r="B21" s="6">
        <v>0.1095</v>
      </c>
      <c r="D21" s="7" t="s">
        <v>42</v>
      </c>
      <c r="E21" s="6">
        <v>9.7009999999999994E-5</v>
      </c>
      <c r="G21" s="7" t="s">
        <v>42</v>
      </c>
      <c r="H21" s="6">
        <v>0.27</v>
      </c>
      <c r="J21" s="7" t="s">
        <v>42</v>
      </c>
      <c r="K21" s="6">
        <v>4.36E-2</v>
      </c>
    </row>
    <row r="22" spans="1:11" x14ac:dyDescent="0.25">
      <c r="A22" s="7"/>
      <c r="B22" s="6"/>
      <c r="D22" s="7"/>
      <c r="E22" s="6"/>
      <c r="G22" s="7"/>
      <c r="H22" s="6"/>
      <c r="J22" s="7"/>
      <c r="K22" s="6"/>
    </row>
    <row r="23" spans="1:11" x14ac:dyDescent="0.25">
      <c r="A23" s="7" t="s">
        <v>43</v>
      </c>
      <c r="B23" s="6"/>
      <c r="D23" s="7" t="s">
        <v>43</v>
      </c>
      <c r="E23" s="6"/>
      <c r="G23" s="7" t="s">
        <v>43</v>
      </c>
      <c r="H23" s="6"/>
      <c r="J23" s="7" t="s">
        <v>43</v>
      </c>
      <c r="K23" s="6"/>
    </row>
    <row r="24" spans="1:11" x14ac:dyDescent="0.25">
      <c r="A24" s="7" t="s">
        <v>44</v>
      </c>
      <c r="B24" s="6" t="s">
        <v>53</v>
      </c>
      <c r="D24" s="7" t="s">
        <v>44</v>
      </c>
      <c r="E24" s="6" t="s">
        <v>60</v>
      </c>
      <c r="G24" s="7" t="s">
        <v>44</v>
      </c>
      <c r="H24" s="6" t="s">
        <v>65</v>
      </c>
      <c r="J24" s="7" t="s">
        <v>44</v>
      </c>
      <c r="K24" s="6" t="s">
        <v>71</v>
      </c>
    </row>
    <row r="25" spans="1:11" x14ac:dyDescent="0.25">
      <c r="A25" s="7" t="s">
        <v>29</v>
      </c>
      <c r="B25" s="6" t="s">
        <v>45</v>
      </c>
      <c r="D25" s="7" t="s">
        <v>29</v>
      </c>
      <c r="E25" s="6">
        <v>1E-3</v>
      </c>
      <c r="G25" s="7" t="s">
        <v>29</v>
      </c>
      <c r="H25" s="6" t="s">
        <v>45</v>
      </c>
      <c r="J25" s="7" t="s">
        <v>29</v>
      </c>
      <c r="K25" s="6" t="s">
        <v>45</v>
      </c>
    </row>
    <row r="26" spans="1:11" x14ac:dyDescent="0.25">
      <c r="A26" s="7" t="s">
        <v>30</v>
      </c>
      <c r="B26" s="6" t="s">
        <v>46</v>
      </c>
      <c r="D26" s="7" t="s">
        <v>30</v>
      </c>
      <c r="E26" s="6" t="s">
        <v>31</v>
      </c>
      <c r="G26" s="7" t="s">
        <v>30</v>
      </c>
      <c r="H26" s="6" t="s">
        <v>46</v>
      </c>
      <c r="J26" s="7" t="s">
        <v>30</v>
      </c>
      <c r="K26" s="6" t="s">
        <v>46</v>
      </c>
    </row>
    <row r="27" spans="1:11" x14ac:dyDescent="0.25">
      <c r="A27" s="7" t="s">
        <v>32</v>
      </c>
      <c r="B27" s="6" t="s">
        <v>33</v>
      </c>
      <c r="D27" s="7" t="s">
        <v>32</v>
      </c>
      <c r="E27" s="6" t="s">
        <v>33</v>
      </c>
      <c r="G27" s="7" t="s">
        <v>32</v>
      </c>
      <c r="H27" s="6" t="s">
        <v>33</v>
      </c>
      <c r="J27" s="7" t="s">
        <v>32</v>
      </c>
      <c r="K27" s="6" t="s">
        <v>33</v>
      </c>
    </row>
    <row r="28" spans="1:11" x14ac:dyDescent="0.25">
      <c r="A28" s="7"/>
      <c r="B28" s="6"/>
      <c r="D28" s="7"/>
      <c r="E28" s="6"/>
      <c r="G28" s="7"/>
      <c r="H28" s="6"/>
      <c r="J28" s="7"/>
      <c r="K28" s="6"/>
    </row>
    <row r="29" spans="1:11" x14ac:dyDescent="0.25">
      <c r="A29" s="7" t="s">
        <v>47</v>
      </c>
      <c r="B29" s="6"/>
      <c r="D29" s="7" t="s">
        <v>47</v>
      </c>
      <c r="E29" s="6"/>
      <c r="G29" s="7" t="s">
        <v>47</v>
      </c>
      <c r="H29" s="6"/>
      <c r="J29" s="7" t="s">
        <v>47</v>
      </c>
      <c r="K29" s="6"/>
    </row>
    <row r="30" spans="1:11" x14ac:dyDescent="0.25">
      <c r="A30" s="7" t="s">
        <v>48</v>
      </c>
      <c r="B30" s="6">
        <v>74</v>
      </c>
      <c r="D30" s="7" t="s">
        <v>48</v>
      </c>
      <c r="E30" s="6">
        <v>71</v>
      </c>
      <c r="G30" s="7" t="s">
        <v>48</v>
      </c>
      <c r="H30" s="6">
        <v>74</v>
      </c>
      <c r="J30" s="7" t="s">
        <v>48</v>
      </c>
      <c r="K30" s="6">
        <v>73</v>
      </c>
    </row>
    <row r="31" spans="1:11" x14ac:dyDescent="0.25">
      <c r="A31" s="7" t="s">
        <v>49</v>
      </c>
      <c r="B31" s="6">
        <v>74</v>
      </c>
      <c r="D31" s="7" t="s">
        <v>49</v>
      </c>
      <c r="E31" s="6">
        <v>71</v>
      </c>
      <c r="G31" s="7" t="s">
        <v>49</v>
      </c>
      <c r="H31" s="6">
        <v>73</v>
      </c>
      <c r="J31" s="7" t="s">
        <v>49</v>
      </c>
      <c r="K31" s="6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3514-397B-4D24-B6AE-A80DD0F55FD8}">
  <dimension ref="A1:G205"/>
  <sheetViews>
    <sheetView workbookViewId="0">
      <pane xSplit="1" ySplit="3" topLeftCell="B79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16.140625" bestFit="1" customWidth="1"/>
    <col min="2" max="2" width="9.140625" style="1"/>
    <col min="3" max="3" width="13.28515625" style="1" customWidth="1"/>
  </cols>
  <sheetData>
    <row r="1" spans="1:7" x14ac:dyDescent="0.25">
      <c r="A1" t="s">
        <v>17</v>
      </c>
      <c r="B1" s="1" t="s">
        <v>0</v>
      </c>
      <c r="D1" s="1"/>
      <c r="E1" s="1"/>
      <c r="F1" t="s">
        <v>1</v>
      </c>
    </row>
    <row r="2" spans="1:7" x14ac:dyDescent="0.25">
      <c r="B2" s="2" t="s">
        <v>2</v>
      </c>
      <c r="C2" s="2"/>
      <c r="F2" s="2" t="s">
        <v>2</v>
      </c>
      <c r="G2" s="2"/>
    </row>
    <row r="3" spans="1:7" x14ac:dyDescent="0.25">
      <c r="B3" s="3" t="s">
        <v>3</v>
      </c>
      <c r="C3" s="3" t="s">
        <v>4</v>
      </c>
      <c r="F3" s="3" t="s">
        <v>3</v>
      </c>
      <c r="G3" s="3" t="s">
        <v>4</v>
      </c>
    </row>
    <row r="4" spans="1:7" x14ac:dyDescent="0.25">
      <c r="A4" t="s">
        <v>5</v>
      </c>
      <c r="B4">
        <v>0</v>
      </c>
      <c r="C4">
        <v>0</v>
      </c>
      <c r="E4" t="s">
        <v>5</v>
      </c>
      <c r="F4">
        <v>0</v>
      </c>
      <c r="G4">
        <v>0</v>
      </c>
    </row>
    <row r="5" spans="1:7" x14ac:dyDescent="0.25">
      <c r="B5">
        <v>0</v>
      </c>
      <c r="C5">
        <v>0</v>
      </c>
      <c r="F5">
        <v>0</v>
      </c>
      <c r="G5">
        <v>0</v>
      </c>
    </row>
    <row r="6" spans="1:7" x14ac:dyDescent="0.25">
      <c r="B6">
        <v>0</v>
      </c>
      <c r="C6">
        <v>0</v>
      </c>
      <c r="F6">
        <v>0</v>
      </c>
      <c r="G6">
        <v>0</v>
      </c>
    </row>
    <row r="7" spans="1:7" x14ac:dyDescent="0.25">
      <c r="B7">
        <v>0</v>
      </c>
      <c r="C7">
        <v>0</v>
      </c>
      <c r="F7">
        <v>0</v>
      </c>
      <c r="G7">
        <v>0</v>
      </c>
    </row>
    <row r="8" spans="1:7" x14ac:dyDescent="0.25">
      <c r="B8">
        <v>0</v>
      </c>
      <c r="C8">
        <v>0</v>
      </c>
      <c r="F8">
        <v>0</v>
      </c>
      <c r="G8">
        <v>0</v>
      </c>
    </row>
    <row r="9" spans="1:7" x14ac:dyDescent="0.25">
      <c r="A9">
        <v>2</v>
      </c>
      <c r="B9">
        <v>0</v>
      </c>
      <c r="C9">
        <v>0</v>
      </c>
      <c r="E9">
        <v>2</v>
      </c>
      <c r="F9">
        <v>0</v>
      </c>
      <c r="G9">
        <v>0</v>
      </c>
    </row>
    <row r="10" spans="1:7" x14ac:dyDescent="0.25">
      <c r="B10">
        <v>0</v>
      </c>
      <c r="C10">
        <v>0</v>
      </c>
      <c r="F10">
        <v>0</v>
      </c>
      <c r="G10">
        <v>0</v>
      </c>
    </row>
    <row r="11" spans="1:7" x14ac:dyDescent="0.25">
      <c r="B11">
        <v>1.7000000000000001E-2</v>
      </c>
      <c r="C11">
        <v>0</v>
      </c>
      <c r="F11">
        <v>1.7000000000000001E-2</v>
      </c>
      <c r="G11">
        <v>0</v>
      </c>
    </row>
    <row r="12" spans="1:7" x14ac:dyDescent="0.25">
      <c r="B12">
        <v>6.9000000000000006E-2</v>
      </c>
      <c r="C12">
        <v>0</v>
      </c>
      <c r="F12">
        <v>6.9000000000000006E-2</v>
      </c>
      <c r="G12">
        <v>0</v>
      </c>
    </row>
    <row r="13" spans="1:7" x14ac:dyDescent="0.25">
      <c r="B13">
        <v>0</v>
      </c>
      <c r="C13">
        <v>0</v>
      </c>
      <c r="F13">
        <v>0</v>
      </c>
      <c r="G13">
        <v>0</v>
      </c>
    </row>
    <row r="14" spans="1:7" x14ac:dyDescent="0.25">
      <c r="A14">
        <v>3</v>
      </c>
      <c r="B14">
        <v>8.6999999999999994E-2</v>
      </c>
      <c r="C14">
        <v>0</v>
      </c>
      <c r="E14">
        <v>3</v>
      </c>
      <c r="F14">
        <v>8.6999999999999994E-2</v>
      </c>
      <c r="G14">
        <v>0</v>
      </c>
    </row>
    <row r="15" spans="1:7" x14ac:dyDescent="0.25">
      <c r="B15">
        <v>0</v>
      </c>
      <c r="C15">
        <v>0</v>
      </c>
      <c r="F15">
        <v>0</v>
      </c>
      <c r="G15">
        <v>0</v>
      </c>
    </row>
    <row r="16" spans="1:7" x14ac:dyDescent="0.25">
      <c r="B16">
        <v>0.24299999999999999</v>
      </c>
      <c r="C16">
        <v>0</v>
      </c>
      <c r="F16">
        <v>0.24299999999999999</v>
      </c>
      <c r="G16">
        <v>0</v>
      </c>
    </row>
    <row r="17" spans="1:7" x14ac:dyDescent="0.25">
      <c r="B17">
        <v>3.5000000000000003E-2</v>
      </c>
      <c r="C17">
        <v>0</v>
      </c>
      <c r="F17">
        <v>3.5000000000000003E-2</v>
      </c>
      <c r="G17">
        <v>0</v>
      </c>
    </row>
    <row r="18" spans="1:7" x14ac:dyDescent="0.25">
      <c r="B18">
        <v>0.122</v>
      </c>
      <c r="C18">
        <v>0</v>
      </c>
      <c r="F18">
        <v>0.122</v>
      </c>
      <c r="G18">
        <v>0</v>
      </c>
    </row>
    <row r="19" spans="1:7" x14ac:dyDescent="0.25">
      <c r="A19">
        <v>4</v>
      </c>
      <c r="B19">
        <v>0</v>
      </c>
      <c r="C19">
        <v>0.57299999999999995</v>
      </c>
      <c r="E19">
        <v>4</v>
      </c>
      <c r="F19">
        <v>0</v>
      </c>
      <c r="G19">
        <v>0.57299999999999995</v>
      </c>
    </row>
    <row r="20" spans="1:7" ht="15.75" customHeight="1" x14ac:dyDescent="0.25">
      <c r="B20">
        <v>0.34699999999999998</v>
      </c>
      <c r="C20">
        <v>0.434</v>
      </c>
      <c r="G20">
        <v>0.434</v>
      </c>
    </row>
    <row r="21" spans="1:7" x14ac:dyDescent="0.25">
      <c r="B21">
        <v>0</v>
      </c>
      <c r="C21">
        <v>1.077</v>
      </c>
      <c r="F21">
        <v>0</v>
      </c>
      <c r="G21">
        <v>1.077</v>
      </c>
    </row>
    <row r="22" spans="1:7" x14ac:dyDescent="0.25">
      <c r="B22">
        <v>0.24299999999999999</v>
      </c>
      <c r="C22">
        <v>0.97299999999999998</v>
      </c>
      <c r="F22">
        <v>0.24299999999999999</v>
      </c>
      <c r="G22">
        <v>0.97299999999999998</v>
      </c>
    </row>
    <row r="23" spans="1:7" x14ac:dyDescent="0.25">
      <c r="B23">
        <v>6.9000000000000006E-2</v>
      </c>
      <c r="C23">
        <v>0</v>
      </c>
      <c r="F23">
        <v>6.9000000000000006E-2</v>
      </c>
      <c r="G23">
        <v>0</v>
      </c>
    </row>
    <row r="24" spans="1:7" x14ac:dyDescent="0.25">
      <c r="A24">
        <v>5</v>
      </c>
      <c r="B24">
        <v>0</v>
      </c>
      <c r="C24">
        <v>0.122</v>
      </c>
      <c r="E24">
        <v>5</v>
      </c>
      <c r="F24">
        <v>0</v>
      </c>
      <c r="G24">
        <v>0.122</v>
      </c>
    </row>
    <row r="25" spans="1:7" x14ac:dyDescent="0.25">
      <c r="B25">
        <v>0</v>
      </c>
      <c r="C25">
        <v>0</v>
      </c>
      <c r="F25">
        <v>0</v>
      </c>
      <c r="G25">
        <v>0</v>
      </c>
    </row>
    <row r="26" spans="1:7" x14ac:dyDescent="0.25">
      <c r="B26">
        <v>0</v>
      </c>
      <c r="C26">
        <v>0</v>
      </c>
      <c r="F26">
        <v>0</v>
      </c>
      <c r="G26">
        <v>0</v>
      </c>
    </row>
    <row r="27" spans="1:7" x14ac:dyDescent="0.25">
      <c r="B27">
        <v>0</v>
      </c>
      <c r="C27">
        <v>0</v>
      </c>
      <c r="F27">
        <v>0</v>
      </c>
      <c r="G27">
        <v>0</v>
      </c>
    </row>
    <row r="28" spans="1:7" x14ac:dyDescent="0.25">
      <c r="B28">
        <v>0</v>
      </c>
      <c r="C28">
        <v>0</v>
      </c>
      <c r="F28">
        <v>0</v>
      </c>
      <c r="G28">
        <v>0</v>
      </c>
    </row>
    <row r="29" spans="1:7" x14ac:dyDescent="0.25">
      <c r="A29" t="s">
        <v>6</v>
      </c>
      <c r="B29">
        <v>0</v>
      </c>
      <c r="C29">
        <v>0</v>
      </c>
      <c r="E29" t="s">
        <v>6</v>
      </c>
      <c r="F29">
        <v>0</v>
      </c>
      <c r="G29">
        <v>0</v>
      </c>
    </row>
    <row r="30" spans="1:7" x14ac:dyDescent="0.25">
      <c r="B30">
        <v>0</v>
      </c>
      <c r="C30">
        <v>0</v>
      </c>
      <c r="F30">
        <v>0</v>
      </c>
      <c r="G30">
        <v>0</v>
      </c>
    </row>
    <row r="31" spans="1:7" x14ac:dyDescent="0.25">
      <c r="B31">
        <v>0</v>
      </c>
      <c r="C31">
        <v>0</v>
      </c>
      <c r="F31">
        <v>0</v>
      </c>
      <c r="G31">
        <v>0</v>
      </c>
    </row>
    <row r="32" spans="1:7" x14ac:dyDescent="0.25">
      <c r="B32">
        <v>0</v>
      </c>
      <c r="C32">
        <v>0</v>
      </c>
      <c r="F32">
        <v>0</v>
      </c>
      <c r="G32">
        <v>0</v>
      </c>
    </row>
    <row r="33" spans="1:7" x14ac:dyDescent="0.25">
      <c r="B33">
        <v>5.1999999999999998E-2</v>
      </c>
      <c r="C33">
        <v>0</v>
      </c>
      <c r="F33">
        <v>5.1999999999999998E-2</v>
      </c>
      <c r="G33">
        <v>0</v>
      </c>
    </row>
    <row r="34" spans="1:7" x14ac:dyDescent="0.25">
      <c r="A34">
        <v>2</v>
      </c>
      <c r="B34">
        <v>0</v>
      </c>
      <c r="C34">
        <v>0</v>
      </c>
      <c r="E34">
        <v>2</v>
      </c>
      <c r="F34">
        <v>0</v>
      </c>
      <c r="G34">
        <v>0</v>
      </c>
    </row>
    <row r="35" spans="1:7" x14ac:dyDescent="0.25">
      <c r="B35">
        <v>0</v>
      </c>
      <c r="C35">
        <v>0</v>
      </c>
      <c r="F35">
        <v>0</v>
      </c>
      <c r="G35">
        <v>0</v>
      </c>
    </row>
    <row r="36" spans="1:7" x14ac:dyDescent="0.25">
      <c r="B36">
        <v>0</v>
      </c>
      <c r="C36">
        <v>0</v>
      </c>
      <c r="F36">
        <v>0</v>
      </c>
      <c r="G36">
        <v>0</v>
      </c>
    </row>
    <row r="37" spans="1:7" x14ac:dyDescent="0.25">
      <c r="B37">
        <v>0</v>
      </c>
      <c r="C37">
        <v>0</v>
      </c>
      <c r="F37">
        <v>0</v>
      </c>
      <c r="G37">
        <v>0</v>
      </c>
    </row>
    <row r="38" spans="1:7" x14ac:dyDescent="0.25">
      <c r="B38">
        <v>0</v>
      </c>
      <c r="C38">
        <v>0</v>
      </c>
      <c r="F38">
        <v>0</v>
      </c>
      <c r="G38">
        <v>0</v>
      </c>
    </row>
    <row r="39" spans="1:7" x14ac:dyDescent="0.25">
      <c r="A39">
        <v>3</v>
      </c>
      <c r="B39">
        <v>0</v>
      </c>
      <c r="C39">
        <v>0</v>
      </c>
      <c r="E39">
        <v>3</v>
      </c>
      <c r="F39">
        <v>0</v>
      </c>
      <c r="G39">
        <v>0</v>
      </c>
    </row>
    <row r="40" spans="1:7" x14ac:dyDescent="0.25">
      <c r="B40">
        <v>0</v>
      </c>
      <c r="C40">
        <v>0</v>
      </c>
      <c r="F40">
        <v>0</v>
      </c>
      <c r="G40">
        <v>0</v>
      </c>
    </row>
    <row r="41" spans="1:7" x14ac:dyDescent="0.25">
      <c r="B41">
        <v>3.5000000000000003E-2</v>
      </c>
      <c r="C41">
        <v>0</v>
      </c>
      <c r="F41">
        <v>3.5000000000000003E-2</v>
      </c>
      <c r="G41">
        <v>0</v>
      </c>
    </row>
    <row r="42" spans="1:7" x14ac:dyDescent="0.25">
      <c r="B42">
        <v>3.5000000000000003E-2</v>
      </c>
      <c r="C42">
        <v>0</v>
      </c>
      <c r="F42">
        <v>3.5000000000000003E-2</v>
      </c>
      <c r="G42">
        <v>0</v>
      </c>
    </row>
    <row r="43" spans="1:7" x14ac:dyDescent="0.25">
      <c r="B43">
        <v>1.7000000000000001E-2</v>
      </c>
      <c r="C43">
        <v>0</v>
      </c>
      <c r="F43">
        <v>1.7000000000000001E-2</v>
      </c>
      <c r="G43">
        <v>0</v>
      </c>
    </row>
    <row r="44" spans="1:7" x14ac:dyDescent="0.25">
      <c r="A44">
        <v>4</v>
      </c>
      <c r="B44">
        <v>0</v>
      </c>
      <c r="C44">
        <v>0</v>
      </c>
      <c r="E44">
        <v>4</v>
      </c>
      <c r="F44">
        <v>0</v>
      </c>
      <c r="G44">
        <v>0</v>
      </c>
    </row>
    <row r="45" spans="1:7" x14ac:dyDescent="0.25">
      <c r="B45">
        <v>0</v>
      </c>
      <c r="C45">
        <v>0</v>
      </c>
      <c r="F45">
        <v>0</v>
      </c>
      <c r="G45">
        <v>0</v>
      </c>
    </row>
    <row r="46" spans="1:7" x14ac:dyDescent="0.25">
      <c r="B46">
        <v>0</v>
      </c>
      <c r="C46">
        <v>0</v>
      </c>
      <c r="F46">
        <v>0</v>
      </c>
      <c r="G46">
        <v>0</v>
      </c>
    </row>
    <row r="47" spans="1:7" x14ac:dyDescent="0.25">
      <c r="B47">
        <v>0</v>
      </c>
      <c r="C47">
        <v>0</v>
      </c>
      <c r="F47">
        <v>0</v>
      </c>
      <c r="G47">
        <v>0</v>
      </c>
    </row>
    <row r="48" spans="1:7" x14ac:dyDescent="0.25">
      <c r="B48">
        <v>0</v>
      </c>
      <c r="C48">
        <v>0</v>
      </c>
      <c r="F48">
        <v>0</v>
      </c>
      <c r="G48">
        <v>0</v>
      </c>
    </row>
    <row r="49" spans="1:7" x14ac:dyDescent="0.25">
      <c r="A49">
        <v>5</v>
      </c>
      <c r="B49">
        <v>0</v>
      </c>
      <c r="C49">
        <v>0</v>
      </c>
      <c r="E49">
        <v>5</v>
      </c>
      <c r="F49">
        <v>0</v>
      </c>
      <c r="G49">
        <v>0</v>
      </c>
    </row>
    <row r="50" spans="1:7" x14ac:dyDescent="0.25">
      <c r="B50">
        <v>5.1999999999999998E-2</v>
      </c>
      <c r="C50">
        <v>0</v>
      </c>
      <c r="F50">
        <v>5.1999999999999998E-2</v>
      </c>
      <c r="G50">
        <v>0</v>
      </c>
    </row>
    <row r="51" spans="1:7" x14ac:dyDescent="0.25">
      <c r="B51">
        <v>0</v>
      </c>
      <c r="C51">
        <v>0</v>
      </c>
      <c r="F51">
        <v>0</v>
      </c>
      <c r="G51">
        <v>0</v>
      </c>
    </row>
    <row r="52" spans="1:7" x14ac:dyDescent="0.25">
      <c r="B52">
        <v>0</v>
      </c>
      <c r="C52">
        <v>0</v>
      </c>
      <c r="F52">
        <v>0</v>
      </c>
      <c r="G52">
        <v>0</v>
      </c>
    </row>
    <row r="53" spans="1:7" x14ac:dyDescent="0.25">
      <c r="B53">
        <v>0.122</v>
      </c>
      <c r="C53">
        <v>0</v>
      </c>
      <c r="F53">
        <v>0.122</v>
      </c>
      <c r="G53">
        <v>0</v>
      </c>
    </row>
    <row r="54" spans="1:7" x14ac:dyDescent="0.25">
      <c r="A54" t="s">
        <v>7</v>
      </c>
      <c r="B54">
        <v>3.5000000000000003E-2</v>
      </c>
      <c r="C54">
        <v>3.5000000000000003E-2</v>
      </c>
      <c r="E54" t="s">
        <v>7</v>
      </c>
      <c r="F54">
        <v>3.5000000000000003E-2</v>
      </c>
      <c r="G54">
        <v>3.5000000000000003E-2</v>
      </c>
    </row>
    <row r="55" spans="1:7" x14ac:dyDescent="0.25">
      <c r="B55">
        <v>0.33</v>
      </c>
      <c r="C55">
        <v>0.34699999999999998</v>
      </c>
      <c r="F55">
        <v>0.33</v>
      </c>
      <c r="G55">
        <v>0.34699999999999998</v>
      </c>
    </row>
    <row r="56" spans="1:7" x14ac:dyDescent="0.25">
      <c r="B56">
        <v>0</v>
      </c>
      <c r="C56">
        <v>5.1999999999999998E-2</v>
      </c>
      <c r="F56">
        <v>0</v>
      </c>
      <c r="G56">
        <v>5.1999999999999998E-2</v>
      </c>
    </row>
    <row r="57" spans="1:7" x14ac:dyDescent="0.25">
      <c r="B57">
        <v>0.191</v>
      </c>
      <c r="C57">
        <v>0.13900000000000001</v>
      </c>
      <c r="F57">
        <v>0.191</v>
      </c>
      <c r="G57">
        <v>0.13900000000000001</v>
      </c>
    </row>
    <row r="58" spans="1:7" x14ac:dyDescent="0.25">
      <c r="B58">
        <v>3.5000000000000003E-2</v>
      </c>
      <c r="C58">
        <v>0.41699999999999998</v>
      </c>
      <c r="F58">
        <v>3.5000000000000003E-2</v>
      </c>
      <c r="G58">
        <v>0.41699999999999998</v>
      </c>
    </row>
    <row r="59" spans="1:7" x14ac:dyDescent="0.25">
      <c r="A59">
        <v>2</v>
      </c>
      <c r="B59">
        <v>5.1999999999999998E-2</v>
      </c>
      <c r="C59">
        <v>1.7000000000000001E-2</v>
      </c>
      <c r="E59">
        <v>2</v>
      </c>
      <c r="F59">
        <v>5.1999999999999998E-2</v>
      </c>
      <c r="G59">
        <v>1.7000000000000001E-2</v>
      </c>
    </row>
    <row r="60" spans="1:7" x14ac:dyDescent="0.25">
      <c r="B60">
        <v>0</v>
      </c>
      <c r="C60">
        <v>0.83399999999999996</v>
      </c>
      <c r="F60">
        <v>0</v>
      </c>
      <c r="G60">
        <v>0.83399999999999996</v>
      </c>
    </row>
    <row r="61" spans="1:7" x14ac:dyDescent="0.25">
      <c r="B61">
        <v>5.1999999999999998E-2</v>
      </c>
      <c r="C61">
        <v>1.181</v>
      </c>
      <c r="F61">
        <v>5.1999999999999998E-2</v>
      </c>
      <c r="G61">
        <v>1.181</v>
      </c>
    </row>
    <row r="62" spans="1:7" x14ac:dyDescent="0.25">
      <c r="B62">
        <v>0.104</v>
      </c>
      <c r="C62">
        <v>1.806</v>
      </c>
      <c r="F62">
        <v>0.104</v>
      </c>
      <c r="G62">
        <v>1.806</v>
      </c>
    </row>
    <row r="63" spans="1:7" x14ac:dyDescent="0.25">
      <c r="B63">
        <v>3.5000000000000003E-2</v>
      </c>
      <c r="C63">
        <v>1.198</v>
      </c>
      <c r="F63">
        <v>3.5000000000000003E-2</v>
      </c>
      <c r="G63">
        <v>1.198</v>
      </c>
    </row>
    <row r="64" spans="1:7" x14ac:dyDescent="0.25">
      <c r="A64">
        <v>3</v>
      </c>
      <c r="B64">
        <v>0</v>
      </c>
      <c r="C64">
        <v>1.407</v>
      </c>
      <c r="E64">
        <v>3</v>
      </c>
      <c r="F64">
        <v>0</v>
      </c>
      <c r="G64">
        <v>1.407</v>
      </c>
    </row>
    <row r="65" spans="1:7" x14ac:dyDescent="0.25">
      <c r="B65">
        <v>0.104</v>
      </c>
      <c r="C65">
        <v>1.65</v>
      </c>
      <c r="F65">
        <v>0.104</v>
      </c>
    </row>
    <row r="66" spans="1:7" x14ac:dyDescent="0.25">
      <c r="B66">
        <v>0.104</v>
      </c>
      <c r="C66">
        <v>1.7000000000000001E-2</v>
      </c>
      <c r="F66">
        <v>0.104</v>
      </c>
      <c r="G66">
        <v>1.7000000000000001E-2</v>
      </c>
    </row>
    <row r="67" spans="1:7" x14ac:dyDescent="0.25">
      <c r="B67">
        <v>0</v>
      </c>
      <c r="C67">
        <v>0.90300000000000002</v>
      </c>
      <c r="F67">
        <v>0</v>
      </c>
      <c r="G67">
        <v>0.90300000000000002</v>
      </c>
    </row>
    <row r="68" spans="1:7" x14ac:dyDescent="0.25">
      <c r="B68">
        <v>0</v>
      </c>
      <c r="C68">
        <v>0.26100000000000001</v>
      </c>
      <c r="F68">
        <v>0</v>
      </c>
      <c r="G68">
        <v>0.26100000000000001</v>
      </c>
    </row>
    <row r="69" spans="1:7" x14ac:dyDescent="0.25">
      <c r="A69">
        <v>4</v>
      </c>
      <c r="B69">
        <v>6.9000000000000006E-2</v>
      </c>
      <c r="C69">
        <v>0.39900000000000002</v>
      </c>
      <c r="E69">
        <v>4</v>
      </c>
      <c r="F69">
        <v>6.9000000000000006E-2</v>
      </c>
      <c r="G69">
        <v>0.39900000000000002</v>
      </c>
    </row>
    <row r="70" spans="1:7" x14ac:dyDescent="0.25">
      <c r="B70">
        <v>0.13900000000000001</v>
      </c>
      <c r="C70">
        <v>0.313</v>
      </c>
      <c r="F70">
        <v>0.13900000000000001</v>
      </c>
      <c r="G70">
        <v>0.313</v>
      </c>
    </row>
    <row r="71" spans="1:7" x14ac:dyDescent="0.25">
      <c r="B71">
        <v>8.6999999999999994E-2</v>
      </c>
      <c r="C71">
        <v>1.7000000000000001E-2</v>
      </c>
      <c r="F71">
        <v>8.6999999999999994E-2</v>
      </c>
      <c r="G71">
        <v>1.7000000000000001E-2</v>
      </c>
    </row>
    <row r="72" spans="1:7" x14ac:dyDescent="0.25">
      <c r="B72">
        <v>1.7000000000000001E-2</v>
      </c>
      <c r="C72">
        <v>0.104</v>
      </c>
      <c r="F72">
        <v>1.7000000000000001E-2</v>
      </c>
      <c r="G72">
        <v>0.104</v>
      </c>
    </row>
    <row r="73" spans="1:7" x14ac:dyDescent="0.25">
      <c r="B73">
        <v>0</v>
      </c>
      <c r="C73">
        <v>0.156</v>
      </c>
      <c r="F73">
        <v>0</v>
      </c>
      <c r="G73">
        <v>0.156</v>
      </c>
    </row>
    <row r="74" spans="1:7" x14ac:dyDescent="0.25">
      <c r="A74">
        <v>5</v>
      </c>
      <c r="B74">
        <v>0.52100000000000002</v>
      </c>
      <c r="C74">
        <v>3.5000000000000003E-2</v>
      </c>
      <c r="E74">
        <v>5</v>
      </c>
      <c r="F74">
        <v>0.52100000000000002</v>
      </c>
      <c r="G74">
        <v>3.5000000000000003E-2</v>
      </c>
    </row>
    <row r="75" spans="1:7" x14ac:dyDescent="0.25">
      <c r="B75">
        <v>0</v>
      </c>
      <c r="C75">
        <v>8.6999999999999994E-2</v>
      </c>
      <c r="F75">
        <v>0</v>
      </c>
      <c r="G75">
        <v>8.6999999999999994E-2</v>
      </c>
    </row>
    <row r="76" spans="1:7" x14ac:dyDescent="0.25">
      <c r="B76">
        <v>8.6999999999999994E-2</v>
      </c>
      <c r="C76">
        <v>6.9000000000000006E-2</v>
      </c>
      <c r="F76">
        <v>8.6999999999999994E-2</v>
      </c>
      <c r="G76">
        <v>6.9000000000000006E-2</v>
      </c>
    </row>
    <row r="77" spans="1:7" x14ac:dyDescent="0.25">
      <c r="B77">
        <v>0</v>
      </c>
      <c r="C77">
        <v>0.88600000000000001</v>
      </c>
      <c r="F77">
        <v>0</v>
      </c>
      <c r="G77">
        <v>0.88600000000000001</v>
      </c>
    </row>
    <row r="78" spans="1:7" x14ac:dyDescent="0.25">
      <c r="B78">
        <v>0</v>
      </c>
      <c r="C78">
        <v>6.9000000000000006E-2</v>
      </c>
      <c r="F78">
        <v>0</v>
      </c>
      <c r="G78">
        <v>6.9000000000000006E-2</v>
      </c>
    </row>
    <row r="79" spans="1:7" x14ac:dyDescent="0.25">
      <c r="B79"/>
      <c r="C79"/>
    </row>
    <row r="80" spans="1:7" x14ac:dyDescent="0.25">
      <c r="B80"/>
      <c r="C80"/>
    </row>
    <row r="81" spans="1:7" x14ac:dyDescent="0.25">
      <c r="B81"/>
      <c r="C81"/>
    </row>
    <row r="82" spans="1:7" x14ac:dyDescent="0.25">
      <c r="B82"/>
      <c r="C82"/>
    </row>
    <row r="83" spans="1:7" ht="15.75" thickBot="1" x14ac:dyDescent="0.3">
      <c r="B83" s="4"/>
      <c r="C83" s="4"/>
      <c r="F83" s="4"/>
      <c r="G83" s="4"/>
    </row>
    <row r="84" spans="1:7" x14ac:dyDescent="0.25">
      <c r="A84" t="s">
        <v>8</v>
      </c>
      <c r="B84">
        <f t="shared" ref="B84:C84" si="0">AVERAGE(B4:B83)</f>
        <v>4.6760000000000003E-2</v>
      </c>
      <c r="C84">
        <f t="shared" si="0"/>
        <v>0.20770666666666665</v>
      </c>
      <c r="F84">
        <f t="shared" ref="F84:G84" si="1">AVERAGE(F4:F83)</f>
        <v>4.2702702702702711E-2</v>
      </c>
      <c r="G84">
        <f t="shared" si="1"/>
        <v>0.18821621621621623</v>
      </c>
    </row>
    <row r="85" spans="1:7" x14ac:dyDescent="0.25">
      <c r="A85" t="s">
        <v>9</v>
      </c>
      <c r="B85">
        <f t="shared" ref="B85:C85" si="2">_xlfn.STDEV.P(B4:B82)</f>
        <v>9.1571588024525016E-2</v>
      </c>
      <c r="C85">
        <f t="shared" si="2"/>
        <v>0.41935597522338414</v>
      </c>
      <c r="F85">
        <f t="shared" ref="F85:G85" si="3">_xlfn.STDEV.P(F4:F82)</f>
        <v>8.5229377267771675E-2</v>
      </c>
      <c r="G85">
        <f t="shared" si="3"/>
        <v>0.38696910520826211</v>
      </c>
    </row>
    <row r="86" spans="1:7" x14ac:dyDescent="0.25">
      <c r="A86" t="s">
        <v>10</v>
      </c>
      <c r="B86">
        <f t="shared" ref="B86:C86" si="4">COUNT(B4:B82)</f>
        <v>75</v>
      </c>
      <c r="C86">
        <f t="shared" si="4"/>
        <v>75</v>
      </c>
      <c r="F86">
        <f t="shared" ref="F86:G86" si="5">COUNT(F4:F82)</f>
        <v>74</v>
      </c>
      <c r="G86">
        <f t="shared" si="5"/>
        <v>74</v>
      </c>
    </row>
    <row r="87" spans="1:7" x14ac:dyDescent="0.25">
      <c r="A87" t="s">
        <v>11</v>
      </c>
      <c r="B87">
        <f t="shared" ref="B87:C87" si="6">B85/(SQRT(B86))</f>
        <v>1.0573776199216204E-2</v>
      </c>
      <c r="C87">
        <f t="shared" si="6"/>
        <v>4.8423057036299767E-2</v>
      </c>
      <c r="F87">
        <f t="shared" ref="F87:G87" si="7">F85/(SQRT(F86))</f>
        <v>9.9077138589846042E-3</v>
      </c>
      <c r="G87">
        <f t="shared" si="7"/>
        <v>4.4984244747269052E-2</v>
      </c>
    </row>
    <row r="88" spans="1:7" x14ac:dyDescent="0.25">
      <c r="B88"/>
      <c r="C88"/>
    </row>
    <row r="89" spans="1:7" x14ac:dyDescent="0.25">
      <c r="A89" t="s">
        <v>12</v>
      </c>
      <c r="B89">
        <f t="shared" ref="B89:C89" si="8">B85*3</f>
        <v>0.27471476407357504</v>
      </c>
      <c r="C89">
        <f t="shared" si="8"/>
        <v>1.2580679256701524</v>
      </c>
      <c r="F89">
        <f t="shared" ref="F89:G89" si="9">F85*3</f>
        <v>0.25568813180331501</v>
      </c>
      <c r="G89">
        <f t="shared" si="9"/>
        <v>1.1609073156247862</v>
      </c>
    </row>
    <row r="90" spans="1:7" x14ac:dyDescent="0.25">
      <c r="A90" t="s">
        <v>13</v>
      </c>
      <c r="B90">
        <f t="shared" ref="B90:C90" si="10">B89+B84</f>
        <v>0.32147476407357506</v>
      </c>
      <c r="C90">
        <f t="shared" si="10"/>
        <v>1.4657745923368191</v>
      </c>
      <c r="F90">
        <f t="shared" ref="F90:G90" si="11">F89+F84</f>
        <v>0.29839083450601772</v>
      </c>
      <c r="G90">
        <f t="shared" si="11"/>
        <v>1.3491235318410024</v>
      </c>
    </row>
    <row r="91" spans="1:7" x14ac:dyDescent="0.25">
      <c r="B91"/>
      <c r="C91"/>
    </row>
    <row r="92" spans="1:7" x14ac:dyDescent="0.25">
      <c r="A92" t="s">
        <v>14</v>
      </c>
      <c r="B92"/>
      <c r="C92">
        <f t="shared" ref="C92:E92" si="12">C84/B84</f>
        <v>4.4419731964642137</v>
      </c>
      <c r="G92">
        <f t="shared" ref="G92" si="13">G84/F84</f>
        <v>4.4075949367088603</v>
      </c>
    </row>
    <row r="93" spans="1:7" x14ac:dyDescent="0.25">
      <c r="A93" t="s">
        <v>15</v>
      </c>
      <c r="B93"/>
      <c r="C93">
        <f t="shared" ref="C93:E93" si="14">C92*(SQRT(((C85/C84)^2)+((B85/B84)^2)))</f>
        <v>12.493992484628063</v>
      </c>
      <c r="G93">
        <f t="shared" ref="G93" si="15">G92*(SQRT(((G85/G84)^2)+((F85/F84)^2)))</f>
        <v>12.629577959958324</v>
      </c>
    </row>
    <row r="94" spans="1:7" x14ac:dyDescent="0.25">
      <c r="A94" t="s">
        <v>16</v>
      </c>
      <c r="B94"/>
      <c r="C94">
        <f t="shared" ref="C94:E94" si="16">C93/(SQRT(C86))</f>
        <v>1.4426819848506345</v>
      </c>
      <c r="G94">
        <f t="shared" ref="G94" si="17">G93/(SQRT(G86))</f>
        <v>1.4681586161761373</v>
      </c>
    </row>
    <row r="95" spans="1:7" x14ac:dyDescent="0.25">
      <c r="B95"/>
      <c r="C95"/>
    </row>
    <row r="96" spans="1:7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</sheetData>
  <mergeCells count="2">
    <mergeCell ref="F2:G2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EEA1-EA63-42F0-9222-599D1E56BF0E}">
  <dimension ref="A1:G205"/>
  <sheetViews>
    <sheetView zoomScale="70" zoomScaleNormal="70" workbookViewId="0">
      <pane xSplit="1" ySplit="3" topLeftCell="B64" activePane="bottomRight" state="frozen"/>
      <selection pane="topRight" activeCell="B1" sqref="B1"/>
      <selection pane="bottomLeft" activeCell="A3" sqref="A3"/>
      <selection pane="bottomRight" activeCell="S11" sqref="S11"/>
    </sheetView>
  </sheetViews>
  <sheetFormatPr defaultRowHeight="15" x14ac:dyDescent="0.25"/>
  <cols>
    <col min="1" max="1" width="15.7109375" bestFit="1" customWidth="1"/>
    <col min="2" max="2" width="9.140625" style="1"/>
    <col min="3" max="3" width="13.28515625" style="1" customWidth="1"/>
  </cols>
  <sheetData>
    <row r="1" spans="1:7" x14ac:dyDescent="0.25">
      <c r="A1" t="s">
        <v>18</v>
      </c>
      <c r="B1" s="1" t="s">
        <v>0</v>
      </c>
      <c r="D1" s="1"/>
      <c r="E1" s="1"/>
      <c r="F1" s="1" t="s">
        <v>1</v>
      </c>
      <c r="G1" s="1"/>
    </row>
    <row r="2" spans="1:7" x14ac:dyDescent="0.25">
      <c r="B2" s="2" t="s">
        <v>2</v>
      </c>
      <c r="C2" s="2"/>
      <c r="F2" s="2" t="s">
        <v>2</v>
      </c>
      <c r="G2" s="2"/>
    </row>
    <row r="3" spans="1:7" x14ac:dyDescent="0.25">
      <c r="B3" s="3" t="s">
        <v>3</v>
      </c>
      <c r="C3" s="3" t="s">
        <v>4</v>
      </c>
      <c r="F3" s="3" t="s">
        <v>3</v>
      </c>
      <c r="G3" s="3" t="s">
        <v>4</v>
      </c>
    </row>
    <row r="4" spans="1:7" x14ac:dyDescent="0.25">
      <c r="A4" t="s">
        <v>5</v>
      </c>
      <c r="B4">
        <v>3.5000000000000003E-2</v>
      </c>
      <c r="C4">
        <v>0</v>
      </c>
      <c r="F4">
        <v>3.5000000000000003E-2</v>
      </c>
      <c r="G4">
        <v>0</v>
      </c>
    </row>
    <row r="5" spans="1:7" x14ac:dyDescent="0.25">
      <c r="B5">
        <v>1.7000000000000001E-2</v>
      </c>
      <c r="C5">
        <v>0</v>
      </c>
      <c r="F5">
        <v>1.7000000000000001E-2</v>
      </c>
      <c r="G5">
        <v>0</v>
      </c>
    </row>
    <row r="6" spans="1:7" x14ac:dyDescent="0.25">
      <c r="B6">
        <v>5.1999999999999998E-2</v>
      </c>
      <c r="C6">
        <v>0</v>
      </c>
      <c r="F6">
        <v>5.1999999999999998E-2</v>
      </c>
      <c r="G6">
        <v>0</v>
      </c>
    </row>
    <row r="7" spans="1:7" x14ac:dyDescent="0.25">
      <c r="B7">
        <v>0</v>
      </c>
      <c r="C7">
        <v>0</v>
      </c>
      <c r="F7">
        <v>0</v>
      </c>
      <c r="G7">
        <v>0</v>
      </c>
    </row>
    <row r="8" spans="1:7" x14ac:dyDescent="0.25">
      <c r="B8">
        <v>0</v>
      </c>
      <c r="C8">
        <v>0</v>
      </c>
      <c r="F8">
        <v>0</v>
      </c>
      <c r="G8">
        <v>0</v>
      </c>
    </row>
    <row r="9" spans="1:7" x14ac:dyDescent="0.25">
      <c r="A9">
        <v>2</v>
      </c>
      <c r="B9">
        <v>0.29499999999999998</v>
      </c>
      <c r="C9">
        <v>1.7000000000000001E-2</v>
      </c>
      <c r="F9">
        <v>0.29499999999999998</v>
      </c>
      <c r="G9">
        <v>1.7000000000000001E-2</v>
      </c>
    </row>
    <row r="10" spans="1:7" x14ac:dyDescent="0.25">
      <c r="B10">
        <v>3.5000000000000003E-2</v>
      </c>
      <c r="C10">
        <v>3.5000000000000003E-2</v>
      </c>
      <c r="F10">
        <v>3.5000000000000003E-2</v>
      </c>
      <c r="G10">
        <v>3.5000000000000003E-2</v>
      </c>
    </row>
    <row r="11" spans="1:7" x14ac:dyDescent="0.25">
      <c r="B11">
        <v>0</v>
      </c>
      <c r="C11">
        <v>0</v>
      </c>
      <c r="F11">
        <v>0</v>
      </c>
      <c r="G11">
        <v>0</v>
      </c>
    </row>
    <row r="12" spans="1:7" x14ac:dyDescent="0.25">
      <c r="B12">
        <v>0</v>
      </c>
      <c r="C12">
        <v>5.1999999999999998E-2</v>
      </c>
      <c r="F12">
        <v>0</v>
      </c>
      <c r="G12">
        <v>5.1999999999999998E-2</v>
      </c>
    </row>
    <row r="13" spans="1:7" x14ac:dyDescent="0.25">
      <c r="B13">
        <v>0</v>
      </c>
      <c r="C13">
        <v>0</v>
      </c>
      <c r="F13">
        <v>0</v>
      </c>
      <c r="G13">
        <v>0</v>
      </c>
    </row>
    <row r="14" spans="1:7" x14ac:dyDescent="0.25">
      <c r="A14">
        <v>3</v>
      </c>
      <c r="B14">
        <v>0</v>
      </c>
      <c r="C14">
        <v>0</v>
      </c>
      <c r="F14">
        <v>0</v>
      </c>
      <c r="G14">
        <v>0</v>
      </c>
    </row>
    <row r="15" spans="1:7" x14ac:dyDescent="0.25">
      <c r="B15">
        <v>0</v>
      </c>
      <c r="C15">
        <v>0</v>
      </c>
      <c r="F15">
        <v>0</v>
      </c>
      <c r="G15">
        <v>0</v>
      </c>
    </row>
    <row r="16" spans="1:7" x14ac:dyDescent="0.25">
      <c r="B16">
        <v>0</v>
      </c>
      <c r="C16">
        <v>0</v>
      </c>
      <c r="F16">
        <v>0</v>
      </c>
      <c r="G16">
        <v>0</v>
      </c>
    </row>
    <row r="17" spans="1:7" x14ac:dyDescent="0.25">
      <c r="B17">
        <v>0</v>
      </c>
      <c r="C17">
        <v>0</v>
      </c>
      <c r="F17">
        <v>0</v>
      </c>
      <c r="G17">
        <v>0</v>
      </c>
    </row>
    <row r="18" spans="1:7" x14ac:dyDescent="0.25">
      <c r="B18">
        <v>0</v>
      </c>
      <c r="C18">
        <v>0</v>
      </c>
      <c r="F18">
        <v>0</v>
      </c>
      <c r="G18">
        <v>0</v>
      </c>
    </row>
    <row r="19" spans="1:7" x14ac:dyDescent="0.25">
      <c r="A19">
        <v>4</v>
      </c>
      <c r="B19">
        <v>3.2000000000000001E-2</v>
      </c>
      <c r="C19">
        <v>0</v>
      </c>
      <c r="F19">
        <v>3.2000000000000001E-2</v>
      </c>
      <c r="G19">
        <v>0</v>
      </c>
    </row>
    <row r="20" spans="1:7" ht="15.75" customHeight="1" x14ac:dyDescent="0.25">
      <c r="B20">
        <v>7.0000000000000007E-2</v>
      </c>
      <c r="C20">
        <v>8.5999999999999993E-2</v>
      </c>
      <c r="F20">
        <v>7.0000000000000007E-2</v>
      </c>
      <c r="G20">
        <v>8.5999999999999993E-2</v>
      </c>
    </row>
    <row r="21" spans="1:7" x14ac:dyDescent="0.25">
      <c r="B21"/>
      <c r="C21"/>
    </row>
    <row r="22" spans="1:7" x14ac:dyDescent="0.25">
      <c r="B22"/>
      <c r="C22"/>
    </row>
    <row r="23" spans="1:7" x14ac:dyDescent="0.25">
      <c r="B23"/>
      <c r="C23"/>
    </row>
    <row r="24" spans="1:7" x14ac:dyDescent="0.25">
      <c r="A24">
        <v>5</v>
      </c>
      <c r="B24">
        <v>0</v>
      </c>
      <c r="C24">
        <v>0</v>
      </c>
      <c r="F24">
        <v>0</v>
      </c>
      <c r="G24">
        <v>0</v>
      </c>
    </row>
    <row r="25" spans="1:7" x14ac:dyDescent="0.25">
      <c r="B25">
        <v>0</v>
      </c>
      <c r="C25">
        <v>0</v>
      </c>
      <c r="F25">
        <v>0</v>
      </c>
      <c r="G25">
        <v>0</v>
      </c>
    </row>
    <row r="26" spans="1:7" x14ac:dyDescent="0.25">
      <c r="B26">
        <v>0</v>
      </c>
      <c r="C26">
        <v>0</v>
      </c>
      <c r="F26">
        <v>0</v>
      </c>
      <c r="G26">
        <v>0</v>
      </c>
    </row>
    <row r="27" spans="1:7" x14ac:dyDescent="0.25">
      <c r="B27">
        <v>0</v>
      </c>
      <c r="C27">
        <v>0</v>
      </c>
      <c r="F27">
        <v>0</v>
      </c>
      <c r="G27">
        <v>0</v>
      </c>
    </row>
    <row r="28" spans="1:7" x14ac:dyDescent="0.25">
      <c r="B28">
        <v>0</v>
      </c>
      <c r="C28">
        <v>0</v>
      </c>
      <c r="F28">
        <v>0</v>
      </c>
      <c r="G28">
        <v>0</v>
      </c>
    </row>
    <row r="29" spans="1:7" x14ac:dyDescent="0.25">
      <c r="A29" t="s">
        <v>6</v>
      </c>
      <c r="B29">
        <v>0.17399999999999999</v>
      </c>
      <c r="C29">
        <v>0.38200000000000001</v>
      </c>
      <c r="F29">
        <v>0.17399999999999999</v>
      </c>
      <c r="G29">
        <v>0.38200000000000001</v>
      </c>
    </row>
    <row r="30" spans="1:7" x14ac:dyDescent="0.25">
      <c r="B30">
        <v>8.6999999999999994E-2</v>
      </c>
      <c r="C30">
        <v>1.7000000000000001E-2</v>
      </c>
      <c r="F30">
        <v>8.6999999999999994E-2</v>
      </c>
      <c r="G30">
        <v>1.7000000000000001E-2</v>
      </c>
    </row>
    <row r="31" spans="1:7" x14ac:dyDescent="0.25">
      <c r="B31">
        <v>1.7000000000000001E-2</v>
      </c>
      <c r="C31">
        <v>0</v>
      </c>
      <c r="F31">
        <v>1.7000000000000001E-2</v>
      </c>
      <c r="G31">
        <v>0</v>
      </c>
    </row>
    <row r="32" spans="1:7" x14ac:dyDescent="0.25">
      <c r="B32">
        <v>3.5000000000000003E-2</v>
      </c>
      <c r="C32">
        <v>0</v>
      </c>
      <c r="F32">
        <v>3.5000000000000003E-2</v>
      </c>
      <c r="G32">
        <v>0</v>
      </c>
    </row>
    <row r="33" spans="1:7" x14ac:dyDescent="0.25">
      <c r="B33">
        <v>5.1999999999999998E-2</v>
      </c>
      <c r="C33">
        <v>0</v>
      </c>
      <c r="F33">
        <v>5.1999999999999998E-2</v>
      </c>
      <c r="G33">
        <v>0</v>
      </c>
    </row>
    <row r="34" spans="1:7" x14ac:dyDescent="0.25">
      <c r="A34">
        <v>2</v>
      </c>
      <c r="B34">
        <v>1.5109999999999999</v>
      </c>
      <c r="C34">
        <v>0.90300000000000002</v>
      </c>
      <c r="F34">
        <v>1.5109999999999999</v>
      </c>
      <c r="G34">
        <v>0.90300000000000002</v>
      </c>
    </row>
    <row r="35" spans="1:7" x14ac:dyDescent="0.25">
      <c r="B35">
        <v>0.79900000000000004</v>
      </c>
      <c r="C35">
        <v>0</v>
      </c>
      <c r="F35">
        <v>0.79900000000000004</v>
      </c>
      <c r="G35">
        <v>0</v>
      </c>
    </row>
    <row r="36" spans="1:7" x14ac:dyDescent="0.25">
      <c r="B36">
        <v>0.79900000000000004</v>
      </c>
      <c r="C36">
        <v>0</v>
      </c>
      <c r="F36">
        <v>0.79900000000000004</v>
      </c>
      <c r="G36">
        <v>0</v>
      </c>
    </row>
    <row r="37" spans="1:7" x14ac:dyDescent="0.25">
      <c r="B37">
        <v>1.1120000000000001</v>
      </c>
      <c r="C37">
        <v>0</v>
      </c>
      <c r="F37">
        <v>1.1120000000000001</v>
      </c>
      <c r="G37">
        <v>0</v>
      </c>
    </row>
    <row r="38" spans="1:7" x14ac:dyDescent="0.25">
      <c r="B38">
        <v>0.20799999999999999</v>
      </c>
      <c r="C38">
        <v>1.2509999999999999</v>
      </c>
      <c r="F38">
        <v>0.20799999999999999</v>
      </c>
      <c r="G38">
        <v>1.2509999999999999</v>
      </c>
    </row>
    <row r="39" spans="1:7" x14ac:dyDescent="0.25">
      <c r="A39">
        <v>3</v>
      </c>
      <c r="B39">
        <v>8.6999999999999994E-2</v>
      </c>
      <c r="C39">
        <v>4.0119999999999996</v>
      </c>
      <c r="F39">
        <v>8.6999999999999994E-2</v>
      </c>
      <c r="G39">
        <v>4.0119999999999996</v>
      </c>
    </row>
    <row r="40" spans="1:7" x14ac:dyDescent="0.25">
      <c r="B40">
        <v>6.9000000000000006E-2</v>
      </c>
      <c r="C40">
        <v>1.8759999999999999</v>
      </c>
      <c r="F40">
        <v>6.9000000000000006E-2</v>
      </c>
      <c r="G40">
        <v>1.8759999999999999</v>
      </c>
    </row>
    <row r="41" spans="1:7" x14ac:dyDescent="0.25">
      <c r="B41">
        <v>0.122</v>
      </c>
      <c r="C41">
        <v>0.95499999999999996</v>
      </c>
      <c r="F41">
        <v>0.122</v>
      </c>
      <c r="G41">
        <v>0.95499999999999996</v>
      </c>
    </row>
    <row r="42" spans="1:7" x14ac:dyDescent="0.25">
      <c r="B42">
        <v>0</v>
      </c>
      <c r="C42">
        <v>0.26100000000000001</v>
      </c>
      <c r="F42">
        <v>0</v>
      </c>
      <c r="G42">
        <v>0.26100000000000001</v>
      </c>
    </row>
    <row r="43" spans="1:7" x14ac:dyDescent="0.25">
      <c r="B43">
        <v>0</v>
      </c>
      <c r="C43">
        <v>0</v>
      </c>
      <c r="F43">
        <v>0</v>
      </c>
      <c r="G43">
        <v>0</v>
      </c>
    </row>
    <row r="44" spans="1:7" x14ac:dyDescent="0.25">
      <c r="A44">
        <v>4</v>
      </c>
      <c r="B44">
        <v>0</v>
      </c>
      <c r="C44">
        <v>2.1360000000000001</v>
      </c>
      <c r="F44">
        <v>0</v>
      </c>
      <c r="G44">
        <v>2.1360000000000001</v>
      </c>
    </row>
    <row r="45" spans="1:7" x14ac:dyDescent="0.25">
      <c r="B45">
        <v>1.7000000000000001E-2</v>
      </c>
      <c r="C45">
        <v>2.484</v>
      </c>
      <c r="F45">
        <v>1.7000000000000001E-2</v>
      </c>
      <c r="G45">
        <v>2.484</v>
      </c>
    </row>
    <row r="46" spans="1:7" x14ac:dyDescent="0.25">
      <c r="B46">
        <v>6.9000000000000006E-2</v>
      </c>
      <c r="C46">
        <v>0.33</v>
      </c>
      <c r="F46">
        <v>6.9000000000000006E-2</v>
      </c>
      <c r="G46">
        <v>0.33</v>
      </c>
    </row>
    <row r="47" spans="1:7" x14ac:dyDescent="0.25">
      <c r="B47">
        <v>0.52100000000000002</v>
      </c>
      <c r="C47">
        <v>0</v>
      </c>
      <c r="F47">
        <v>0.52100000000000002</v>
      </c>
      <c r="G47">
        <v>0</v>
      </c>
    </row>
    <row r="48" spans="1:7" x14ac:dyDescent="0.25">
      <c r="B48">
        <v>0.81599999999999995</v>
      </c>
      <c r="C48">
        <v>2.4660000000000002</v>
      </c>
      <c r="F48">
        <v>0.81599999999999995</v>
      </c>
      <c r="G48">
        <v>2.4660000000000002</v>
      </c>
    </row>
    <row r="49" spans="1:7" x14ac:dyDescent="0.25">
      <c r="A49">
        <v>5</v>
      </c>
      <c r="B49">
        <v>0.24299999999999999</v>
      </c>
      <c r="C49">
        <v>0</v>
      </c>
      <c r="F49">
        <v>0.24299999999999999</v>
      </c>
      <c r="G49">
        <v>0</v>
      </c>
    </row>
    <row r="50" spans="1:7" x14ac:dyDescent="0.25">
      <c r="B50">
        <v>0.34699999999999998</v>
      </c>
      <c r="C50">
        <v>0.34699999999999998</v>
      </c>
      <c r="F50">
        <v>0.34699999999999998</v>
      </c>
      <c r="G50">
        <v>0.34699999999999998</v>
      </c>
    </row>
    <row r="51" spans="1:7" x14ac:dyDescent="0.25">
      <c r="B51">
        <v>0</v>
      </c>
      <c r="C51">
        <v>0.156</v>
      </c>
      <c r="F51">
        <v>0</v>
      </c>
      <c r="G51">
        <v>0.156</v>
      </c>
    </row>
    <row r="52" spans="1:7" x14ac:dyDescent="0.25">
      <c r="B52">
        <v>1.7000000000000001E-2</v>
      </c>
      <c r="C52">
        <v>0</v>
      </c>
      <c r="F52">
        <v>1.7000000000000001E-2</v>
      </c>
      <c r="G52">
        <v>0</v>
      </c>
    </row>
    <row r="53" spans="1:7" x14ac:dyDescent="0.25">
      <c r="B53">
        <v>0.27800000000000002</v>
      </c>
      <c r="C53">
        <v>5.1999999999999998E-2</v>
      </c>
      <c r="F53">
        <v>0.27800000000000002</v>
      </c>
      <c r="G53">
        <v>5.1999999999999998E-2</v>
      </c>
    </row>
    <row r="54" spans="1:7" x14ac:dyDescent="0.25">
      <c r="A54" t="s">
        <v>7</v>
      </c>
      <c r="B54">
        <v>2.0150000000000001</v>
      </c>
      <c r="C54">
        <v>0.38200000000000001</v>
      </c>
      <c r="F54">
        <v>2.0150000000000001</v>
      </c>
      <c r="G54">
        <v>0.38200000000000001</v>
      </c>
    </row>
    <row r="55" spans="1:7" x14ac:dyDescent="0.25">
      <c r="B55">
        <v>0.24299999999999999</v>
      </c>
      <c r="C55">
        <v>7.92</v>
      </c>
      <c r="F55">
        <v>0.24299999999999999</v>
      </c>
    </row>
    <row r="56" spans="1:7" x14ac:dyDescent="0.25">
      <c r="B56">
        <v>1.806</v>
      </c>
      <c r="C56">
        <v>0</v>
      </c>
      <c r="F56">
        <v>1.806</v>
      </c>
      <c r="G56">
        <v>0</v>
      </c>
    </row>
    <row r="57" spans="1:7" x14ac:dyDescent="0.25">
      <c r="B57">
        <v>1.806</v>
      </c>
      <c r="C57">
        <v>1.2330000000000001</v>
      </c>
      <c r="F57">
        <v>1.806</v>
      </c>
      <c r="G57">
        <v>1.2330000000000001</v>
      </c>
    </row>
    <row r="58" spans="1:7" x14ac:dyDescent="0.25">
      <c r="B58">
        <v>2.9529999999999998</v>
      </c>
      <c r="C58">
        <v>6.9000000000000006E-2</v>
      </c>
      <c r="G58">
        <v>6.9000000000000006E-2</v>
      </c>
    </row>
    <row r="59" spans="1:7" x14ac:dyDescent="0.25">
      <c r="A59">
        <v>2</v>
      </c>
      <c r="B59">
        <v>0.434</v>
      </c>
      <c r="C59">
        <v>0.313</v>
      </c>
      <c r="F59">
        <v>0.434</v>
      </c>
      <c r="G59">
        <v>0.313</v>
      </c>
    </row>
    <row r="60" spans="1:7" x14ac:dyDescent="0.25">
      <c r="B60">
        <v>1.91</v>
      </c>
      <c r="C60">
        <v>3.5000000000000003E-2</v>
      </c>
      <c r="F60">
        <v>1.91</v>
      </c>
      <c r="G60">
        <v>3.5000000000000003E-2</v>
      </c>
    </row>
    <row r="61" spans="1:7" x14ac:dyDescent="0.25">
      <c r="B61">
        <v>0.24299999999999999</v>
      </c>
      <c r="C61">
        <v>1.0069999999999999</v>
      </c>
      <c r="F61">
        <v>0.24299999999999999</v>
      </c>
      <c r="G61">
        <v>1.0069999999999999</v>
      </c>
    </row>
    <row r="62" spans="1:7" x14ac:dyDescent="0.25">
      <c r="B62">
        <v>3.5000000000000003E-2</v>
      </c>
      <c r="C62">
        <v>0</v>
      </c>
      <c r="F62">
        <v>3.5000000000000003E-2</v>
      </c>
      <c r="G62">
        <v>0</v>
      </c>
    </row>
    <row r="63" spans="1:7" x14ac:dyDescent="0.25">
      <c r="B63">
        <v>2.0670000000000002</v>
      </c>
      <c r="C63">
        <v>1.7000000000000001E-2</v>
      </c>
      <c r="F63">
        <v>2.0670000000000002</v>
      </c>
      <c r="G63">
        <v>1.7000000000000001E-2</v>
      </c>
    </row>
    <row r="64" spans="1:7" x14ac:dyDescent="0.25">
      <c r="A64">
        <v>3</v>
      </c>
      <c r="B64">
        <v>0.57299999999999995</v>
      </c>
      <c r="C64">
        <v>0</v>
      </c>
      <c r="F64">
        <v>0.57299999999999995</v>
      </c>
      <c r="G64">
        <v>0</v>
      </c>
    </row>
    <row r="65" spans="1:7" x14ac:dyDescent="0.25">
      <c r="B65">
        <v>0.66</v>
      </c>
      <c r="C65">
        <v>0</v>
      </c>
      <c r="F65">
        <v>0.66</v>
      </c>
      <c r="G65">
        <v>0</v>
      </c>
    </row>
    <row r="66" spans="1:7" x14ac:dyDescent="0.25">
      <c r="B66">
        <v>0.27800000000000002</v>
      </c>
      <c r="C66">
        <v>0</v>
      </c>
      <c r="F66">
        <v>0.27800000000000002</v>
      </c>
      <c r="G66">
        <v>0</v>
      </c>
    </row>
    <row r="67" spans="1:7" x14ac:dyDescent="0.25">
      <c r="B67">
        <v>0.504</v>
      </c>
      <c r="C67">
        <v>6.9000000000000006E-2</v>
      </c>
      <c r="F67">
        <v>0.504</v>
      </c>
      <c r="G67">
        <v>6.9000000000000006E-2</v>
      </c>
    </row>
    <row r="68" spans="1:7" x14ac:dyDescent="0.25">
      <c r="B68">
        <v>0.45200000000000001</v>
      </c>
      <c r="C68">
        <v>0</v>
      </c>
      <c r="F68">
        <v>0.45200000000000001</v>
      </c>
      <c r="G68">
        <v>0</v>
      </c>
    </row>
    <row r="69" spans="1:7" x14ac:dyDescent="0.25">
      <c r="A69">
        <v>4</v>
      </c>
      <c r="B69">
        <v>0.27800000000000002</v>
      </c>
      <c r="C69">
        <v>5.1999999999999998E-2</v>
      </c>
      <c r="F69">
        <v>0.27800000000000002</v>
      </c>
      <c r="G69">
        <v>5.1999999999999998E-2</v>
      </c>
    </row>
    <row r="70" spans="1:7" x14ac:dyDescent="0.25">
      <c r="B70">
        <v>0.38200000000000001</v>
      </c>
      <c r="C70">
        <v>0.747</v>
      </c>
      <c r="F70">
        <v>0.38200000000000001</v>
      </c>
      <c r="G70">
        <v>0.747</v>
      </c>
    </row>
    <row r="71" spans="1:7" x14ac:dyDescent="0.25">
      <c r="B71">
        <v>8.6999999999999994E-2</v>
      </c>
      <c r="C71">
        <v>0.33</v>
      </c>
      <c r="F71">
        <v>8.6999999999999994E-2</v>
      </c>
      <c r="G71">
        <v>0.33</v>
      </c>
    </row>
    <row r="72" spans="1:7" x14ac:dyDescent="0.25">
      <c r="B72">
        <v>0.104</v>
      </c>
      <c r="C72">
        <v>0.76400000000000001</v>
      </c>
      <c r="F72">
        <v>0.104</v>
      </c>
      <c r="G72">
        <v>0.76400000000000001</v>
      </c>
    </row>
    <row r="73" spans="1:7" x14ac:dyDescent="0.25">
      <c r="B73">
        <v>0.48599999999999999</v>
      </c>
      <c r="C73">
        <v>8.6999999999999994E-2</v>
      </c>
      <c r="F73">
        <v>0.48599999999999999</v>
      </c>
      <c r="G73">
        <v>8.6999999999999994E-2</v>
      </c>
    </row>
    <row r="74" spans="1:7" x14ac:dyDescent="0.25">
      <c r="A74">
        <v>5</v>
      </c>
      <c r="B74">
        <v>1.129</v>
      </c>
      <c r="C74">
        <v>8.6999999999999994E-2</v>
      </c>
      <c r="F74">
        <v>1.129</v>
      </c>
      <c r="G74">
        <v>8.6999999999999994E-2</v>
      </c>
    </row>
    <row r="75" spans="1:7" x14ac:dyDescent="0.25">
      <c r="B75">
        <v>1.3720000000000001</v>
      </c>
      <c r="C75">
        <v>0.45200000000000001</v>
      </c>
      <c r="F75">
        <v>1.3720000000000001</v>
      </c>
      <c r="G75">
        <v>0.45200000000000001</v>
      </c>
    </row>
    <row r="76" spans="1:7" x14ac:dyDescent="0.25">
      <c r="B76">
        <v>0.76400000000000001</v>
      </c>
      <c r="C76">
        <v>3.56</v>
      </c>
      <c r="F76">
        <v>0.76400000000000001</v>
      </c>
      <c r="G76">
        <v>3.56</v>
      </c>
    </row>
    <row r="77" spans="1:7" x14ac:dyDescent="0.25">
      <c r="B77">
        <v>0.17399999999999999</v>
      </c>
      <c r="C77">
        <v>0</v>
      </c>
      <c r="F77">
        <v>0.17399999999999999</v>
      </c>
      <c r="G77">
        <v>0</v>
      </c>
    </row>
    <row r="78" spans="1:7" x14ac:dyDescent="0.25">
      <c r="B78">
        <v>0.39900000000000002</v>
      </c>
      <c r="C78">
        <v>0</v>
      </c>
      <c r="F78">
        <v>0.39900000000000002</v>
      </c>
      <c r="G78">
        <v>0</v>
      </c>
    </row>
    <row r="79" spans="1:7" x14ac:dyDescent="0.25">
      <c r="B79"/>
      <c r="C79"/>
    </row>
    <row r="80" spans="1:7" x14ac:dyDescent="0.25">
      <c r="B80"/>
      <c r="C80"/>
    </row>
    <row r="81" spans="1:7" x14ac:dyDescent="0.25">
      <c r="B81"/>
      <c r="C81"/>
    </row>
    <row r="82" spans="1:7" x14ac:dyDescent="0.25">
      <c r="B82"/>
      <c r="C82"/>
    </row>
    <row r="83" spans="1:7" ht="15.75" thickBot="1" x14ac:dyDescent="0.3">
      <c r="B83" s="4"/>
      <c r="C83" s="4"/>
      <c r="F83" s="4"/>
      <c r="G83" s="4"/>
    </row>
    <row r="84" spans="1:7" x14ac:dyDescent="0.25">
      <c r="A84" t="s">
        <v>8</v>
      </c>
      <c r="B84">
        <f t="shared" ref="B84:C84" si="0">AVERAGE(B4:B83)</f>
        <v>0.40375000000000005</v>
      </c>
      <c r="C84">
        <f t="shared" si="0"/>
        <v>0.48530555555555543</v>
      </c>
      <c r="F84">
        <f t="shared" ref="F84:G84" si="1">AVERAGE(F4:F83)</f>
        <v>0.36784507042253523</v>
      </c>
      <c r="G84">
        <f t="shared" si="1"/>
        <v>0.3805915492957746</v>
      </c>
    </row>
    <row r="85" spans="1:7" x14ac:dyDescent="0.25">
      <c r="A85" t="s">
        <v>9</v>
      </c>
      <c r="B85">
        <f t="shared" ref="B85:C85" si="2">_xlfn.STDEV.P(B4:B82)</f>
        <v>0.62036346313180712</v>
      </c>
      <c r="C85">
        <f t="shared" si="2"/>
        <v>1.1955277267904294</v>
      </c>
      <c r="F85">
        <f t="shared" ref="F85:G85" si="3">_xlfn.STDEV.P(F4:F82)</f>
        <v>0.54539110266859459</v>
      </c>
      <c r="G85">
        <f t="shared" si="3"/>
        <v>0.81236425219137054</v>
      </c>
    </row>
    <row r="86" spans="1:7" x14ac:dyDescent="0.25">
      <c r="A86" t="s">
        <v>10</v>
      </c>
      <c r="B86">
        <f t="shared" ref="B86:C86" si="4">COUNT(B4:B82)</f>
        <v>72</v>
      </c>
      <c r="C86">
        <f t="shared" si="4"/>
        <v>72</v>
      </c>
      <c r="F86">
        <f t="shared" ref="F86:G86" si="5">COUNT(F4:F82)</f>
        <v>71</v>
      </c>
      <c r="G86">
        <f t="shared" si="5"/>
        <v>71</v>
      </c>
    </row>
    <row r="87" spans="1:7" x14ac:dyDescent="0.25">
      <c r="A87" t="s">
        <v>11</v>
      </c>
      <c r="B87">
        <f t="shared" ref="B87:C87" si="6">B85/(SQRT(B86))</f>
        <v>7.3110535263478604E-2</v>
      </c>
      <c r="C87">
        <f t="shared" si="6"/>
        <v>0.14089429378500848</v>
      </c>
      <c r="F87">
        <f t="shared" ref="F87:G87" si="7">F85/(SQRT(F86))</f>
        <v>6.4726015718920879E-2</v>
      </c>
      <c r="G87">
        <f t="shared" si="7"/>
        <v>9.6409899427308432E-2</v>
      </c>
    </row>
    <row r="88" spans="1:7" x14ac:dyDescent="0.25">
      <c r="B88"/>
      <c r="C88"/>
    </row>
    <row r="89" spans="1:7" x14ac:dyDescent="0.25">
      <c r="A89" t="s">
        <v>12</v>
      </c>
      <c r="B89">
        <f t="shared" ref="B89:C89" si="8">B85*3</f>
        <v>1.8610903893954214</v>
      </c>
      <c r="C89">
        <f t="shared" si="8"/>
        <v>3.5865831803712882</v>
      </c>
      <c r="F89">
        <f t="shared" ref="F89:G89" si="9">F85*3</f>
        <v>1.6361733080057839</v>
      </c>
      <c r="G89">
        <f t="shared" si="9"/>
        <v>2.4370927565741116</v>
      </c>
    </row>
    <row r="90" spans="1:7" x14ac:dyDescent="0.25">
      <c r="A90" t="s">
        <v>13</v>
      </c>
      <c r="B90">
        <f t="shared" ref="B90" si="10">B89+B84</f>
        <v>2.2648403893954212</v>
      </c>
      <c r="C90">
        <f>C89+C84</f>
        <v>4.0718887359268434</v>
      </c>
      <c r="F90">
        <f t="shared" ref="F90" si="11">F89+F84</f>
        <v>2.0040183784283192</v>
      </c>
      <c r="G90">
        <f>G89+G84</f>
        <v>2.8176843058698862</v>
      </c>
    </row>
    <row r="91" spans="1:7" x14ac:dyDescent="0.25">
      <c r="B91"/>
      <c r="C91"/>
    </row>
    <row r="92" spans="1:7" x14ac:dyDescent="0.25">
      <c r="A92" t="s">
        <v>14</v>
      </c>
      <c r="B92"/>
      <c r="C92">
        <f t="shared" ref="C92" si="12">C84/B84</f>
        <v>1.2019951840385272</v>
      </c>
      <c r="G92">
        <f t="shared" ref="G92" si="13">G84/F84</f>
        <v>1.0346517593904352</v>
      </c>
    </row>
    <row r="93" spans="1:7" x14ac:dyDescent="0.25">
      <c r="A93" t="s">
        <v>15</v>
      </c>
      <c r="B93"/>
      <c r="C93">
        <f t="shared" ref="C93" si="14">C92*(SQRT(((C85/C84)^2)+((B85/B84)^2)))</f>
        <v>3.4898141343556626</v>
      </c>
      <c r="G93">
        <f t="shared" ref="G93" si="15">G92*(SQRT(((G85/G84)^2)+((F85/F84)^2)))</f>
        <v>2.6889586368527385</v>
      </c>
    </row>
    <row r="94" spans="1:7" x14ac:dyDescent="0.25">
      <c r="A94" t="s">
        <v>16</v>
      </c>
      <c r="B94"/>
      <c r="C94">
        <f t="shared" ref="C94" si="16">C93/(SQRT(C86))</f>
        <v>0.4112785399139251</v>
      </c>
      <c r="G94">
        <f t="shared" ref="G94" si="17">G93/(SQRT(G86))</f>
        <v>0.31912067898587765</v>
      </c>
    </row>
    <row r="95" spans="1:7" x14ac:dyDescent="0.25">
      <c r="B95"/>
      <c r="C95"/>
    </row>
    <row r="96" spans="1:7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</sheetData>
  <mergeCells count="2">
    <mergeCell ref="F2:G2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6FB5-4D64-4F67-83CC-8C23EE132CB5}">
  <dimension ref="A1:G205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K15" sqref="K15"/>
    </sheetView>
  </sheetViews>
  <sheetFormatPr defaultRowHeight="15" x14ac:dyDescent="0.25"/>
  <cols>
    <col min="1" max="1" width="17.85546875" bestFit="1" customWidth="1"/>
    <col min="2" max="2" width="9.140625" style="1"/>
    <col min="3" max="3" width="13.28515625" style="1" customWidth="1"/>
  </cols>
  <sheetData>
    <row r="1" spans="1:7" x14ac:dyDescent="0.25">
      <c r="A1" t="s">
        <v>19</v>
      </c>
      <c r="B1" s="1" t="s">
        <v>20</v>
      </c>
      <c r="F1" t="s">
        <v>21</v>
      </c>
    </row>
    <row r="2" spans="1:7" x14ac:dyDescent="0.25">
      <c r="B2" s="2" t="s">
        <v>2</v>
      </c>
      <c r="C2" s="2"/>
      <c r="F2" s="2" t="s">
        <v>2</v>
      </c>
      <c r="G2" s="2"/>
    </row>
    <row r="3" spans="1:7" x14ac:dyDescent="0.25">
      <c r="B3" s="3" t="s">
        <v>3</v>
      </c>
      <c r="C3" s="3" t="s">
        <v>4</v>
      </c>
      <c r="F3" s="3" t="s">
        <v>3</v>
      </c>
      <c r="G3" s="3" t="s">
        <v>4</v>
      </c>
    </row>
    <row r="4" spans="1:7" x14ac:dyDescent="0.25">
      <c r="A4" t="s">
        <v>5</v>
      </c>
      <c r="B4">
        <v>8.4410000000000007</v>
      </c>
      <c r="C4">
        <v>3.8039999999999998</v>
      </c>
      <c r="E4" t="s">
        <v>5</v>
      </c>
      <c r="F4">
        <v>8.4410000000000007</v>
      </c>
      <c r="G4">
        <v>3.8039999999999998</v>
      </c>
    </row>
    <row r="5" spans="1:7" x14ac:dyDescent="0.25">
      <c r="B5">
        <v>7.625</v>
      </c>
      <c r="C5">
        <v>1.91</v>
      </c>
      <c r="F5">
        <v>7.625</v>
      </c>
      <c r="G5">
        <v>1.91</v>
      </c>
    </row>
    <row r="6" spans="1:7" x14ac:dyDescent="0.25">
      <c r="B6">
        <v>11.202</v>
      </c>
      <c r="C6">
        <v>0.434</v>
      </c>
      <c r="F6">
        <v>11.202</v>
      </c>
      <c r="G6">
        <v>0.434</v>
      </c>
    </row>
    <row r="7" spans="1:7" x14ac:dyDescent="0.25">
      <c r="B7">
        <v>8.6150000000000002</v>
      </c>
      <c r="C7">
        <v>3.5000000000000003E-2</v>
      </c>
      <c r="F7">
        <v>8.6150000000000002</v>
      </c>
      <c r="G7">
        <v>3.5000000000000003E-2</v>
      </c>
    </row>
    <row r="8" spans="1:7" x14ac:dyDescent="0.25">
      <c r="B8">
        <v>19.279</v>
      </c>
      <c r="C8">
        <v>2.8479999999999999</v>
      </c>
      <c r="F8">
        <v>19.279</v>
      </c>
      <c r="G8">
        <v>2.8479999999999999</v>
      </c>
    </row>
    <row r="9" spans="1:7" x14ac:dyDescent="0.25">
      <c r="A9">
        <v>2</v>
      </c>
      <c r="B9">
        <v>38.348999999999997</v>
      </c>
      <c r="C9">
        <v>1.702</v>
      </c>
      <c r="E9">
        <v>2</v>
      </c>
      <c r="F9">
        <v>38.348999999999997</v>
      </c>
      <c r="G9">
        <v>1.702</v>
      </c>
    </row>
    <row r="10" spans="1:7" x14ac:dyDescent="0.25">
      <c r="B10">
        <v>59.485999999999997</v>
      </c>
      <c r="C10">
        <v>5.1999999999999998E-2</v>
      </c>
      <c r="G10">
        <v>5.1999999999999998E-2</v>
      </c>
    </row>
    <row r="11" spans="1:7" x14ac:dyDescent="0.25">
      <c r="B11">
        <v>35.326999999999998</v>
      </c>
      <c r="C11">
        <v>1.5980000000000001</v>
      </c>
      <c r="F11">
        <v>35.326999999999998</v>
      </c>
      <c r="G11">
        <v>1.5980000000000001</v>
      </c>
    </row>
    <row r="12" spans="1:7" x14ac:dyDescent="0.25">
      <c r="B12">
        <v>37.411000000000001</v>
      </c>
      <c r="C12">
        <v>3.5000000000000003E-2</v>
      </c>
      <c r="F12">
        <v>37.411000000000001</v>
      </c>
      <c r="G12">
        <v>3.5000000000000003E-2</v>
      </c>
    </row>
    <row r="13" spans="1:7" x14ac:dyDescent="0.25">
      <c r="B13">
        <v>25.462</v>
      </c>
      <c r="C13">
        <v>5.1999999999999998E-2</v>
      </c>
      <c r="F13">
        <v>25.462</v>
      </c>
      <c r="G13">
        <v>5.1999999999999998E-2</v>
      </c>
    </row>
    <row r="14" spans="1:7" x14ac:dyDescent="0.25">
      <c r="A14">
        <v>3</v>
      </c>
      <c r="B14">
        <v>31.245000000000001</v>
      </c>
      <c r="C14">
        <v>1.4239999999999999</v>
      </c>
      <c r="E14">
        <v>3</v>
      </c>
      <c r="F14">
        <v>31.245000000000001</v>
      </c>
      <c r="G14">
        <v>1.4239999999999999</v>
      </c>
    </row>
    <row r="15" spans="1:7" x14ac:dyDescent="0.25">
      <c r="B15">
        <v>39.720999999999997</v>
      </c>
      <c r="C15">
        <v>1.2330000000000001</v>
      </c>
      <c r="F15">
        <v>39.720999999999997</v>
      </c>
      <c r="G15">
        <v>1.2330000000000001</v>
      </c>
    </row>
    <row r="16" spans="1:7" x14ac:dyDescent="0.25">
      <c r="B16">
        <v>27.337</v>
      </c>
      <c r="C16">
        <v>3.161</v>
      </c>
      <c r="F16">
        <v>27.337</v>
      </c>
      <c r="G16">
        <v>3.161</v>
      </c>
    </row>
    <row r="17" spans="1:7" x14ac:dyDescent="0.25">
      <c r="B17">
        <v>45.07</v>
      </c>
      <c r="C17">
        <v>1.2849999999999999</v>
      </c>
      <c r="F17">
        <v>45.07</v>
      </c>
      <c r="G17">
        <v>1.2849999999999999</v>
      </c>
    </row>
    <row r="18" spans="1:7" x14ac:dyDescent="0.25">
      <c r="B18">
        <v>46.216999999999999</v>
      </c>
      <c r="C18">
        <v>0.86799999999999999</v>
      </c>
      <c r="F18">
        <v>46.216999999999999</v>
      </c>
      <c r="G18">
        <v>0.86799999999999999</v>
      </c>
    </row>
    <row r="19" spans="1:7" x14ac:dyDescent="0.25">
      <c r="A19">
        <v>4</v>
      </c>
      <c r="B19">
        <v>16.777999999999999</v>
      </c>
      <c r="C19">
        <v>41.527000000000001</v>
      </c>
      <c r="E19">
        <v>4</v>
      </c>
      <c r="F19">
        <v>16.777999999999999</v>
      </c>
    </row>
    <row r="20" spans="1:7" ht="15.75" customHeight="1" x14ac:dyDescent="0.25">
      <c r="B20">
        <v>13.494999999999999</v>
      </c>
      <c r="C20">
        <v>3.387</v>
      </c>
      <c r="F20">
        <v>13.494999999999999</v>
      </c>
      <c r="G20">
        <v>3.387</v>
      </c>
    </row>
    <row r="21" spans="1:7" x14ac:dyDescent="0.25">
      <c r="B21">
        <v>25.844000000000001</v>
      </c>
      <c r="C21">
        <v>0.59099999999999997</v>
      </c>
      <c r="F21">
        <v>25.844000000000001</v>
      </c>
      <c r="G21">
        <v>0.59099999999999997</v>
      </c>
    </row>
    <row r="22" spans="1:7" x14ac:dyDescent="0.25">
      <c r="B22">
        <v>22.786999999999999</v>
      </c>
      <c r="C22">
        <v>3.3519999999999999</v>
      </c>
      <c r="F22">
        <v>22.786999999999999</v>
      </c>
      <c r="G22">
        <v>3.3519999999999999</v>
      </c>
    </row>
    <row r="23" spans="1:7" x14ac:dyDescent="0.25">
      <c r="B23">
        <v>0.88600000000000001</v>
      </c>
      <c r="C23">
        <v>1.772</v>
      </c>
      <c r="F23">
        <v>0.88600000000000001</v>
      </c>
      <c r="G23">
        <v>1.772</v>
      </c>
    </row>
    <row r="24" spans="1:7" x14ac:dyDescent="0.25">
      <c r="A24">
        <v>5</v>
      </c>
      <c r="B24">
        <v>29.04</v>
      </c>
      <c r="C24">
        <v>5.367</v>
      </c>
      <c r="E24">
        <v>5</v>
      </c>
      <c r="F24">
        <v>29.04</v>
      </c>
      <c r="G24">
        <v>5.367</v>
      </c>
    </row>
    <row r="25" spans="1:7" x14ac:dyDescent="0.25">
      <c r="B25">
        <v>12.452999999999999</v>
      </c>
      <c r="C25">
        <v>3.9769999999999999</v>
      </c>
      <c r="F25">
        <v>12.452999999999999</v>
      </c>
      <c r="G25">
        <v>3.9769999999999999</v>
      </c>
    </row>
    <row r="26" spans="1:7" x14ac:dyDescent="0.25">
      <c r="B26">
        <v>3.5950000000000002</v>
      </c>
      <c r="C26">
        <v>1.5629999999999999</v>
      </c>
      <c r="F26">
        <v>3.5950000000000002</v>
      </c>
      <c r="G26">
        <v>1.5629999999999999</v>
      </c>
    </row>
    <row r="27" spans="1:7" x14ac:dyDescent="0.25">
      <c r="B27">
        <v>1.806</v>
      </c>
      <c r="C27">
        <v>1.0589999999999999</v>
      </c>
      <c r="F27">
        <v>1.806</v>
      </c>
      <c r="G27">
        <v>1.0589999999999999</v>
      </c>
    </row>
    <row r="28" spans="1:7" x14ac:dyDescent="0.25">
      <c r="B28">
        <v>3.9950000000000001</v>
      </c>
      <c r="C28">
        <v>11.045999999999999</v>
      </c>
      <c r="F28">
        <v>3.9950000000000001</v>
      </c>
      <c r="G28">
        <v>11.045999999999999</v>
      </c>
    </row>
    <row r="29" spans="1:7" x14ac:dyDescent="0.25">
      <c r="A29" t="s">
        <v>6</v>
      </c>
      <c r="B29">
        <v>3.613</v>
      </c>
      <c r="C29">
        <v>6.53</v>
      </c>
      <c r="E29" t="s">
        <v>6</v>
      </c>
      <c r="F29">
        <v>3.613</v>
      </c>
      <c r="G29">
        <v>6.53</v>
      </c>
    </row>
    <row r="30" spans="1:7" x14ac:dyDescent="0.25">
      <c r="B30">
        <v>2.6749999999999998</v>
      </c>
      <c r="C30">
        <v>0.313</v>
      </c>
      <c r="F30">
        <v>2.6749999999999998</v>
      </c>
      <c r="G30">
        <v>0.313</v>
      </c>
    </row>
    <row r="31" spans="1:7" x14ac:dyDescent="0.25">
      <c r="B31">
        <v>1.407</v>
      </c>
      <c r="C31">
        <v>0.46899999999999997</v>
      </c>
      <c r="F31">
        <v>1.407</v>
      </c>
      <c r="G31">
        <v>0.46899999999999997</v>
      </c>
    </row>
    <row r="32" spans="1:7" x14ac:dyDescent="0.25">
      <c r="B32">
        <v>3.1440000000000001</v>
      </c>
      <c r="C32">
        <v>1.546</v>
      </c>
      <c r="F32">
        <v>3.1440000000000001</v>
      </c>
      <c r="G32">
        <v>1.546</v>
      </c>
    </row>
    <row r="33" spans="1:7" x14ac:dyDescent="0.25">
      <c r="B33">
        <v>2.1360000000000001</v>
      </c>
      <c r="C33">
        <v>1.772</v>
      </c>
      <c r="F33">
        <v>2.1360000000000001</v>
      </c>
      <c r="G33">
        <v>1.772</v>
      </c>
    </row>
    <row r="34" spans="1:7" x14ac:dyDescent="0.25">
      <c r="A34">
        <v>2</v>
      </c>
      <c r="B34">
        <v>0.81599999999999995</v>
      </c>
      <c r="C34">
        <v>6.9000000000000006E-2</v>
      </c>
      <c r="E34">
        <v>2</v>
      </c>
      <c r="F34">
        <v>0.81599999999999995</v>
      </c>
      <c r="G34">
        <v>6.9000000000000006E-2</v>
      </c>
    </row>
    <row r="35" spans="1:7" x14ac:dyDescent="0.25">
      <c r="B35">
        <v>0.46899999999999997</v>
      </c>
      <c r="C35">
        <v>0.434</v>
      </c>
      <c r="F35">
        <v>0.46899999999999997</v>
      </c>
      <c r="G35">
        <v>0.434</v>
      </c>
    </row>
    <row r="36" spans="1:7" x14ac:dyDescent="0.25">
      <c r="B36">
        <v>1.6850000000000001</v>
      </c>
      <c r="C36">
        <v>1.581</v>
      </c>
      <c r="F36">
        <v>1.6850000000000001</v>
      </c>
      <c r="G36">
        <v>1.581</v>
      </c>
    </row>
    <row r="37" spans="1:7" x14ac:dyDescent="0.25">
      <c r="B37">
        <v>0.48599999999999999</v>
      </c>
      <c r="C37">
        <v>0.27800000000000002</v>
      </c>
      <c r="F37">
        <v>0.48599999999999999</v>
      </c>
      <c r="G37">
        <v>0.27800000000000002</v>
      </c>
    </row>
    <row r="38" spans="1:7" x14ac:dyDescent="0.25">
      <c r="B38">
        <v>0.92100000000000004</v>
      </c>
      <c r="C38">
        <v>0.26100000000000001</v>
      </c>
      <c r="F38">
        <v>0.92100000000000004</v>
      </c>
      <c r="G38">
        <v>0.26100000000000001</v>
      </c>
    </row>
    <row r="39" spans="1:7" x14ac:dyDescent="0.25">
      <c r="A39">
        <v>3</v>
      </c>
      <c r="B39">
        <v>0.66</v>
      </c>
      <c r="C39">
        <v>0.17399999999999999</v>
      </c>
      <c r="E39">
        <v>3</v>
      </c>
      <c r="F39">
        <v>0.66</v>
      </c>
      <c r="G39">
        <v>0.17399999999999999</v>
      </c>
    </row>
    <row r="40" spans="1:7" x14ac:dyDescent="0.25">
      <c r="B40">
        <v>1.772</v>
      </c>
      <c r="C40">
        <v>1.3029999999999999</v>
      </c>
      <c r="F40">
        <v>1.772</v>
      </c>
      <c r="G40">
        <v>1.3029999999999999</v>
      </c>
    </row>
    <row r="41" spans="1:7" x14ac:dyDescent="0.25">
      <c r="B41">
        <v>1.4590000000000001</v>
      </c>
      <c r="C41">
        <v>2.64</v>
      </c>
      <c r="F41">
        <v>1.4590000000000001</v>
      </c>
      <c r="G41">
        <v>2.64</v>
      </c>
    </row>
    <row r="42" spans="1:7" x14ac:dyDescent="0.25">
      <c r="B42">
        <v>0.78200000000000003</v>
      </c>
      <c r="C42">
        <v>1.7000000000000001E-2</v>
      </c>
      <c r="F42">
        <v>0.78200000000000003</v>
      </c>
      <c r="G42">
        <v>1.7000000000000001E-2</v>
      </c>
    </row>
    <row r="43" spans="1:7" x14ac:dyDescent="0.25">
      <c r="B43">
        <v>4.6550000000000002</v>
      </c>
      <c r="C43">
        <v>0.45200000000000001</v>
      </c>
      <c r="F43">
        <v>4.6550000000000002</v>
      </c>
      <c r="G43">
        <v>0.45200000000000001</v>
      </c>
    </row>
    <row r="44" spans="1:7" x14ac:dyDescent="0.25">
      <c r="A44">
        <v>4</v>
      </c>
      <c r="B44">
        <v>0.34699999999999998</v>
      </c>
      <c r="C44">
        <v>0.156</v>
      </c>
      <c r="E44">
        <v>4</v>
      </c>
      <c r="F44">
        <v>0.34699999999999998</v>
      </c>
      <c r="G44">
        <v>0.156</v>
      </c>
    </row>
    <row r="45" spans="1:7" x14ac:dyDescent="0.25">
      <c r="B45">
        <v>0.22600000000000001</v>
      </c>
      <c r="C45">
        <v>6.2869999999999999</v>
      </c>
      <c r="F45">
        <v>0.22600000000000001</v>
      </c>
      <c r="G45">
        <v>6.2869999999999999</v>
      </c>
    </row>
    <row r="46" spans="1:7" x14ac:dyDescent="0.25">
      <c r="B46">
        <v>0.22600000000000001</v>
      </c>
      <c r="C46">
        <v>0.29499999999999998</v>
      </c>
      <c r="F46">
        <v>0.22600000000000001</v>
      </c>
      <c r="G46">
        <v>0.29499999999999998</v>
      </c>
    </row>
    <row r="47" spans="1:7" x14ac:dyDescent="0.25">
      <c r="B47">
        <v>0.60799999999999998</v>
      </c>
      <c r="C47">
        <v>0</v>
      </c>
      <c r="F47">
        <v>0.60799999999999998</v>
      </c>
      <c r="G47">
        <v>0</v>
      </c>
    </row>
    <row r="48" spans="1:7" x14ac:dyDescent="0.25">
      <c r="B48">
        <v>0.191</v>
      </c>
      <c r="C48">
        <v>5.1999999999999998E-2</v>
      </c>
      <c r="F48">
        <v>0.191</v>
      </c>
      <c r="G48">
        <v>5.1999999999999998E-2</v>
      </c>
    </row>
    <row r="49" spans="1:7" x14ac:dyDescent="0.25">
      <c r="A49">
        <v>5</v>
      </c>
      <c r="B49">
        <v>11.757999999999999</v>
      </c>
      <c r="C49">
        <v>0</v>
      </c>
      <c r="E49">
        <v>5</v>
      </c>
      <c r="F49">
        <v>11.757999999999999</v>
      </c>
      <c r="G49">
        <v>0</v>
      </c>
    </row>
    <row r="50" spans="1:7" x14ac:dyDescent="0.25">
      <c r="B50">
        <v>4.2030000000000003</v>
      </c>
      <c r="C50">
        <v>0</v>
      </c>
      <c r="F50">
        <v>4.2030000000000003</v>
      </c>
      <c r="G50">
        <v>0</v>
      </c>
    </row>
    <row r="51" spans="1:7" x14ac:dyDescent="0.25">
      <c r="B51">
        <v>8.3019999999999996</v>
      </c>
      <c r="C51">
        <v>3.5000000000000003E-2</v>
      </c>
      <c r="F51">
        <v>8.3019999999999996</v>
      </c>
      <c r="G51">
        <v>3.5000000000000003E-2</v>
      </c>
    </row>
    <row r="52" spans="1:7" x14ac:dyDescent="0.25">
      <c r="B52">
        <v>6.0439999999999996</v>
      </c>
      <c r="C52">
        <v>5.1999999999999998E-2</v>
      </c>
      <c r="F52">
        <v>6.0439999999999996</v>
      </c>
      <c r="G52">
        <v>5.1999999999999998E-2</v>
      </c>
    </row>
    <row r="53" spans="1:7" x14ac:dyDescent="0.25">
      <c r="B53">
        <v>1.0589999999999999</v>
      </c>
      <c r="C53">
        <v>5.1999999999999998E-2</v>
      </c>
      <c r="F53">
        <v>1.0589999999999999</v>
      </c>
      <c r="G53">
        <v>5.1999999999999998E-2</v>
      </c>
    </row>
    <row r="54" spans="1:7" x14ac:dyDescent="0.25">
      <c r="A54" t="s">
        <v>7</v>
      </c>
      <c r="B54">
        <v>22.074999999999999</v>
      </c>
      <c r="C54">
        <v>5.593</v>
      </c>
      <c r="E54" t="s">
        <v>7</v>
      </c>
      <c r="F54">
        <v>22.074999999999999</v>
      </c>
      <c r="G54">
        <v>5.593</v>
      </c>
    </row>
    <row r="55" spans="1:7" x14ac:dyDescent="0.25">
      <c r="B55">
        <v>8.4239999999999995</v>
      </c>
      <c r="C55">
        <v>3.6989999999999998</v>
      </c>
      <c r="F55">
        <v>8.4239999999999995</v>
      </c>
      <c r="G55">
        <v>3.6989999999999998</v>
      </c>
    </row>
    <row r="56" spans="1:7" x14ac:dyDescent="0.25">
      <c r="B56">
        <v>8.5449999999999999</v>
      </c>
      <c r="C56">
        <v>0.85099999999999998</v>
      </c>
      <c r="F56">
        <v>8.5449999999999999</v>
      </c>
      <c r="G56">
        <v>0.85099999999999998</v>
      </c>
    </row>
    <row r="57" spans="1:7" x14ac:dyDescent="0.25">
      <c r="B57">
        <v>7.5549999999999997</v>
      </c>
      <c r="C57">
        <v>3.786</v>
      </c>
      <c r="F57">
        <v>7.5549999999999997</v>
      </c>
      <c r="G57">
        <v>3.786</v>
      </c>
    </row>
    <row r="58" spans="1:7" x14ac:dyDescent="0.25">
      <c r="B58">
        <v>9.4830000000000005</v>
      </c>
      <c r="C58">
        <v>1.5980000000000001</v>
      </c>
      <c r="F58">
        <v>9.4830000000000005</v>
      </c>
      <c r="G58">
        <v>1.5980000000000001</v>
      </c>
    </row>
    <row r="59" spans="1:7" x14ac:dyDescent="0.25">
      <c r="A59">
        <v>2</v>
      </c>
      <c r="B59">
        <v>5.2629999999999999</v>
      </c>
      <c r="C59">
        <v>0.86799999999999999</v>
      </c>
      <c r="E59">
        <v>2</v>
      </c>
      <c r="F59">
        <v>5.2629999999999999</v>
      </c>
      <c r="G59">
        <v>0.86799999999999999</v>
      </c>
    </row>
    <row r="60" spans="1:7" x14ac:dyDescent="0.25">
      <c r="B60">
        <v>6.3220000000000001</v>
      </c>
      <c r="C60">
        <v>0.36499999999999999</v>
      </c>
      <c r="F60">
        <v>6.3220000000000001</v>
      </c>
      <c r="G60">
        <v>0.36499999999999999</v>
      </c>
    </row>
    <row r="61" spans="1:7" x14ac:dyDescent="0.25">
      <c r="B61">
        <v>2.31</v>
      </c>
      <c r="C61">
        <v>0.59099999999999997</v>
      </c>
      <c r="F61">
        <v>2.31</v>
      </c>
      <c r="G61">
        <v>0.59099999999999997</v>
      </c>
    </row>
    <row r="62" spans="1:7" x14ac:dyDescent="0.25">
      <c r="B62">
        <v>8.51</v>
      </c>
      <c r="C62">
        <v>0.33</v>
      </c>
      <c r="F62">
        <v>8.51</v>
      </c>
      <c r="G62">
        <v>0.33</v>
      </c>
    </row>
    <row r="63" spans="1:7" x14ac:dyDescent="0.25">
      <c r="B63">
        <v>17.003</v>
      </c>
      <c r="C63">
        <v>6.9000000000000006E-2</v>
      </c>
      <c r="F63">
        <v>17.003</v>
      </c>
      <c r="G63">
        <v>6.9000000000000006E-2</v>
      </c>
    </row>
    <row r="64" spans="1:7" x14ac:dyDescent="0.25">
      <c r="A64">
        <v>3</v>
      </c>
      <c r="B64">
        <v>1.3720000000000001</v>
      </c>
      <c r="C64">
        <v>2.4489999999999998</v>
      </c>
      <c r="E64">
        <v>3</v>
      </c>
      <c r="F64">
        <v>1.3720000000000001</v>
      </c>
      <c r="G64">
        <v>2.4489999999999998</v>
      </c>
    </row>
    <row r="65" spans="1:7" x14ac:dyDescent="0.25">
      <c r="B65">
        <v>1.841</v>
      </c>
      <c r="C65">
        <v>1.129</v>
      </c>
      <c r="F65">
        <v>1.841</v>
      </c>
      <c r="G65">
        <v>1.129</v>
      </c>
    </row>
    <row r="66" spans="1:7" x14ac:dyDescent="0.25">
      <c r="B66">
        <v>1.042</v>
      </c>
      <c r="C66">
        <v>0.22600000000000001</v>
      </c>
      <c r="F66">
        <v>1.042</v>
      </c>
      <c r="G66">
        <v>0.22600000000000001</v>
      </c>
    </row>
    <row r="67" spans="1:7" x14ac:dyDescent="0.25">
      <c r="B67">
        <v>1.1639999999999999</v>
      </c>
      <c r="C67">
        <v>0.66</v>
      </c>
      <c r="F67">
        <v>1.1639999999999999</v>
      </c>
      <c r="G67">
        <v>0.66</v>
      </c>
    </row>
    <row r="68" spans="1:7" x14ac:dyDescent="0.25">
      <c r="B68">
        <v>0.45200000000000001</v>
      </c>
      <c r="C68"/>
      <c r="F68">
        <v>0.45200000000000001</v>
      </c>
    </row>
    <row r="69" spans="1:7" x14ac:dyDescent="0.25">
      <c r="A69">
        <v>4</v>
      </c>
      <c r="B69">
        <v>1.0069999999999999</v>
      </c>
      <c r="C69">
        <v>2.2400000000000002</v>
      </c>
      <c r="E69">
        <v>4</v>
      </c>
      <c r="F69">
        <v>1.0069999999999999</v>
      </c>
      <c r="G69">
        <v>2.2400000000000002</v>
      </c>
    </row>
    <row r="70" spans="1:7" x14ac:dyDescent="0.25">
      <c r="B70">
        <v>0.78200000000000003</v>
      </c>
      <c r="C70">
        <v>0.92100000000000004</v>
      </c>
      <c r="F70">
        <v>0.78200000000000003</v>
      </c>
      <c r="G70">
        <v>0.92100000000000004</v>
      </c>
    </row>
    <row r="71" spans="1:7" x14ac:dyDescent="0.25">
      <c r="B71">
        <v>0.24299999999999999</v>
      </c>
      <c r="C71">
        <v>0.27800000000000002</v>
      </c>
      <c r="F71">
        <v>0.24299999999999999</v>
      </c>
      <c r="G71">
        <v>0.27800000000000002</v>
      </c>
    </row>
    <row r="72" spans="1:7" x14ac:dyDescent="0.25">
      <c r="B72">
        <v>0.191</v>
      </c>
      <c r="C72">
        <v>0</v>
      </c>
      <c r="F72">
        <v>0.191</v>
      </c>
      <c r="G72">
        <v>0</v>
      </c>
    </row>
    <row r="73" spans="1:7" x14ac:dyDescent="0.25">
      <c r="B73">
        <v>0.69499999999999995</v>
      </c>
      <c r="C73">
        <v>0.71199999999999997</v>
      </c>
      <c r="F73">
        <v>0.69499999999999995</v>
      </c>
      <c r="G73">
        <v>0.71199999999999997</v>
      </c>
    </row>
    <row r="74" spans="1:7" x14ac:dyDescent="0.25">
      <c r="A74">
        <v>5</v>
      </c>
      <c r="B74">
        <v>1.129</v>
      </c>
      <c r="C74">
        <v>2.5179999999999998</v>
      </c>
      <c r="E74">
        <v>5</v>
      </c>
      <c r="F74">
        <v>1.129</v>
      </c>
      <c r="G74">
        <v>2.5179999999999998</v>
      </c>
    </row>
    <row r="75" spans="1:7" x14ac:dyDescent="0.25">
      <c r="B75">
        <v>0.38200000000000001</v>
      </c>
      <c r="C75">
        <v>1.0940000000000001</v>
      </c>
      <c r="F75">
        <v>0.38200000000000001</v>
      </c>
      <c r="G75">
        <v>1.0940000000000001</v>
      </c>
    </row>
    <row r="76" spans="1:7" x14ac:dyDescent="0.25">
      <c r="B76">
        <v>0.313</v>
      </c>
      <c r="C76">
        <v>0.99</v>
      </c>
      <c r="F76">
        <v>0.313</v>
      </c>
      <c r="G76">
        <v>0.99</v>
      </c>
    </row>
    <row r="77" spans="1:7" x14ac:dyDescent="0.25">
      <c r="B77">
        <v>0.39900000000000002</v>
      </c>
      <c r="C77">
        <v>0.20799999999999999</v>
      </c>
      <c r="F77">
        <v>0.39900000000000002</v>
      </c>
      <c r="G77">
        <v>0.20799999999999999</v>
      </c>
    </row>
    <row r="78" spans="1:7" x14ac:dyDescent="0.25">
      <c r="B78">
        <v>0.41699999999999998</v>
      </c>
      <c r="C78">
        <v>0.313</v>
      </c>
      <c r="F78">
        <v>0.41699999999999998</v>
      </c>
      <c r="G78">
        <v>0.313</v>
      </c>
    </row>
    <row r="79" spans="1:7" x14ac:dyDescent="0.25">
      <c r="B79"/>
      <c r="C79"/>
    </row>
    <row r="80" spans="1:7" x14ac:dyDescent="0.25">
      <c r="B80"/>
      <c r="C80"/>
    </row>
    <row r="81" spans="1:7" x14ac:dyDescent="0.25">
      <c r="B81"/>
      <c r="C81"/>
    </row>
    <row r="82" spans="1:7" x14ac:dyDescent="0.25">
      <c r="B82"/>
      <c r="C82"/>
    </row>
    <row r="83" spans="1:7" ht="15.75" thickBot="1" x14ac:dyDescent="0.3">
      <c r="B83" s="4"/>
      <c r="C83" s="4"/>
      <c r="F83" s="4"/>
      <c r="G83" s="4"/>
    </row>
    <row r="84" spans="1:7" x14ac:dyDescent="0.25">
      <c r="A84" t="s">
        <v>8</v>
      </c>
      <c r="B84">
        <f t="shared" ref="B84:C84" si="0">AVERAGE(B4:B83)</f>
        <v>9.8403866666666655</v>
      </c>
      <c r="C84">
        <f t="shared" si="0"/>
        <v>2.0315945945945955</v>
      </c>
      <c r="F84">
        <f t="shared" ref="F84:G84" si="1">AVERAGE(F4:F83)</f>
        <v>9.1694999999999993</v>
      </c>
      <c r="G84">
        <f t="shared" si="1"/>
        <v>1.4905616438356166</v>
      </c>
    </row>
    <row r="85" spans="1:7" x14ac:dyDescent="0.25">
      <c r="A85" t="s">
        <v>9</v>
      </c>
      <c r="B85">
        <f t="shared" ref="B85:C85" si="2">_xlfn.STDEV.P(B4:B82)</f>
        <v>13.392279525053061</v>
      </c>
      <c r="C85">
        <f t="shared" si="2"/>
        <v>4.9999361345081166</v>
      </c>
      <c r="F85">
        <f t="shared" ref="F85:G85" si="3">_xlfn.STDEV.P(F4:F82)</f>
        <v>12.166354143369814</v>
      </c>
      <c r="G85">
        <f t="shared" si="3"/>
        <v>1.9185374565609694</v>
      </c>
    </row>
    <row r="86" spans="1:7" x14ac:dyDescent="0.25">
      <c r="A86" t="s">
        <v>10</v>
      </c>
      <c r="B86">
        <f t="shared" ref="B86:C86" si="4">COUNT(B4:B82)</f>
        <v>75</v>
      </c>
      <c r="C86">
        <f t="shared" si="4"/>
        <v>74</v>
      </c>
      <c r="F86">
        <f t="shared" ref="F86:G86" si="5">COUNT(F4:F82)</f>
        <v>74</v>
      </c>
      <c r="G86">
        <f t="shared" si="5"/>
        <v>73</v>
      </c>
    </row>
    <row r="87" spans="1:7" x14ac:dyDescent="0.25">
      <c r="A87" t="s">
        <v>11</v>
      </c>
      <c r="B87">
        <f t="shared" ref="B87:C87" si="6">B85/(SQRT(B86))</f>
        <v>1.5464072377704194</v>
      </c>
      <c r="C87">
        <f t="shared" si="6"/>
        <v>0.58123076950646779</v>
      </c>
      <c r="F87">
        <f t="shared" ref="F87:G87" si="7">F85/(SQRT(F86))</f>
        <v>1.4143099412878231</v>
      </c>
      <c r="G87">
        <f t="shared" si="7"/>
        <v>0.22454782485464239</v>
      </c>
    </row>
    <row r="88" spans="1:7" x14ac:dyDescent="0.25">
      <c r="B88"/>
      <c r="C88"/>
    </row>
    <row r="89" spans="1:7" x14ac:dyDescent="0.25">
      <c r="A89" t="s">
        <v>12</v>
      </c>
      <c r="B89">
        <f t="shared" ref="B89:C89" si="8">B85*3</f>
        <v>40.176838575159181</v>
      </c>
      <c r="C89">
        <f t="shared" si="8"/>
        <v>14.99980840352435</v>
      </c>
      <c r="F89">
        <f t="shared" ref="F89:G89" si="9">F85*3</f>
        <v>36.49906243010944</v>
      </c>
      <c r="G89">
        <f t="shared" si="9"/>
        <v>5.7556123696829085</v>
      </c>
    </row>
    <row r="90" spans="1:7" x14ac:dyDescent="0.25">
      <c r="A90" t="s">
        <v>13</v>
      </c>
      <c r="B90">
        <f t="shared" ref="B90:C90" si="10">B89+B84</f>
        <v>50.017225241825848</v>
      </c>
      <c r="C90">
        <f t="shared" si="10"/>
        <v>17.031402998118946</v>
      </c>
      <c r="F90">
        <f t="shared" ref="F90:G90" si="11">F89+F84</f>
        <v>45.668562430109439</v>
      </c>
      <c r="G90">
        <f t="shared" si="11"/>
        <v>7.2461740135185249</v>
      </c>
    </row>
    <row r="91" spans="1:7" x14ac:dyDescent="0.25">
      <c r="B91"/>
      <c r="C91"/>
    </row>
    <row r="92" spans="1:7" x14ac:dyDescent="0.25">
      <c r="A92" t="s">
        <v>14</v>
      </c>
      <c r="B92"/>
      <c r="C92">
        <f t="shared" ref="C92" si="12">C84/B84</f>
        <v>0.20645475258369886</v>
      </c>
      <c r="G92">
        <f t="shared" ref="G92" si="13">G84/F84</f>
        <v>0.16255648005186943</v>
      </c>
    </row>
    <row r="93" spans="1:7" x14ac:dyDescent="0.25">
      <c r="A93" t="s">
        <v>15</v>
      </c>
      <c r="B93"/>
      <c r="C93">
        <f t="shared" ref="C93" si="14">C92*(SQRT(((C85/C84)^2)+((B85/B84)^2)))</f>
        <v>0.58061698151335994</v>
      </c>
      <c r="G93">
        <f t="shared" ref="G93" si="15">G92*(SQRT(((G85/G84)^2)+((F85/F84)^2)))</f>
        <v>0.3004948653939456</v>
      </c>
    </row>
    <row r="94" spans="1:7" x14ac:dyDescent="0.25">
      <c r="A94" t="s">
        <v>16</v>
      </c>
      <c r="B94"/>
      <c r="C94">
        <f t="shared" ref="C94" si="16">C93/(SQRT(C86))</f>
        <v>6.749535311549186E-2</v>
      </c>
      <c r="G94">
        <f t="shared" ref="G94" si="17">G93/(SQRT(G86))</f>
        <v>3.5170263772254233E-2</v>
      </c>
    </row>
    <row r="95" spans="1:7" x14ac:dyDescent="0.25">
      <c r="B95"/>
      <c r="C95"/>
    </row>
    <row r="96" spans="1:7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</sheetData>
  <mergeCells count="2">
    <mergeCell ref="F2:G2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A38A-ECED-43CA-B9B6-AB8EEDAB7266}">
  <dimension ref="A1:G205"/>
  <sheetViews>
    <sheetView zoomScale="80" zoomScaleNormal="80" workbookViewId="0">
      <pane xSplit="1" ySplit="3" topLeftCell="B79" activePane="bottomRight" state="frozen"/>
      <selection pane="topRight" activeCell="B1" sqref="B1"/>
      <selection pane="bottomLeft" activeCell="A3" sqref="A3"/>
      <selection pane="bottomRight" activeCell="T16" sqref="T16"/>
    </sheetView>
  </sheetViews>
  <sheetFormatPr defaultRowHeight="15" x14ac:dyDescent="0.25"/>
  <cols>
    <col min="1" max="1" width="17.85546875" bestFit="1" customWidth="1"/>
    <col min="2" max="2" width="9.140625" style="1"/>
    <col min="3" max="3" width="13.28515625" style="1" customWidth="1"/>
  </cols>
  <sheetData>
    <row r="1" spans="1:7" x14ac:dyDescent="0.25">
      <c r="B1" s="1" t="s">
        <v>0</v>
      </c>
      <c r="D1" s="1"/>
      <c r="E1" s="1"/>
      <c r="F1" t="s">
        <v>1</v>
      </c>
    </row>
    <row r="2" spans="1:7" x14ac:dyDescent="0.25">
      <c r="B2" s="2" t="s">
        <v>2</v>
      </c>
      <c r="C2" s="2"/>
      <c r="F2" s="2" t="s">
        <v>2</v>
      </c>
      <c r="G2" s="2"/>
    </row>
    <row r="3" spans="1:7" x14ac:dyDescent="0.25">
      <c r="B3" s="3" t="s">
        <v>3</v>
      </c>
      <c r="C3" s="3" t="s">
        <v>4</v>
      </c>
      <c r="F3" s="3" t="s">
        <v>3</v>
      </c>
      <c r="G3" s="3" t="s">
        <v>4</v>
      </c>
    </row>
    <row r="4" spans="1:7" x14ac:dyDescent="0.25">
      <c r="A4" t="s">
        <v>5</v>
      </c>
      <c r="B4">
        <v>8.6999999999999994E-2</v>
      </c>
      <c r="C4">
        <v>5.1999999999999998E-2</v>
      </c>
      <c r="E4" t="s">
        <v>5</v>
      </c>
      <c r="F4">
        <v>8.6999999999999994E-2</v>
      </c>
      <c r="G4">
        <v>5.1999999999999998E-2</v>
      </c>
    </row>
    <row r="5" spans="1:7" x14ac:dyDescent="0.25">
      <c r="B5">
        <v>0</v>
      </c>
      <c r="C5">
        <v>0</v>
      </c>
      <c r="F5">
        <v>0</v>
      </c>
      <c r="G5">
        <v>0</v>
      </c>
    </row>
    <row r="6" spans="1:7" x14ac:dyDescent="0.25">
      <c r="B6">
        <v>0</v>
      </c>
      <c r="C6">
        <v>5.1999999999999998E-2</v>
      </c>
      <c r="F6">
        <v>0</v>
      </c>
      <c r="G6">
        <v>5.1999999999999998E-2</v>
      </c>
    </row>
    <row r="7" spans="1:7" x14ac:dyDescent="0.25">
      <c r="B7">
        <v>0</v>
      </c>
      <c r="C7">
        <v>1.7000000000000001E-2</v>
      </c>
      <c r="F7">
        <v>0</v>
      </c>
      <c r="G7">
        <v>1.7000000000000001E-2</v>
      </c>
    </row>
    <row r="8" spans="1:7" x14ac:dyDescent="0.25">
      <c r="B8">
        <v>8.6999999999999994E-2</v>
      </c>
      <c r="C8">
        <v>0.104</v>
      </c>
      <c r="F8">
        <v>8.6999999999999994E-2</v>
      </c>
      <c r="G8">
        <v>0.104</v>
      </c>
    </row>
    <row r="9" spans="1:7" x14ac:dyDescent="0.25">
      <c r="A9">
        <v>2</v>
      </c>
      <c r="B9">
        <v>8.6999999999999994E-2</v>
      </c>
      <c r="C9">
        <v>8.6999999999999994E-2</v>
      </c>
      <c r="E9">
        <v>2</v>
      </c>
      <c r="F9">
        <v>8.6999999999999994E-2</v>
      </c>
      <c r="G9">
        <v>8.6999999999999994E-2</v>
      </c>
    </row>
    <row r="10" spans="1:7" x14ac:dyDescent="0.25">
      <c r="B10">
        <v>1.7000000000000001E-2</v>
      </c>
      <c r="C10">
        <v>1.7000000000000001E-2</v>
      </c>
      <c r="F10">
        <v>1.7000000000000001E-2</v>
      </c>
      <c r="G10">
        <v>1.7000000000000001E-2</v>
      </c>
    </row>
    <row r="11" spans="1:7" x14ac:dyDescent="0.25">
      <c r="B11">
        <v>3.5000000000000003E-2</v>
      </c>
      <c r="C11">
        <v>0</v>
      </c>
      <c r="F11">
        <v>3.5000000000000003E-2</v>
      </c>
      <c r="G11">
        <v>0</v>
      </c>
    </row>
    <row r="12" spans="1:7" x14ac:dyDescent="0.25">
      <c r="B12">
        <v>1.7000000000000001E-2</v>
      </c>
      <c r="C12">
        <v>0.78200000000000003</v>
      </c>
      <c r="F12">
        <v>1.7000000000000001E-2</v>
      </c>
      <c r="G12">
        <v>0.78200000000000003</v>
      </c>
    </row>
    <row r="13" spans="1:7" x14ac:dyDescent="0.25">
      <c r="B13">
        <v>0</v>
      </c>
      <c r="C13">
        <v>0</v>
      </c>
      <c r="F13">
        <v>0</v>
      </c>
      <c r="G13">
        <v>0</v>
      </c>
    </row>
    <row r="14" spans="1:7" x14ac:dyDescent="0.25">
      <c r="A14">
        <v>3</v>
      </c>
      <c r="B14">
        <v>0.313</v>
      </c>
      <c r="C14">
        <v>0.17399999999999999</v>
      </c>
      <c r="E14">
        <v>3</v>
      </c>
      <c r="F14">
        <v>0.313</v>
      </c>
      <c r="G14">
        <v>0.17399999999999999</v>
      </c>
    </row>
    <row r="15" spans="1:7" x14ac:dyDescent="0.25">
      <c r="B15">
        <v>6.9000000000000006E-2</v>
      </c>
      <c r="C15">
        <v>0.27800000000000002</v>
      </c>
      <c r="F15">
        <v>6.9000000000000006E-2</v>
      </c>
      <c r="G15">
        <v>0.27800000000000002</v>
      </c>
    </row>
    <row r="16" spans="1:7" x14ac:dyDescent="0.25">
      <c r="B16">
        <v>0</v>
      </c>
      <c r="C16">
        <v>5.1999999999999998E-2</v>
      </c>
      <c r="F16">
        <v>0</v>
      </c>
      <c r="G16">
        <v>5.1999999999999998E-2</v>
      </c>
    </row>
    <row r="17" spans="1:7" x14ac:dyDescent="0.25">
      <c r="B17">
        <v>0.104</v>
      </c>
      <c r="C17">
        <v>0.13900000000000001</v>
      </c>
      <c r="F17">
        <v>0.104</v>
      </c>
      <c r="G17">
        <v>0.13900000000000001</v>
      </c>
    </row>
    <row r="18" spans="1:7" x14ac:dyDescent="0.25">
      <c r="B18">
        <v>0.313</v>
      </c>
      <c r="C18">
        <v>0.104</v>
      </c>
      <c r="F18">
        <v>0.313</v>
      </c>
      <c r="G18">
        <v>0.104</v>
      </c>
    </row>
    <row r="19" spans="1:7" x14ac:dyDescent="0.25">
      <c r="A19">
        <v>4</v>
      </c>
      <c r="B19">
        <v>1.7000000000000001E-2</v>
      </c>
      <c r="C19">
        <v>0.92100000000000004</v>
      </c>
      <c r="E19">
        <v>4</v>
      </c>
      <c r="F19">
        <v>1.7000000000000001E-2</v>
      </c>
      <c r="G19">
        <v>0.92100000000000004</v>
      </c>
    </row>
    <row r="20" spans="1:7" ht="15.75" customHeight="1" x14ac:dyDescent="0.25">
      <c r="B20">
        <v>0.104</v>
      </c>
      <c r="C20">
        <v>1.7370000000000001</v>
      </c>
      <c r="F20">
        <v>0.104</v>
      </c>
      <c r="G20">
        <v>1.7370000000000001</v>
      </c>
    </row>
    <row r="21" spans="1:7" x14ac:dyDescent="0.25">
      <c r="B21">
        <v>8.6999999999999994E-2</v>
      </c>
      <c r="C21">
        <v>0.747</v>
      </c>
      <c r="F21">
        <v>8.6999999999999994E-2</v>
      </c>
      <c r="G21">
        <v>0.747</v>
      </c>
    </row>
    <row r="22" spans="1:7" x14ac:dyDescent="0.25">
      <c r="B22">
        <v>0</v>
      </c>
      <c r="C22">
        <v>0</v>
      </c>
      <c r="F22">
        <v>0</v>
      </c>
      <c r="G22">
        <v>0</v>
      </c>
    </row>
    <row r="23" spans="1:7" x14ac:dyDescent="0.25">
      <c r="B23">
        <v>8.6999999999999994E-2</v>
      </c>
      <c r="C23">
        <v>0</v>
      </c>
      <c r="F23">
        <v>8.6999999999999994E-2</v>
      </c>
      <c r="G23">
        <v>0</v>
      </c>
    </row>
    <row r="24" spans="1:7" x14ac:dyDescent="0.25">
      <c r="A24">
        <v>5</v>
      </c>
      <c r="B24">
        <v>0.20799999999999999</v>
      </c>
      <c r="C24">
        <v>0.17399999999999999</v>
      </c>
      <c r="E24">
        <v>5</v>
      </c>
      <c r="F24">
        <v>0.20799999999999999</v>
      </c>
      <c r="G24">
        <v>0.17399999999999999</v>
      </c>
    </row>
    <row r="25" spans="1:7" x14ac:dyDescent="0.25">
      <c r="B25">
        <v>1.7000000000000001E-2</v>
      </c>
      <c r="C25">
        <v>0.22600000000000001</v>
      </c>
      <c r="F25">
        <v>1.7000000000000001E-2</v>
      </c>
      <c r="G25">
        <v>0.22600000000000001</v>
      </c>
    </row>
    <row r="26" spans="1:7" x14ac:dyDescent="0.25">
      <c r="B26">
        <v>0</v>
      </c>
      <c r="C26">
        <v>0.39900000000000002</v>
      </c>
      <c r="F26">
        <v>0</v>
      </c>
      <c r="G26">
        <v>0.39900000000000002</v>
      </c>
    </row>
    <row r="27" spans="1:7" x14ac:dyDescent="0.25">
      <c r="B27">
        <v>0</v>
      </c>
      <c r="C27">
        <v>0.59099999999999997</v>
      </c>
      <c r="F27">
        <v>0</v>
      </c>
      <c r="G27">
        <v>0.59099999999999997</v>
      </c>
    </row>
    <row r="28" spans="1:7" x14ac:dyDescent="0.25">
      <c r="B28">
        <v>0</v>
      </c>
      <c r="C28">
        <v>6.9000000000000006E-2</v>
      </c>
      <c r="F28">
        <v>0</v>
      </c>
      <c r="G28">
        <v>6.9000000000000006E-2</v>
      </c>
    </row>
    <row r="29" spans="1:7" x14ac:dyDescent="0.25">
      <c r="A29" t="s">
        <v>6</v>
      </c>
      <c r="B29">
        <v>0.22600000000000001</v>
      </c>
      <c r="C29">
        <v>1.7000000000000001E-2</v>
      </c>
      <c r="E29" t="s">
        <v>6</v>
      </c>
      <c r="F29">
        <v>0.22600000000000001</v>
      </c>
      <c r="G29">
        <v>1.7000000000000001E-2</v>
      </c>
    </row>
    <row r="30" spans="1:7" x14ac:dyDescent="0.25">
      <c r="B30">
        <v>0.17399999999999999</v>
      </c>
      <c r="C30">
        <v>3.5000000000000003E-2</v>
      </c>
      <c r="F30">
        <v>0.17399999999999999</v>
      </c>
      <c r="G30">
        <v>3.5000000000000003E-2</v>
      </c>
    </row>
    <row r="31" spans="1:7" x14ac:dyDescent="0.25">
      <c r="B31">
        <v>0.38200000000000001</v>
      </c>
      <c r="C31">
        <v>8.6999999999999994E-2</v>
      </c>
      <c r="F31">
        <v>0.38200000000000001</v>
      </c>
      <c r="G31">
        <v>8.6999999999999994E-2</v>
      </c>
    </row>
    <row r="32" spans="1:7" x14ac:dyDescent="0.25">
      <c r="B32">
        <v>2.379</v>
      </c>
      <c r="C32">
        <v>5.1999999999999998E-2</v>
      </c>
      <c r="G32">
        <v>5.1999999999999998E-2</v>
      </c>
    </row>
    <row r="33" spans="1:7" x14ac:dyDescent="0.25">
      <c r="B33">
        <v>2.605</v>
      </c>
      <c r="C33">
        <v>3.5000000000000003E-2</v>
      </c>
      <c r="G33">
        <v>3.5000000000000003E-2</v>
      </c>
    </row>
    <row r="34" spans="1:7" x14ac:dyDescent="0.25">
      <c r="A34">
        <v>2</v>
      </c>
      <c r="B34">
        <v>0</v>
      </c>
      <c r="C34">
        <v>0</v>
      </c>
      <c r="E34">
        <v>2</v>
      </c>
      <c r="F34">
        <v>0</v>
      </c>
      <c r="G34">
        <v>0</v>
      </c>
    </row>
    <row r="35" spans="1:7" x14ac:dyDescent="0.25">
      <c r="B35">
        <v>1.7000000000000001E-2</v>
      </c>
      <c r="C35">
        <v>0</v>
      </c>
      <c r="F35">
        <v>1.7000000000000001E-2</v>
      </c>
      <c r="G35">
        <v>0</v>
      </c>
    </row>
    <row r="36" spans="1:7" x14ac:dyDescent="0.25">
      <c r="B36">
        <v>3.5000000000000003E-2</v>
      </c>
      <c r="C36">
        <v>0</v>
      </c>
      <c r="F36">
        <v>3.5000000000000003E-2</v>
      </c>
      <c r="G36">
        <v>0</v>
      </c>
    </row>
    <row r="37" spans="1:7" x14ac:dyDescent="0.25">
      <c r="B37">
        <v>0</v>
      </c>
      <c r="C37">
        <v>0</v>
      </c>
      <c r="F37">
        <v>0</v>
      </c>
      <c r="G37">
        <v>0</v>
      </c>
    </row>
    <row r="38" spans="1:7" x14ac:dyDescent="0.25">
      <c r="B38">
        <v>0</v>
      </c>
      <c r="C38">
        <v>0</v>
      </c>
      <c r="F38">
        <v>0</v>
      </c>
      <c r="G38">
        <v>0</v>
      </c>
    </row>
    <row r="39" spans="1:7" x14ac:dyDescent="0.25">
      <c r="A39">
        <v>3</v>
      </c>
      <c r="B39">
        <v>0.17399999999999999</v>
      </c>
      <c r="C39">
        <v>0.13900000000000001</v>
      </c>
      <c r="E39">
        <v>3</v>
      </c>
      <c r="F39">
        <v>0.17399999999999999</v>
      </c>
      <c r="G39">
        <v>0.13900000000000001</v>
      </c>
    </row>
    <row r="40" spans="1:7" x14ac:dyDescent="0.25">
      <c r="B40">
        <v>0</v>
      </c>
      <c r="C40">
        <v>0</v>
      </c>
      <c r="F40">
        <v>0</v>
      </c>
      <c r="G40">
        <v>0</v>
      </c>
    </row>
    <row r="41" spans="1:7" x14ac:dyDescent="0.25">
      <c r="B41">
        <v>1.7000000000000001E-2</v>
      </c>
      <c r="C41">
        <v>0</v>
      </c>
      <c r="F41">
        <v>1.7000000000000001E-2</v>
      </c>
      <c r="G41">
        <v>0</v>
      </c>
    </row>
    <row r="42" spans="1:7" x14ac:dyDescent="0.25">
      <c r="B42">
        <v>1.7000000000000001E-2</v>
      </c>
      <c r="C42">
        <v>0</v>
      </c>
      <c r="F42">
        <v>1.7000000000000001E-2</v>
      </c>
      <c r="G42">
        <v>0</v>
      </c>
    </row>
    <row r="43" spans="1:7" x14ac:dyDescent="0.25">
      <c r="B43">
        <v>0</v>
      </c>
      <c r="C43">
        <v>0</v>
      </c>
      <c r="F43">
        <v>0</v>
      </c>
      <c r="G43">
        <v>0</v>
      </c>
    </row>
    <row r="44" spans="1:7" x14ac:dyDescent="0.25">
      <c r="A44">
        <v>4</v>
      </c>
      <c r="B44">
        <v>0</v>
      </c>
      <c r="C44">
        <v>0</v>
      </c>
      <c r="E44">
        <v>4</v>
      </c>
      <c r="F44">
        <v>0</v>
      </c>
      <c r="G44">
        <v>0</v>
      </c>
    </row>
    <row r="45" spans="1:7" x14ac:dyDescent="0.25">
      <c r="B45">
        <v>0</v>
      </c>
      <c r="C45">
        <v>0</v>
      </c>
      <c r="F45">
        <v>0</v>
      </c>
      <c r="G45">
        <v>0</v>
      </c>
    </row>
    <row r="46" spans="1:7" x14ac:dyDescent="0.25">
      <c r="B46">
        <v>1.7000000000000001E-2</v>
      </c>
      <c r="C46">
        <v>0</v>
      </c>
      <c r="F46">
        <v>1.7000000000000001E-2</v>
      </c>
      <c r="G46">
        <v>0</v>
      </c>
    </row>
    <row r="47" spans="1:7" x14ac:dyDescent="0.25">
      <c r="B47">
        <v>1.7000000000000001E-2</v>
      </c>
      <c r="C47">
        <v>0</v>
      </c>
      <c r="F47">
        <v>1.7000000000000001E-2</v>
      </c>
      <c r="G47">
        <v>0</v>
      </c>
    </row>
    <row r="48" spans="1:7" x14ac:dyDescent="0.25">
      <c r="B48">
        <v>0</v>
      </c>
      <c r="C48">
        <v>0</v>
      </c>
      <c r="F48">
        <v>0</v>
      </c>
      <c r="G48">
        <v>0</v>
      </c>
    </row>
    <row r="49" spans="1:7" x14ac:dyDescent="0.25">
      <c r="A49">
        <v>5</v>
      </c>
      <c r="B49">
        <v>5.1999999999999998E-2</v>
      </c>
      <c r="C49">
        <v>0.34699999999999998</v>
      </c>
      <c r="E49">
        <v>5</v>
      </c>
      <c r="F49">
        <v>5.1999999999999998E-2</v>
      </c>
      <c r="G49">
        <v>0.34699999999999998</v>
      </c>
    </row>
    <row r="50" spans="1:7" x14ac:dyDescent="0.25">
      <c r="B50">
        <v>0.34699999999999998</v>
      </c>
      <c r="C50">
        <v>0</v>
      </c>
      <c r="F50">
        <v>0.34699999999999998</v>
      </c>
      <c r="G50">
        <v>0</v>
      </c>
    </row>
    <row r="51" spans="1:7" x14ac:dyDescent="0.25">
      <c r="B51">
        <v>1.7000000000000001E-2</v>
      </c>
      <c r="C51">
        <v>0</v>
      </c>
      <c r="F51">
        <v>1.7000000000000001E-2</v>
      </c>
      <c r="G51">
        <v>0</v>
      </c>
    </row>
    <row r="52" spans="1:7" x14ac:dyDescent="0.25">
      <c r="B52">
        <v>1.7000000000000001E-2</v>
      </c>
      <c r="C52">
        <v>0</v>
      </c>
      <c r="F52">
        <v>1.7000000000000001E-2</v>
      </c>
      <c r="G52">
        <v>0</v>
      </c>
    </row>
    <row r="53" spans="1:7" x14ac:dyDescent="0.25">
      <c r="B53">
        <v>0</v>
      </c>
      <c r="C53">
        <v>8.6999999999999994E-2</v>
      </c>
      <c r="F53">
        <v>0</v>
      </c>
      <c r="G53">
        <v>8.6999999999999994E-2</v>
      </c>
    </row>
    <row r="54" spans="1:7" x14ac:dyDescent="0.25">
      <c r="A54" t="s">
        <v>7</v>
      </c>
      <c r="B54">
        <v>0.191</v>
      </c>
      <c r="C54">
        <v>0.93799999999999994</v>
      </c>
      <c r="E54" t="s">
        <v>7</v>
      </c>
      <c r="F54">
        <v>0.191</v>
      </c>
      <c r="G54">
        <v>0.93799999999999994</v>
      </c>
    </row>
    <row r="55" spans="1:7" x14ac:dyDescent="0.25">
      <c r="B55">
        <v>0</v>
      </c>
      <c r="C55">
        <v>0</v>
      </c>
      <c r="F55">
        <v>0</v>
      </c>
      <c r="G55">
        <v>0</v>
      </c>
    </row>
    <row r="56" spans="1:7" x14ac:dyDescent="0.25">
      <c r="B56">
        <v>0</v>
      </c>
      <c r="C56">
        <v>0</v>
      </c>
      <c r="F56">
        <v>0</v>
      </c>
      <c r="G56">
        <v>0</v>
      </c>
    </row>
    <row r="57" spans="1:7" x14ac:dyDescent="0.25">
      <c r="B57">
        <v>0.191</v>
      </c>
      <c r="C57">
        <v>0</v>
      </c>
      <c r="F57">
        <v>0.191</v>
      </c>
      <c r="G57">
        <v>0</v>
      </c>
    </row>
    <row r="58" spans="1:7" x14ac:dyDescent="0.25">
      <c r="B58">
        <v>0</v>
      </c>
      <c r="C58">
        <v>0</v>
      </c>
      <c r="F58">
        <v>0</v>
      </c>
      <c r="G58">
        <v>0</v>
      </c>
    </row>
    <row r="59" spans="1:7" x14ac:dyDescent="0.25">
      <c r="A59">
        <v>2</v>
      </c>
      <c r="B59">
        <v>0.20799999999999999</v>
      </c>
      <c r="C59">
        <v>0</v>
      </c>
      <c r="E59">
        <v>2</v>
      </c>
      <c r="F59">
        <v>0.20799999999999999</v>
      </c>
      <c r="G59">
        <v>0</v>
      </c>
    </row>
    <row r="60" spans="1:7" x14ac:dyDescent="0.25">
      <c r="B60">
        <v>1.7000000000000001E-2</v>
      </c>
      <c r="C60">
        <v>0</v>
      </c>
      <c r="F60">
        <v>1.7000000000000001E-2</v>
      </c>
      <c r="G60">
        <v>0</v>
      </c>
    </row>
    <row r="61" spans="1:7" x14ac:dyDescent="0.25">
      <c r="B61">
        <v>1.7000000000000001E-2</v>
      </c>
      <c r="C61">
        <v>0</v>
      </c>
      <c r="F61">
        <v>1.7000000000000001E-2</v>
      </c>
      <c r="G61">
        <v>0</v>
      </c>
    </row>
    <row r="62" spans="1:7" x14ac:dyDescent="0.25">
      <c r="B62">
        <v>0</v>
      </c>
      <c r="C62">
        <v>3.5000000000000003E-2</v>
      </c>
      <c r="F62">
        <v>0</v>
      </c>
      <c r="G62">
        <v>3.5000000000000003E-2</v>
      </c>
    </row>
    <row r="63" spans="1:7" x14ac:dyDescent="0.25">
      <c r="B63">
        <v>0</v>
      </c>
      <c r="C63">
        <v>0</v>
      </c>
      <c r="F63">
        <v>0</v>
      </c>
      <c r="G63">
        <v>0</v>
      </c>
    </row>
    <row r="64" spans="1:7" x14ac:dyDescent="0.25">
      <c r="A64">
        <v>3</v>
      </c>
      <c r="B64">
        <v>0</v>
      </c>
      <c r="C64">
        <v>0</v>
      </c>
      <c r="E64">
        <v>3</v>
      </c>
      <c r="F64">
        <v>0</v>
      </c>
      <c r="G64">
        <v>0</v>
      </c>
    </row>
    <row r="65" spans="1:7" x14ac:dyDescent="0.25">
      <c r="B65">
        <v>1.7000000000000001E-2</v>
      </c>
      <c r="C65">
        <v>1.7000000000000001E-2</v>
      </c>
      <c r="F65">
        <v>1.7000000000000001E-2</v>
      </c>
      <c r="G65">
        <v>1.7000000000000001E-2</v>
      </c>
    </row>
    <row r="66" spans="1:7" x14ac:dyDescent="0.25">
      <c r="B66">
        <v>0</v>
      </c>
      <c r="C66">
        <v>0</v>
      </c>
      <c r="F66">
        <v>0</v>
      </c>
      <c r="G66">
        <v>0</v>
      </c>
    </row>
    <row r="67" spans="1:7" x14ac:dyDescent="0.25">
      <c r="B67">
        <v>0</v>
      </c>
      <c r="C67">
        <v>0</v>
      </c>
      <c r="F67">
        <v>0</v>
      </c>
      <c r="G67">
        <v>0</v>
      </c>
    </row>
    <row r="68" spans="1:7" x14ac:dyDescent="0.25">
      <c r="B68">
        <v>0</v>
      </c>
      <c r="C68">
        <v>0</v>
      </c>
      <c r="F68">
        <v>0</v>
      </c>
      <c r="G68">
        <v>0</v>
      </c>
    </row>
    <row r="69" spans="1:7" x14ac:dyDescent="0.25">
      <c r="A69">
        <v>4</v>
      </c>
      <c r="B69">
        <v>0</v>
      </c>
      <c r="C69">
        <v>0.53800000000000003</v>
      </c>
      <c r="E69">
        <v>4</v>
      </c>
      <c r="F69">
        <v>0</v>
      </c>
      <c r="G69">
        <v>0.53800000000000003</v>
      </c>
    </row>
    <row r="70" spans="1:7" x14ac:dyDescent="0.25">
      <c r="B70">
        <v>0</v>
      </c>
      <c r="C70">
        <v>0.122</v>
      </c>
      <c r="F70">
        <v>0</v>
      </c>
      <c r="G70">
        <v>0.122</v>
      </c>
    </row>
    <row r="71" spans="1:7" x14ac:dyDescent="0.25">
      <c r="B71">
        <v>0</v>
      </c>
      <c r="C71">
        <v>0</v>
      </c>
      <c r="F71">
        <v>0</v>
      </c>
      <c r="G71">
        <v>0</v>
      </c>
    </row>
    <row r="72" spans="1:7" x14ac:dyDescent="0.25">
      <c r="B72">
        <v>0</v>
      </c>
      <c r="C72">
        <v>0</v>
      </c>
      <c r="F72">
        <v>0</v>
      </c>
      <c r="G72">
        <v>0</v>
      </c>
    </row>
    <row r="73" spans="1:7" x14ac:dyDescent="0.25">
      <c r="B73">
        <v>0</v>
      </c>
      <c r="C73">
        <v>0</v>
      </c>
      <c r="F73">
        <v>0</v>
      </c>
      <c r="G73">
        <v>0</v>
      </c>
    </row>
    <row r="74" spans="1:7" x14ac:dyDescent="0.25">
      <c r="A74">
        <v>5</v>
      </c>
      <c r="B74">
        <v>0</v>
      </c>
      <c r="C74">
        <v>0</v>
      </c>
      <c r="E74">
        <v>5</v>
      </c>
      <c r="F74">
        <v>0</v>
      </c>
      <c r="G74">
        <v>0</v>
      </c>
    </row>
    <row r="75" spans="1:7" x14ac:dyDescent="0.25">
      <c r="B75">
        <v>1.7000000000000001E-2</v>
      </c>
      <c r="C75">
        <v>0</v>
      </c>
      <c r="F75">
        <v>1.7000000000000001E-2</v>
      </c>
      <c r="G75">
        <v>0</v>
      </c>
    </row>
    <row r="76" spans="1:7" x14ac:dyDescent="0.25">
      <c r="B76">
        <v>0</v>
      </c>
      <c r="C76">
        <v>0</v>
      </c>
      <c r="F76">
        <v>0</v>
      </c>
      <c r="G76">
        <v>0</v>
      </c>
    </row>
    <row r="77" spans="1:7" x14ac:dyDescent="0.25">
      <c r="B77">
        <v>0</v>
      </c>
      <c r="C77">
        <v>0</v>
      </c>
      <c r="F77">
        <v>0</v>
      </c>
      <c r="G77">
        <v>0</v>
      </c>
    </row>
    <row r="78" spans="1:7" x14ac:dyDescent="0.25">
      <c r="B78">
        <v>0</v>
      </c>
      <c r="C78">
        <v>0</v>
      </c>
      <c r="F78">
        <v>0</v>
      </c>
      <c r="G78">
        <v>0</v>
      </c>
    </row>
    <row r="79" spans="1:7" x14ac:dyDescent="0.25">
      <c r="B79"/>
      <c r="C79"/>
    </row>
    <row r="80" spans="1:7" x14ac:dyDescent="0.25">
      <c r="B80"/>
      <c r="C80"/>
    </row>
    <row r="81" spans="1:7" x14ac:dyDescent="0.25">
      <c r="B81"/>
      <c r="C81"/>
    </row>
    <row r="82" spans="1:7" x14ac:dyDescent="0.25">
      <c r="B82"/>
      <c r="C82"/>
    </row>
    <row r="83" spans="1:7" ht="15.75" thickBot="1" x14ac:dyDescent="0.3">
      <c r="B83" s="4"/>
      <c r="C83" s="4"/>
      <c r="F83" s="4"/>
      <c r="G83" s="4"/>
    </row>
    <row r="84" spans="1:7" x14ac:dyDescent="0.25">
      <c r="A84" t="s">
        <v>8</v>
      </c>
      <c r="B84">
        <f t="shared" ref="B84:C84" si="0">AVERAGE(B4:B83)</f>
        <v>0.11733333333333335</v>
      </c>
      <c r="C84">
        <f t="shared" si="0"/>
        <v>0.12228000000000001</v>
      </c>
      <c r="F84">
        <f t="shared" ref="F84:G84" si="1">AVERAGE(F4:F83)</f>
        <v>5.2273972602739714E-2</v>
      </c>
      <c r="G84">
        <f t="shared" si="1"/>
        <v>0.12228000000000001</v>
      </c>
    </row>
    <row r="85" spans="1:7" x14ac:dyDescent="0.25">
      <c r="A85" t="s">
        <v>9</v>
      </c>
      <c r="B85">
        <f t="shared" ref="B85:C85" si="2">_xlfn.STDEV.P(B4:B82)</f>
        <v>0.40365412036654469</v>
      </c>
      <c r="C85">
        <f t="shared" si="2"/>
        <v>0.28328730104495214</v>
      </c>
      <c r="F85">
        <f t="shared" ref="F85:G85" si="3">_xlfn.STDEV.P(F4:F82)</f>
        <v>9.1234945881344454E-2</v>
      </c>
      <c r="G85">
        <f t="shared" si="3"/>
        <v>0.28328730104495214</v>
      </c>
    </row>
    <row r="86" spans="1:7" x14ac:dyDescent="0.25">
      <c r="A86" t="s">
        <v>10</v>
      </c>
      <c r="B86">
        <f t="shared" ref="B86:C86" si="4">COUNT(B4:B82)</f>
        <v>75</v>
      </c>
      <c r="C86">
        <f t="shared" si="4"/>
        <v>75</v>
      </c>
      <c r="F86">
        <f t="shared" ref="F86:G86" si="5">COUNT(F4:F82)</f>
        <v>73</v>
      </c>
      <c r="G86">
        <f t="shared" si="5"/>
        <v>75</v>
      </c>
    </row>
    <row r="87" spans="1:7" x14ac:dyDescent="0.25">
      <c r="A87" t="s">
        <v>11</v>
      </c>
      <c r="B87">
        <f t="shared" ref="B87:C87" si="6">B85/(SQRT(B86))</f>
        <v>4.6609963010625234E-2</v>
      </c>
      <c r="C87">
        <f t="shared" si="6"/>
        <v>3.2711199903261129E-2</v>
      </c>
      <c r="F87">
        <f t="shared" ref="F87:G87" si="7">F85/(SQRT(F86))</f>
        <v>1.0678242730329444E-2</v>
      </c>
      <c r="G87">
        <f t="shared" si="7"/>
        <v>3.2711199903261129E-2</v>
      </c>
    </row>
    <row r="88" spans="1:7" x14ac:dyDescent="0.25">
      <c r="B88"/>
      <c r="C88"/>
    </row>
    <row r="89" spans="1:7" x14ac:dyDescent="0.25">
      <c r="A89" t="s">
        <v>12</v>
      </c>
      <c r="B89">
        <f t="shared" ref="B89:C89" si="8">B85*3</f>
        <v>1.2109623610996341</v>
      </c>
      <c r="C89">
        <f t="shared" si="8"/>
        <v>0.84986190313485643</v>
      </c>
      <c r="F89">
        <f t="shared" ref="F89:G89" si="9">F85*3</f>
        <v>0.27370483764403336</v>
      </c>
      <c r="G89">
        <f t="shared" si="9"/>
        <v>0.84986190313485643</v>
      </c>
    </row>
    <row r="90" spans="1:7" x14ac:dyDescent="0.25">
      <c r="A90" t="s">
        <v>13</v>
      </c>
      <c r="B90">
        <f t="shared" ref="B90:C90" si="10">B89+B84</f>
        <v>1.3282956944329674</v>
      </c>
      <c r="C90">
        <f t="shared" si="10"/>
        <v>0.97214190313485649</v>
      </c>
      <c r="F90">
        <f t="shared" ref="F90:G90" si="11">F89+F84</f>
        <v>0.32597881024677305</v>
      </c>
      <c r="G90">
        <f t="shared" si="11"/>
        <v>0.97214190313485649</v>
      </c>
    </row>
    <row r="91" spans="1:7" x14ac:dyDescent="0.25">
      <c r="B91"/>
      <c r="C91"/>
    </row>
    <row r="92" spans="1:7" x14ac:dyDescent="0.25">
      <c r="A92" t="s">
        <v>14</v>
      </c>
      <c r="B92"/>
      <c r="C92">
        <f t="shared" ref="C92" si="12">C84/B84</f>
        <v>1.042159090909091</v>
      </c>
      <c r="G92">
        <f t="shared" ref="G92" si="13">G84/F84</f>
        <v>2.3392138364779882</v>
      </c>
    </row>
    <row r="93" spans="1:7" x14ac:dyDescent="0.25">
      <c r="A93" t="s">
        <v>15</v>
      </c>
      <c r="B93"/>
      <c r="C93">
        <f t="shared" ref="C93" si="14">C92*(SQRT(((C85/C84)^2)+((B85/B84)^2)))</f>
        <v>4.3224300727821188</v>
      </c>
      <c r="G93">
        <f t="shared" ref="G93" si="15">G92*(SQRT(((G85/G84)^2)+((F85/F84)^2)))</f>
        <v>6.7850494330039615</v>
      </c>
    </row>
    <row r="94" spans="1:7" x14ac:dyDescent="0.25">
      <c r="A94" t="s">
        <v>16</v>
      </c>
      <c r="B94"/>
      <c r="C94">
        <f t="shared" ref="C94" si="16">C93/(SQRT(C86))</f>
        <v>0.49911123321481793</v>
      </c>
      <c r="G94">
        <f t="shared" ref="G94" si="17">G93/(SQRT(G86))</f>
        <v>0.78347002332195093</v>
      </c>
    </row>
    <row r="95" spans="1:7" x14ac:dyDescent="0.25">
      <c r="B95"/>
      <c r="C95"/>
    </row>
    <row r="96" spans="1:7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</sheetData>
  <mergeCells count="2">
    <mergeCell ref="F2:G2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Statistics</vt:lpstr>
      <vt:lpstr>HCT116</vt:lpstr>
      <vt:lpstr>SW620</vt:lpstr>
      <vt:lpstr>SW480</vt:lpstr>
      <vt:lpstr>HT29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2021-07-09T20:08:57Z</dcterms:created>
  <dcterms:modified xsi:type="dcterms:W3CDTF">2021-07-09T20:20:20Z</dcterms:modified>
</cp:coreProperties>
</file>