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Abstracts and Publications\eLife Source Data\"/>
    </mc:Choice>
  </mc:AlternateContent>
  <xr:revisionPtr revIDLastSave="0" documentId="13_ncr:1_{5BF1426D-A1FD-450E-8ADD-5C264097C702}" xr6:coauthVersionLast="47" xr6:coauthVersionMax="47" xr10:uidLastSave="{00000000-0000-0000-0000-000000000000}"/>
  <bookViews>
    <workbookView xWindow="-120" yWindow="-120" windowWidth="29040" windowHeight="15840" activeTab="1" xr2:uid="{2080A22C-D442-461F-B536-E62EE805DA7F}"/>
  </bookViews>
  <sheets>
    <sheet name="Nystatin cell viability" sheetId="1" r:id="rId1"/>
    <sheet name="Resveratrol cell viabilty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2" l="1"/>
  <c r="P38" i="2"/>
  <c r="Q38" i="2"/>
  <c r="R38" i="2"/>
  <c r="T38" i="2"/>
  <c r="S38" i="2"/>
  <c r="L23" i="2"/>
  <c r="I38" i="2"/>
  <c r="J38" i="2"/>
  <c r="K38" i="2"/>
  <c r="M38" i="2"/>
  <c r="L38" i="2"/>
  <c r="E23" i="2"/>
  <c r="B38" i="2"/>
  <c r="C38" i="2"/>
  <c r="D38" i="2"/>
  <c r="F38" i="2"/>
  <c r="E38" i="2"/>
  <c r="P37" i="2"/>
  <c r="Q37" i="2"/>
  <c r="R37" i="2"/>
  <c r="T37" i="2"/>
  <c r="S37" i="2"/>
  <c r="I37" i="2"/>
  <c r="J37" i="2"/>
  <c r="K37" i="2"/>
  <c r="M37" i="2"/>
  <c r="L37" i="2"/>
  <c r="B37" i="2"/>
  <c r="C37" i="2"/>
  <c r="D37" i="2"/>
  <c r="F37" i="2"/>
  <c r="E37" i="2"/>
  <c r="P36" i="2"/>
  <c r="Q36" i="2"/>
  <c r="R36" i="2"/>
  <c r="T36" i="2"/>
  <c r="S36" i="2"/>
  <c r="I36" i="2"/>
  <c r="J36" i="2"/>
  <c r="K36" i="2"/>
  <c r="M36" i="2"/>
  <c r="L36" i="2"/>
  <c r="B36" i="2"/>
  <c r="C36" i="2"/>
  <c r="D36" i="2"/>
  <c r="F36" i="2"/>
  <c r="E36" i="2"/>
  <c r="P35" i="2"/>
  <c r="Q35" i="2"/>
  <c r="R35" i="2"/>
  <c r="T35" i="2"/>
  <c r="S35" i="2"/>
  <c r="I35" i="2"/>
  <c r="J35" i="2"/>
  <c r="K35" i="2"/>
  <c r="M35" i="2"/>
  <c r="L35" i="2"/>
  <c r="B35" i="2"/>
  <c r="C35" i="2"/>
  <c r="D35" i="2"/>
  <c r="F35" i="2"/>
  <c r="E35" i="2"/>
  <c r="P34" i="2"/>
  <c r="Q34" i="2"/>
  <c r="R34" i="2"/>
  <c r="T34" i="2"/>
  <c r="S34" i="2"/>
  <c r="I34" i="2"/>
  <c r="J34" i="2"/>
  <c r="K34" i="2"/>
  <c r="M34" i="2"/>
  <c r="L34" i="2"/>
  <c r="B34" i="2"/>
  <c r="C34" i="2"/>
  <c r="D34" i="2"/>
  <c r="F34" i="2"/>
  <c r="E34" i="2"/>
  <c r="P33" i="2"/>
  <c r="Q33" i="2"/>
  <c r="R33" i="2"/>
  <c r="T33" i="2"/>
  <c r="S33" i="2"/>
  <c r="I33" i="2"/>
  <c r="J33" i="2"/>
  <c r="K33" i="2"/>
  <c r="M33" i="2"/>
  <c r="L33" i="2"/>
  <c r="B33" i="2"/>
  <c r="C33" i="2"/>
  <c r="D33" i="2"/>
  <c r="F33" i="2"/>
  <c r="E33" i="2"/>
  <c r="P32" i="2"/>
  <c r="Q32" i="2"/>
  <c r="R32" i="2"/>
  <c r="T32" i="2"/>
  <c r="S32" i="2"/>
  <c r="I32" i="2"/>
  <c r="J32" i="2"/>
  <c r="K32" i="2"/>
  <c r="M32" i="2"/>
  <c r="L32" i="2"/>
  <c r="B32" i="2"/>
  <c r="C32" i="2"/>
  <c r="D32" i="2"/>
  <c r="F32" i="2"/>
  <c r="E32" i="2"/>
  <c r="S29" i="2"/>
  <c r="L29" i="2"/>
  <c r="E29" i="2"/>
  <c r="S28" i="2"/>
  <c r="L28" i="2"/>
  <c r="E28" i="2"/>
  <c r="S27" i="2"/>
  <c r="L27" i="2"/>
  <c r="E27" i="2"/>
  <c r="S26" i="2"/>
  <c r="L26" i="2"/>
  <c r="E26" i="2"/>
  <c r="S25" i="2"/>
  <c r="L25" i="2"/>
  <c r="E25" i="2"/>
  <c r="S24" i="2"/>
  <c r="L24" i="2"/>
  <c r="E24" i="2"/>
  <c r="S4" i="2"/>
  <c r="P19" i="2"/>
  <c r="Q19" i="2"/>
  <c r="R19" i="2"/>
  <c r="T19" i="2"/>
  <c r="S19" i="2"/>
  <c r="L4" i="2"/>
  <c r="I19" i="2"/>
  <c r="J19" i="2"/>
  <c r="K19" i="2"/>
  <c r="M19" i="2"/>
  <c r="L19" i="2"/>
  <c r="E4" i="2"/>
  <c r="B19" i="2"/>
  <c r="C19" i="2"/>
  <c r="D19" i="2"/>
  <c r="F19" i="2"/>
  <c r="E19" i="2"/>
  <c r="P18" i="2"/>
  <c r="Q18" i="2"/>
  <c r="R18" i="2"/>
  <c r="T18" i="2"/>
  <c r="S18" i="2"/>
  <c r="I18" i="2"/>
  <c r="J18" i="2"/>
  <c r="K18" i="2"/>
  <c r="M18" i="2"/>
  <c r="L18" i="2"/>
  <c r="B18" i="2"/>
  <c r="C18" i="2"/>
  <c r="D18" i="2"/>
  <c r="F18" i="2"/>
  <c r="E18" i="2"/>
  <c r="P17" i="2"/>
  <c r="Q17" i="2"/>
  <c r="R17" i="2"/>
  <c r="T17" i="2"/>
  <c r="S17" i="2"/>
  <c r="I17" i="2"/>
  <c r="J17" i="2"/>
  <c r="K17" i="2"/>
  <c r="M17" i="2"/>
  <c r="L17" i="2"/>
  <c r="B17" i="2"/>
  <c r="C17" i="2"/>
  <c r="D17" i="2"/>
  <c r="F17" i="2"/>
  <c r="E17" i="2"/>
  <c r="P16" i="2"/>
  <c r="Q16" i="2"/>
  <c r="R16" i="2"/>
  <c r="T16" i="2"/>
  <c r="S16" i="2"/>
  <c r="I16" i="2"/>
  <c r="J16" i="2"/>
  <c r="K16" i="2"/>
  <c r="M16" i="2"/>
  <c r="L16" i="2"/>
  <c r="B16" i="2"/>
  <c r="C16" i="2"/>
  <c r="D16" i="2"/>
  <c r="F16" i="2"/>
  <c r="E16" i="2"/>
  <c r="P15" i="2"/>
  <c r="Q15" i="2"/>
  <c r="R15" i="2"/>
  <c r="T15" i="2"/>
  <c r="S15" i="2"/>
  <c r="I15" i="2"/>
  <c r="J15" i="2"/>
  <c r="K15" i="2"/>
  <c r="M15" i="2"/>
  <c r="L15" i="2"/>
  <c r="B15" i="2"/>
  <c r="C15" i="2"/>
  <c r="D15" i="2"/>
  <c r="F15" i="2"/>
  <c r="E15" i="2"/>
  <c r="P14" i="2"/>
  <c r="Q14" i="2"/>
  <c r="R14" i="2"/>
  <c r="T14" i="2"/>
  <c r="S14" i="2"/>
  <c r="I14" i="2"/>
  <c r="J14" i="2"/>
  <c r="K14" i="2"/>
  <c r="M14" i="2"/>
  <c r="L14" i="2"/>
  <c r="B14" i="2"/>
  <c r="C14" i="2"/>
  <c r="D14" i="2"/>
  <c r="F14" i="2"/>
  <c r="E14" i="2"/>
  <c r="P13" i="2"/>
  <c r="Q13" i="2"/>
  <c r="R13" i="2"/>
  <c r="T13" i="2"/>
  <c r="S13" i="2"/>
  <c r="I13" i="2"/>
  <c r="J13" i="2"/>
  <c r="K13" i="2"/>
  <c r="M13" i="2"/>
  <c r="L13" i="2"/>
  <c r="B13" i="2"/>
  <c r="C13" i="2"/>
  <c r="D13" i="2"/>
  <c r="F13" i="2"/>
  <c r="E13" i="2"/>
  <c r="S10" i="2"/>
  <c r="L10" i="2"/>
  <c r="E10" i="2"/>
  <c r="S9" i="2"/>
  <c r="L9" i="2"/>
  <c r="E9" i="2"/>
  <c r="S8" i="2"/>
  <c r="L8" i="2"/>
  <c r="E8" i="2"/>
  <c r="S7" i="2"/>
  <c r="L7" i="2"/>
  <c r="E7" i="2"/>
  <c r="S6" i="2"/>
  <c r="L6" i="2"/>
  <c r="E6" i="2"/>
  <c r="S5" i="2"/>
  <c r="L5" i="2"/>
  <c r="E5" i="2"/>
  <c r="U24" i="1"/>
  <c r="R39" i="1"/>
  <c r="S39" i="1"/>
  <c r="T39" i="1"/>
  <c r="V39" i="1"/>
  <c r="U39" i="1"/>
  <c r="M24" i="1"/>
  <c r="J39" i="1"/>
  <c r="K39" i="1"/>
  <c r="L39" i="1"/>
  <c r="N39" i="1"/>
  <c r="M39" i="1"/>
  <c r="E4" i="1"/>
  <c r="B39" i="1"/>
  <c r="C39" i="1"/>
  <c r="D39" i="1"/>
  <c r="F39" i="1"/>
  <c r="E39" i="1"/>
  <c r="R38" i="1"/>
  <c r="S38" i="1"/>
  <c r="T38" i="1"/>
  <c r="V38" i="1"/>
  <c r="U38" i="1"/>
  <c r="J38" i="1"/>
  <c r="K38" i="1"/>
  <c r="L38" i="1"/>
  <c r="N38" i="1"/>
  <c r="M38" i="1"/>
  <c r="B38" i="1"/>
  <c r="C38" i="1"/>
  <c r="D38" i="1"/>
  <c r="F38" i="1"/>
  <c r="E38" i="1"/>
  <c r="R37" i="1"/>
  <c r="S37" i="1"/>
  <c r="T37" i="1"/>
  <c r="V37" i="1"/>
  <c r="U37" i="1"/>
  <c r="J37" i="1"/>
  <c r="K37" i="1"/>
  <c r="L37" i="1"/>
  <c r="N37" i="1"/>
  <c r="M37" i="1"/>
  <c r="B37" i="1"/>
  <c r="C37" i="1"/>
  <c r="D37" i="1"/>
  <c r="F37" i="1"/>
  <c r="E37" i="1"/>
  <c r="R36" i="1"/>
  <c r="S36" i="1"/>
  <c r="T36" i="1"/>
  <c r="V36" i="1"/>
  <c r="U36" i="1"/>
  <c r="J36" i="1"/>
  <c r="K36" i="1"/>
  <c r="L36" i="1"/>
  <c r="N36" i="1"/>
  <c r="M36" i="1"/>
  <c r="B36" i="1"/>
  <c r="C36" i="1"/>
  <c r="D36" i="1"/>
  <c r="F36" i="1"/>
  <c r="E36" i="1"/>
  <c r="R35" i="1"/>
  <c r="S35" i="1"/>
  <c r="T35" i="1"/>
  <c r="V35" i="1"/>
  <c r="U35" i="1"/>
  <c r="J35" i="1"/>
  <c r="K35" i="1"/>
  <c r="L35" i="1"/>
  <c r="N35" i="1"/>
  <c r="M35" i="1"/>
  <c r="B35" i="1"/>
  <c r="C35" i="1"/>
  <c r="D35" i="1"/>
  <c r="F35" i="1"/>
  <c r="E35" i="1"/>
  <c r="R34" i="1"/>
  <c r="S34" i="1"/>
  <c r="T34" i="1"/>
  <c r="V34" i="1"/>
  <c r="U34" i="1"/>
  <c r="J34" i="1"/>
  <c r="K34" i="1"/>
  <c r="L34" i="1"/>
  <c r="N34" i="1"/>
  <c r="M34" i="1"/>
  <c r="B34" i="1"/>
  <c r="C34" i="1"/>
  <c r="D34" i="1"/>
  <c r="F34" i="1"/>
  <c r="E34" i="1"/>
  <c r="R33" i="1"/>
  <c r="S33" i="1"/>
  <c r="T33" i="1"/>
  <c r="V33" i="1"/>
  <c r="U33" i="1"/>
  <c r="J33" i="1"/>
  <c r="K33" i="1"/>
  <c r="L33" i="1"/>
  <c r="N33" i="1"/>
  <c r="M33" i="1"/>
  <c r="B33" i="1"/>
  <c r="C33" i="1"/>
  <c r="D33" i="1"/>
  <c r="F33" i="1"/>
  <c r="E33" i="1"/>
  <c r="U30" i="1"/>
  <c r="M30" i="1"/>
  <c r="E30" i="1"/>
  <c r="U29" i="1"/>
  <c r="M29" i="1"/>
  <c r="E29" i="1"/>
  <c r="U28" i="1"/>
  <c r="M28" i="1"/>
  <c r="E28" i="1"/>
  <c r="U27" i="1"/>
  <c r="M27" i="1"/>
  <c r="E27" i="1"/>
  <c r="U26" i="1"/>
  <c r="M26" i="1"/>
  <c r="E26" i="1"/>
  <c r="U25" i="1"/>
  <c r="M25" i="1"/>
  <c r="E25" i="1"/>
  <c r="E24" i="1"/>
  <c r="R19" i="1"/>
  <c r="S19" i="1"/>
  <c r="T19" i="1"/>
  <c r="V19" i="1"/>
  <c r="U19" i="1"/>
  <c r="J19" i="1"/>
  <c r="K19" i="1"/>
  <c r="L19" i="1"/>
  <c r="N19" i="1"/>
  <c r="M19" i="1"/>
  <c r="B19" i="1"/>
  <c r="C19" i="1"/>
  <c r="D19" i="1"/>
  <c r="F19" i="1"/>
  <c r="E19" i="1"/>
  <c r="R18" i="1"/>
  <c r="S18" i="1"/>
  <c r="T18" i="1"/>
  <c r="V18" i="1"/>
  <c r="U18" i="1"/>
  <c r="J18" i="1"/>
  <c r="K18" i="1"/>
  <c r="L18" i="1"/>
  <c r="N18" i="1"/>
  <c r="M18" i="1"/>
  <c r="B18" i="1"/>
  <c r="C18" i="1"/>
  <c r="D18" i="1"/>
  <c r="F18" i="1"/>
  <c r="E18" i="1"/>
  <c r="R17" i="1"/>
  <c r="S17" i="1"/>
  <c r="T17" i="1"/>
  <c r="V17" i="1"/>
  <c r="U17" i="1"/>
  <c r="J17" i="1"/>
  <c r="K17" i="1"/>
  <c r="L17" i="1"/>
  <c r="N17" i="1"/>
  <c r="M17" i="1"/>
  <c r="B17" i="1"/>
  <c r="C17" i="1"/>
  <c r="D17" i="1"/>
  <c r="F17" i="1"/>
  <c r="E17" i="1"/>
  <c r="R16" i="1"/>
  <c r="S16" i="1"/>
  <c r="T16" i="1"/>
  <c r="V16" i="1"/>
  <c r="U16" i="1"/>
  <c r="J16" i="1"/>
  <c r="K16" i="1"/>
  <c r="L16" i="1"/>
  <c r="N16" i="1"/>
  <c r="M16" i="1"/>
  <c r="B16" i="1"/>
  <c r="C16" i="1"/>
  <c r="D16" i="1"/>
  <c r="F16" i="1"/>
  <c r="E16" i="1"/>
  <c r="R15" i="1"/>
  <c r="S15" i="1"/>
  <c r="T15" i="1"/>
  <c r="V15" i="1"/>
  <c r="U15" i="1"/>
  <c r="J15" i="1"/>
  <c r="K15" i="1"/>
  <c r="L15" i="1"/>
  <c r="N15" i="1"/>
  <c r="M15" i="1"/>
  <c r="B15" i="1"/>
  <c r="C15" i="1"/>
  <c r="D15" i="1"/>
  <c r="F15" i="1"/>
  <c r="E15" i="1"/>
  <c r="R14" i="1"/>
  <c r="S14" i="1"/>
  <c r="T14" i="1"/>
  <c r="V14" i="1"/>
  <c r="U14" i="1"/>
  <c r="J14" i="1"/>
  <c r="K14" i="1"/>
  <c r="L14" i="1"/>
  <c r="N14" i="1"/>
  <c r="M14" i="1"/>
  <c r="B14" i="1"/>
  <c r="C14" i="1"/>
  <c r="D14" i="1"/>
  <c r="F14" i="1"/>
  <c r="E14" i="1"/>
  <c r="R13" i="1"/>
  <c r="S13" i="1"/>
  <c r="T13" i="1"/>
  <c r="V13" i="1"/>
  <c r="U13" i="1"/>
  <c r="J13" i="1"/>
  <c r="K13" i="1"/>
  <c r="L13" i="1"/>
  <c r="N13" i="1"/>
  <c r="M13" i="1"/>
  <c r="B13" i="1"/>
  <c r="C13" i="1"/>
  <c r="D13" i="1"/>
  <c r="F13" i="1"/>
  <c r="E13" i="1"/>
  <c r="U10" i="1"/>
  <c r="M10" i="1"/>
  <c r="E10" i="1"/>
  <c r="U9" i="1"/>
  <c r="M9" i="1"/>
  <c r="E9" i="1"/>
  <c r="U8" i="1"/>
  <c r="M8" i="1"/>
  <c r="E8" i="1"/>
  <c r="U7" i="1"/>
  <c r="M7" i="1"/>
  <c r="E7" i="1"/>
  <c r="U6" i="1"/>
  <c r="M6" i="1"/>
  <c r="E6" i="1"/>
  <c r="U5" i="1"/>
  <c r="M5" i="1"/>
  <c r="E5" i="1"/>
  <c r="U4" i="1"/>
  <c r="M4" i="1"/>
</calcChain>
</file>

<file path=xl/sharedStrings.xml><?xml version="1.0" encoding="utf-8"?>
<sst xmlns="http://schemas.openxmlformats.org/spreadsheetml/2006/main" count="45" uniqueCount="11">
  <si>
    <t>620 OXR</t>
  </si>
  <si>
    <t>t1</t>
  </si>
  <si>
    <t>t2</t>
  </si>
  <si>
    <t>t3</t>
  </si>
  <si>
    <t>Avg</t>
  </si>
  <si>
    <t>Std</t>
  </si>
  <si>
    <t>HCT116 OxR</t>
  </si>
  <si>
    <t>Figure 5 (related to panel A and G)</t>
  </si>
  <si>
    <t>.</t>
  </si>
  <si>
    <t>HCT116</t>
  </si>
  <si>
    <t>Figure 5 (related to panel D and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</si>
</sst>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310E-54FB-4B44-BA2A-5661E838FFFD}">
  <dimension ref="A1:V39"/>
  <sheetViews>
    <sheetView workbookViewId="0"/>
  </sheetViews>
  <sheetFormatPr defaultRowHeight="15" x14ac:dyDescent="0.25"/>
  <sheetData>
    <row r="1" spans="1:22" x14ac:dyDescent="0.25">
      <c r="A1" s="3" t="s">
        <v>7</v>
      </c>
    </row>
    <row r="3" spans="1:22" x14ac:dyDescent="0.25">
      <c r="A3" t="s">
        <v>0</v>
      </c>
      <c r="B3" t="s">
        <v>1</v>
      </c>
      <c r="I3" t="s">
        <v>0</v>
      </c>
      <c r="J3" t="s">
        <v>2</v>
      </c>
      <c r="Q3" t="s">
        <v>0</v>
      </c>
      <c r="R3" t="s">
        <v>3</v>
      </c>
    </row>
    <row r="4" spans="1:22" x14ac:dyDescent="0.25">
      <c r="A4" s="1">
        <v>0</v>
      </c>
      <c r="B4">
        <v>86.1</v>
      </c>
      <c r="C4">
        <v>84.8</v>
      </c>
      <c r="D4">
        <v>86.6</v>
      </c>
      <c r="E4">
        <f>AVERAGE(B4:D4)</f>
        <v>85.833333333333329</v>
      </c>
      <c r="I4" s="1">
        <v>0</v>
      </c>
      <c r="J4">
        <v>90.4</v>
      </c>
      <c r="K4">
        <v>89.3</v>
      </c>
      <c r="L4">
        <v>85.7</v>
      </c>
      <c r="M4">
        <f>AVERAGE(J4:L4)</f>
        <v>88.466666666666654</v>
      </c>
      <c r="Q4" s="1">
        <v>0</v>
      </c>
      <c r="R4">
        <v>89.7</v>
      </c>
      <c r="S4">
        <v>90.8</v>
      </c>
      <c r="T4">
        <v>86.2</v>
      </c>
      <c r="U4">
        <f>AVERAGE(R4:T4)</f>
        <v>88.899999999999991</v>
      </c>
    </row>
    <row r="5" spans="1:22" x14ac:dyDescent="0.25">
      <c r="A5" s="1">
        <v>0.1</v>
      </c>
      <c r="B5">
        <v>91.1</v>
      </c>
      <c r="C5">
        <v>86.9</v>
      </c>
      <c r="D5">
        <v>89.5</v>
      </c>
      <c r="E5">
        <f t="shared" ref="E5:E10" si="0">AVERAGE(B5:D5)</f>
        <v>89.166666666666671</v>
      </c>
      <c r="I5" s="1">
        <v>0.1</v>
      </c>
      <c r="J5">
        <v>87.5</v>
      </c>
      <c r="K5">
        <v>87.7</v>
      </c>
      <c r="L5">
        <v>87.3</v>
      </c>
      <c r="M5">
        <f t="shared" ref="M5:M10" si="1">AVERAGE(J5:L5)</f>
        <v>87.5</v>
      </c>
      <c r="Q5" s="1">
        <v>0.1</v>
      </c>
      <c r="R5">
        <v>88.3</v>
      </c>
      <c r="S5">
        <v>88.1</v>
      </c>
      <c r="T5">
        <v>88.3</v>
      </c>
      <c r="U5">
        <f t="shared" ref="U5:U10" si="2">AVERAGE(R5:T5)</f>
        <v>88.233333333333334</v>
      </c>
    </row>
    <row r="6" spans="1:22" x14ac:dyDescent="0.25">
      <c r="A6" s="1">
        <v>1</v>
      </c>
      <c r="B6">
        <v>86.3</v>
      </c>
      <c r="C6">
        <v>85.5</v>
      </c>
      <c r="D6">
        <v>85.6</v>
      </c>
      <c r="E6">
        <f t="shared" si="0"/>
        <v>85.8</v>
      </c>
      <c r="I6" s="1">
        <v>1</v>
      </c>
      <c r="J6">
        <v>78.400000000000006</v>
      </c>
      <c r="K6">
        <v>77.5</v>
      </c>
      <c r="L6">
        <v>64.8</v>
      </c>
      <c r="M6">
        <f t="shared" si="1"/>
        <v>73.566666666666663</v>
      </c>
      <c r="Q6" s="1">
        <v>1</v>
      </c>
      <c r="R6">
        <v>81.3</v>
      </c>
      <c r="S6">
        <v>79.400000000000006</v>
      </c>
      <c r="T6">
        <v>80.7</v>
      </c>
      <c r="U6">
        <f t="shared" si="2"/>
        <v>80.466666666666654</v>
      </c>
    </row>
    <row r="7" spans="1:22" x14ac:dyDescent="0.25">
      <c r="A7" s="1">
        <v>10</v>
      </c>
      <c r="B7">
        <v>77.900000000000006</v>
      </c>
      <c r="C7">
        <v>81.099999999999994</v>
      </c>
      <c r="D7">
        <v>83.2</v>
      </c>
      <c r="E7">
        <f t="shared" si="0"/>
        <v>80.733333333333334</v>
      </c>
      <c r="I7" s="1">
        <v>10</v>
      </c>
      <c r="J7">
        <v>51</v>
      </c>
      <c r="K7">
        <v>55.6</v>
      </c>
      <c r="L7">
        <v>52.3</v>
      </c>
      <c r="M7">
        <f t="shared" si="1"/>
        <v>52.966666666666661</v>
      </c>
      <c r="Q7" s="1">
        <v>10</v>
      </c>
      <c r="R7">
        <v>50.5</v>
      </c>
      <c r="S7">
        <v>55.9</v>
      </c>
      <c r="T7">
        <v>54.2</v>
      </c>
      <c r="U7">
        <f t="shared" si="2"/>
        <v>53.533333333333339</v>
      </c>
    </row>
    <row r="8" spans="1:22" x14ac:dyDescent="0.25">
      <c r="A8" s="1">
        <v>50</v>
      </c>
      <c r="B8">
        <v>73.2</v>
      </c>
      <c r="C8">
        <v>52.3</v>
      </c>
      <c r="D8">
        <v>74.400000000000006</v>
      </c>
      <c r="E8">
        <f t="shared" si="0"/>
        <v>66.63333333333334</v>
      </c>
      <c r="I8" s="1">
        <v>50</v>
      </c>
      <c r="J8">
        <v>44.4</v>
      </c>
      <c r="K8">
        <v>46.1</v>
      </c>
      <c r="L8">
        <v>47.5</v>
      </c>
      <c r="M8">
        <f t="shared" si="1"/>
        <v>46</v>
      </c>
      <c r="Q8" s="1">
        <v>50</v>
      </c>
      <c r="R8">
        <v>41.9</v>
      </c>
      <c r="S8">
        <v>42.9</v>
      </c>
      <c r="T8">
        <v>41.6</v>
      </c>
      <c r="U8">
        <f t="shared" si="2"/>
        <v>42.133333333333333</v>
      </c>
    </row>
    <row r="9" spans="1:22" x14ac:dyDescent="0.25">
      <c r="A9" s="1">
        <v>200</v>
      </c>
      <c r="B9">
        <v>61.8</v>
      </c>
      <c r="C9">
        <v>72.3</v>
      </c>
      <c r="D9">
        <v>68.599999999999994</v>
      </c>
      <c r="E9">
        <f t="shared" si="0"/>
        <v>67.566666666666663</v>
      </c>
      <c r="I9" s="1">
        <v>200</v>
      </c>
      <c r="J9">
        <v>47.9</v>
      </c>
      <c r="K9">
        <v>51</v>
      </c>
      <c r="L9">
        <v>49.2</v>
      </c>
      <c r="M9">
        <f t="shared" si="1"/>
        <v>49.366666666666674</v>
      </c>
      <c r="Q9" s="1">
        <v>200</v>
      </c>
      <c r="R9">
        <v>38.200000000000003</v>
      </c>
      <c r="S9">
        <v>38.700000000000003</v>
      </c>
      <c r="T9">
        <v>45.3</v>
      </c>
      <c r="U9">
        <f t="shared" si="2"/>
        <v>40.733333333333334</v>
      </c>
    </row>
    <row r="10" spans="1:22" x14ac:dyDescent="0.25">
      <c r="A10" s="1">
        <v>1000</v>
      </c>
      <c r="B10">
        <v>54</v>
      </c>
      <c r="C10">
        <v>49</v>
      </c>
      <c r="D10">
        <v>68</v>
      </c>
      <c r="E10">
        <f t="shared" si="0"/>
        <v>57</v>
      </c>
      <c r="I10" s="1">
        <v>1000</v>
      </c>
      <c r="J10">
        <v>45.9</v>
      </c>
      <c r="K10">
        <v>50.8</v>
      </c>
      <c r="L10">
        <v>49.2</v>
      </c>
      <c r="M10">
        <f t="shared" si="1"/>
        <v>48.633333333333326</v>
      </c>
      <c r="Q10" s="1">
        <v>1000</v>
      </c>
      <c r="R10">
        <v>48.1</v>
      </c>
      <c r="S10">
        <v>49.8</v>
      </c>
      <c r="T10">
        <v>45.6</v>
      </c>
      <c r="U10">
        <f t="shared" si="2"/>
        <v>47.833333333333336</v>
      </c>
    </row>
    <row r="12" spans="1:22" x14ac:dyDescent="0.25">
      <c r="E12" t="s">
        <v>4</v>
      </c>
      <c r="F12" t="s">
        <v>5</v>
      </c>
      <c r="M12" t="s">
        <v>4</v>
      </c>
      <c r="N12" t="s">
        <v>5</v>
      </c>
      <c r="U12" t="s">
        <v>4</v>
      </c>
      <c r="V12" t="s">
        <v>5</v>
      </c>
    </row>
    <row r="13" spans="1:22" x14ac:dyDescent="0.25">
      <c r="A13" s="1">
        <v>0</v>
      </c>
      <c r="B13" s="2">
        <f>B4/$E$4</f>
        <v>1.0031067961165048</v>
      </c>
      <c r="C13" s="2">
        <f t="shared" ref="C13:D13" si="3">C4/$E$4</f>
        <v>0.9879611650485437</v>
      </c>
      <c r="D13" s="2">
        <f t="shared" si="3"/>
        <v>1.0089320388349514</v>
      </c>
      <c r="E13" s="2">
        <f>AVERAGE(B13:D13)</f>
        <v>1</v>
      </c>
      <c r="F13" s="2">
        <f>_xlfn.STDEV.P(B13:D13)</f>
        <v>8.8386847974687432E-3</v>
      </c>
      <c r="I13" s="1">
        <v>0</v>
      </c>
      <c r="J13" s="2">
        <f>J4/$E$4</f>
        <v>1.0532038834951458</v>
      </c>
      <c r="K13" s="2">
        <f t="shared" ref="K13:L13" si="4">K4/$E$4</f>
        <v>1.0403883495145632</v>
      </c>
      <c r="L13" s="2">
        <f t="shared" si="4"/>
        <v>0.99844660194174761</v>
      </c>
      <c r="M13" s="2">
        <f>AVERAGE(J13:L13)</f>
        <v>1.0306796116504855</v>
      </c>
      <c r="N13" s="2">
        <f>_xlfn.STDEV.P(J13:L13)</f>
        <v>2.3384961890989715E-2</v>
      </c>
      <c r="Q13" s="1">
        <v>0</v>
      </c>
      <c r="R13" s="2">
        <f>R4/$E$4</f>
        <v>1.0450485436893204</v>
      </c>
      <c r="S13" s="2">
        <f t="shared" ref="S13:T13" si="5">S4/$E$4</f>
        <v>1.0578640776699029</v>
      </c>
      <c r="T13" s="2">
        <f t="shared" si="5"/>
        <v>1.0042718446601944</v>
      </c>
      <c r="U13" s="2">
        <f>AVERAGE(R13:T13)</f>
        <v>1.0357281553398059</v>
      </c>
      <c r="V13" s="2">
        <f>_xlfn.STDEV.P(R13:T13)</f>
        <v>2.2850004945018387E-2</v>
      </c>
    </row>
    <row r="14" spans="1:22" x14ac:dyDescent="0.25">
      <c r="A14" s="1">
        <v>0.1</v>
      </c>
      <c r="B14" s="2">
        <f t="shared" ref="B14:D19" si="6">B5/$E$4</f>
        <v>1.0613592233009708</v>
      </c>
      <c r="C14" s="2">
        <f t="shared" si="6"/>
        <v>1.0124271844660195</v>
      </c>
      <c r="D14" s="2">
        <f t="shared" si="6"/>
        <v>1.0427184466019419</v>
      </c>
      <c r="E14" s="2">
        <f t="shared" ref="E14:E19" si="7">AVERAGE(B14:D14)</f>
        <v>1.0388349514563107</v>
      </c>
      <c r="F14" s="2">
        <f t="shared" ref="F14:F19" si="8">_xlfn.STDEV.P(B14:D14)</f>
        <v>2.0164279589510083E-2</v>
      </c>
      <c r="I14" s="1">
        <v>0.1</v>
      </c>
      <c r="J14" s="2">
        <f t="shared" ref="J14:L19" si="9">J5/$E$4</f>
        <v>1.0194174757281553</v>
      </c>
      <c r="K14" s="2">
        <f t="shared" si="9"/>
        <v>1.0217475728155341</v>
      </c>
      <c r="L14" s="2">
        <f t="shared" si="9"/>
        <v>1.0170873786407768</v>
      </c>
      <c r="M14" s="2">
        <f t="shared" ref="M14:M19" si="10">AVERAGE(J14:L14)</f>
        <v>1.0194174757281553</v>
      </c>
      <c r="N14" s="2">
        <f t="shared" ref="N14:N19" si="11">_xlfn.STDEV.P(J14:L14)</f>
        <v>1.9025163050743086E-3</v>
      </c>
      <c r="Q14" s="1">
        <v>0.1</v>
      </c>
      <c r="R14" s="2">
        <f t="shared" ref="R14:T19" si="12">R5/$E$4</f>
        <v>1.0287378640776699</v>
      </c>
      <c r="S14" s="2">
        <f t="shared" si="12"/>
        <v>1.0264077669902913</v>
      </c>
      <c r="T14" s="2">
        <f t="shared" si="12"/>
        <v>1.0287378640776699</v>
      </c>
      <c r="U14" s="2">
        <f t="shared" ref="U14:U19" si="13">AVERAGE(R14:T14)</f>
        <v>1.0279611650485436</v>
      </c>
      <c r="V14" s="2">
        <f t="shared" ref="V14:V19" si="14">_xlfn.STDEV.P(R14:T14)</f>
        <v>1.0984183008722519E-3</v>
      </c>
    </row>
    <row r="15" spans="1:22" x14ac:dyDescent="0.25">
      <c r="A15" s="1">
        <v>1</v>
      </c>
      <c r="B15" s="2">
        <f t="shared" si="6"/>
        <v>1.0054368932038835</v>
      </c>
      <c r="C15" s="2">
        <f t="shared" si="6"/>
        <v>0.99611650485436898</v>
      </c>
      <c r="D15" s="2">
        <f t="shared" si="6"/>
        <v>0.99728155339805824</v>
      </c>
      <c r="E15" s="2">
        <f t="shared" si="7"/>
        <v>0.99961165048543688</v>
      </c>
      <c r="F15" s="2">
        <f t="shared" si="8"/>
        <v>4.1464381561286652E-3</v>
      </c>
      <c r="I15" s="1">
        <v>1</v>
      </c>
      <c r="J15" s="2">
        <f t="shared" si="9"/>
        <v>0.91339805825242726</v>
      </c>
      <c r="K15" s="2">
        <f t="shared" si="9"/>
        <v>0.90291262135922334</v>
      </c>
      <c r="L15" s="2">
        <f t="shared" si="9"/>
        <v>0.75495145631067961</v>
      </c>
      <c r="M15" s="2">
        <f t="shared" si="10"/>
        <v>0.85708737864077678</v>
      </c>
      <c r="N15" s="2">
        <f t="shared" si="11"/>
        <v>7.2347753106667911E-2</v>
      </c>
      <c r="Q15" s="1">
        <v>1</v>
      </c>
      <c r="R15" s="2">
        <f t="shared" si="12"/>
        <v>0.94718446601941753</v>
      </c>
      <c r="S15" s="2">
        <f t="shared" si="12"/>
        <v>0.92504854368932055</v>
      </c>
      <c r="T15" s="2">
        <f t="shared" si="12"/>
        <v>0.94019417475728162</v>
      </c>
      <c r="U15" s="2">
        <f t="shared" si="13"/>
        <v>0.93747572815533997</v>
      </c>
      <c r="V15" s="2">
        <f t="shared" si="14"/>
        <v>9.239127963782727E-3</v>
      </c>
    </row>
    <row r="16" spans="1:22" x14ac:dyDescent="0.25">
      <c r="A16" s="1">
        <v>10</v>
      </c>
      <c r="B16" s="2">
        <f t="shared" si="6"/>
        <v>0.90757281553398073</v>
      </c>
      <c r="C16" s="2">
        <f t="shared" si="6"/>
        <v>0.94485436893203878</v>
      </c>
      <c r="D16" s="2">
        <f t="shared" si="6"/>
        <v>0.96932038834951462</v>
      </c>
      <c r="E16" s="2">
        <f t="shared" si="7"/>
        <v>0.94058252427184463</v>
      </c>
      <c r="F16" s="2">
        <f t="shared" si="8"/>
        <v>2.538867437465029E-2</v>
      </c>
      <c r="I16" s="1">
        <v>10</v>
      </c>
      <c r="J16" s="2">
        <f t="shared" si="9"/>
        <v>0.59417475728155345</v>
      </c>
      <c r="K16" s="2">
        <f t="shared" si="9"/>
        <v>0.64776699029126217</v>
      </c>
      <c r="L16" s="2">
        <f t="shared" si="9"/>
        <v>0.60932038834951452</v>
      </c>
      <c r="M16" s="2">
        <f t="shared" si="10"/>
        <v>0.61708737864077667</v>
      </c>
      <c r="N16" s="2">
        <f t="shared" si="11"/>
        <v>2.255772540808949E-2</v>
      </c>
      <c r="Q16" s="1">
        <v>10</v>
      </c>
      <c r="R16" s="2">
        <f t="shared" si="12"/>
        <v>0.5883495145631068</v>
      </c>
      <c r="S16" s="2">
        <f t="shared" si="12"/>
        <v>0.65126213592233007</v>
      </c>
      <c r="T16" s="2">
        <f t="shared" si="12"/>
        <v>0.63145631067961172</v>
      </c>
      <c r="U16" s="2">
        <f t="shared" si="13"/>
        <v>0.62368932038834946</v>
      </c>
      <c r="V16" s="2">
        <f t="shared" si="14"/>
        <v>2.6264603369181998E-2</v>
      </c>
    </row>
    <row r="17" spans="1:22" x14ac:dyDescent="0.25">
      <c r="A17" s="1">
        <v>50</v>
      </c>
      <c r="B17" s="2">
        <f t="shared" si="6"/>
        <v>0.85281553398058263</v>
      </c>
      <c r="C17" s="2">
        <f t="shared" si="6"/>
        <v>0.60932038834951452</v>
      </c>
      <c r="D17" s="2">
        <f t="shared" si="6"/>
        <v>0.86679611650485444</v>
      </c>
      <c r="E17" s="2">
        <f t="shared" si="7"/>
        <v>0.77631067961165057</v>
      </c>
      <c r="F17" s="2">
        <f t="shared" si="8"/>
        <v>0.11821782776944517</v>
      </c>
      <c r="I17" s="1">
        <v>50</v>
      </c>
      <c r="J17" s="2">
        <f t="shared" si="9"/>
        <v>0.51728155339805826</v>
      </c>
      <c r="K17" s="2">
        <f t="shared" si="9"/>
        <v>0.53708737864077671</v>
      </c>
      <c r="L17" s="2">
        <f t="shared" si="9"/>
        <v>0.55339805825242716</v>
      </c>
      <c r="M17" s="2">
        <f t="shared" si="10"/>
        <v>0.53592233009708734</v>
      </c>
      <c r="N17" s="2">
        <f t="shared" si="11"/>
        <v>1.4767497741228371E-2</v>
      </c>
      <c r="Q17" s="1">
        <v>50</v>
      </c>
      <c r="R17" s="2">
        <f t="shared" si="12"/>
        <v>0.48815533980582526</v>
      </c>
      <c r="S17" s="2">
        <f t="shared" si="12"/>
        <v>0.49980582524271844</v>
      </c>
      <c r="T17" s="2">
        <f t="shared" si="12"/>
        <v>0.48466019417475731</v>
      </c>
      <c r="U17" s="2">
        <f t="shared" si="13"/>
        <v>0.49087378640776702</v>
      </c>
      <c r="V17" s="2">
        <f t="shared" si="14"/>
        <v>6.4750803885565153E-3</v>
      </c>
    </row>
    <row r="18" spans="1:22" x14ac:dyDescent="0.25">
      <c r="A18" s="1">
        <v>200</v>
      </c>
      <c r="B18" s="2">
        <f t="shared" si="6"/>
        <v>0.72</v>
      </c>
      <c r="C18" s="2">
        <f t="shared" si="6"/>
        <v>0.8423300970873786</v>
      </c>
      <c r="D18" s="2">
        <f t="shared" si="6"/>
        <v>0.7992233009708738</v>
      </c>
      <c r="E18" s="2">
        <f t="shared" si="7"/>
        <v>0.78718446601941749</v>
      </c>
      <c r="F18" s="2">
        <f t="shared" si="8"/>
        <v>5.0661381239185704E-2</v>
      </c>
      <c r="I18" s="1">
        <v>200</v>
      </c>
      <c r="J18" s="2">
        <f t="shared" si="9"/>
        <v>0.55805825242718443</v>
      </c>
      <c r="K18" s="2">
        <f t="shared" si="9"/>
        <v>0.59417475728155345</v>
      </c>
      <c r="L18" s="2">
        <f t="shared" si="9"/>
        <v>0.57320388349514573</v>
      </c>
      <c r="M18" s="2">
        <f t="shared" si="10"/>
        <v>0.57514563106796113</v>
      </c>
      <c r="N18" s="2">
        <f t="shared" si="11"/>
        <v>1.4808292011602064E-2</v>
      </c>
      <c r="Q18" s="1">
        <v>200</v>
      </c>
      <c r="R18" s="2">
        <f t="shared" si="12"/>
        <v>0.44504854368932045</v>
      </c>
      <c r="S18" s="2">
        <f t="shared" si="12"/>
        <v>0.45087378640776704</v>
      </c>
      <c r="T18" s="2">
        <f t="shared" si="12"/>
        <v>0.52776699029126217</v>
      </c>
      <c r="U18" s="2">
        <f t="shared" si="13"/>
        <v>0.47456310679611652</v>
      </c>
      <c r="V18" s="2">
        <f t="shared" si="14"/>
        <v>3.7695917351051648E-2</v>
      </c>
    </row>
    <row r="19" spans="1:22" x14ac:dyDescent="0.25">
      <c r="A19" s="1">
        <v>1000</v>
      </c>
      <c r="B19" s="2">
        <f t="shared" si="6"/>
        <v>0.62912621359223309</v>
      </c>
      <c r="C19" s="2">
        <f t="shared" si="6"/>
        <v>0.57087378640776698</v>
      </c>
      <c r="D19" s="2">
        <f t="shared" si="6"/>
        <v>0.79223300970873789</v>
      </c>
      <c r="E19" s="2">
        <f t="shared" si="7"/>
        <v>0.66407766990291262</v>
      </c>
      <c r="F19" s="2">
        <f t="shared" si="8"/>
        <v>9.3688062771377326E-2</v>
      </c>
      <c r="I19" s="1">
        <v>1000</v>
      </c>
      <c r="J19" s="2">
        <f t="shared" si="9"/>
        <v>0.53475728155339808</v>
      </c>
      <c r="K19" s="2">
        <f t="shared" si="9"/>
        <v>0.59184466019417481</v>
      </c>
      <c r="L19" s="2">
        <f t="shared" si="9"/>
        <v>0.57320388349514573</v>
      </c>
      <c r="M19" s="2">
        <f t="shared" si="10"/>
        <v>0.56660194174757283</v>
      </c>
      <c r="N19" s="2">
        <f t="shared" si="11"/>
        <v>2.3768766987338825E-2</v>
      </c>
      <c r="Q19" s="1">
        <v>1000</v>
      </c>
      <c r="R19" s="2">
        <f t="shared" si="12"/>
        <v>0.56038834951456318</v>
      </c>
      <c r="S19" s="2">
        <f t="shared" si="12"/>
        <v>0.58019417475728152</v>
      </c>
      <c r="T19" s="2">
        <f t="shared" si="12"/>
        <v>0.53126213592233018</v>
      </c>
      <c r="U19" s="2">
        <f t="shared" si="13"/>
        <v>0.55728155339805829</v>
      </c>
      <c r="V19" s="2">
        <f t="shared" si="14"/>
        <v>2.009685286669605E-2</v>
      </c>
    </row>
    <row r="23" spans="1:22" x14ac:dyDescent="0.25">
      <c r="A23" t="s">
        <v>6</v>
      </c>
      <c r="I23" t="s">
        <v>6</v>
      </c>
      <c r="Q23" t="s">
        <v>6</v>
      </c>
    </row>
    <row r="24" spans="1:22" x14ac:dyDescent="0.25">
      <c r="A24" s="1">
        <v>0</v>
      </c>
      <c r="B24">
        <v>86.6</v>
      </c>
      <c r="C24">
        <v>85.8</v>
      </c>
      <c r="D24">
        <v>79.5</v>
      </c>
      <c r="E24">
        <f>AVERAGE(B24:D24)</f>
        <v>83.966666666666654</v>
      </c>
      <c r="I24" s="1">
        <v>0</v>
      </c>
      <c r="J24">
        <v>73.400000000000006</v>
      </c>
      <c r="K24">
        <v>79.599999999999994</v>
      </c>
      <c r="L24">
        <v>77.3</v>
      </c>
      <c r="M24">
        <f>AVERAGE(J24:L24)</f>
        <v>76.766666666666666</v>
      </c>
      <c r="Q24" s="1">
        <v>0</v>
      </c>
      <c r="R24">
        <v>83.6</v>
      </c>
      <c r="S24">
        <v>85.1</v>
      </c>
      <c r="T24">
        <v>82.1</v>
      </c>
      <c r="U24">
        <f>AVERAGE(R24:T24)</f>
        <v>83.6</v>
      </c>
    </row>
    <row r="25" spans="1:22" x14ac:dyDescent="0.25">
      <c r="A25" s="1">
        <v>0.1</v>
      </c>
      <c r="B25">
        <v>83.5</v>
      </c>
      <c r="C25">
        <v>81.599999999999994</v>
      </c>
      <c r="D25">
        <v>75.400000000000006</v>
      </c>
      <c r="E25">
        <f t="shared" ref="E25:E30" si="15">AVERAGE(B25:D25)</f>
        <v>80.166666666666671</v>
      </c>
      <c r="I25" s="1">
        <v>0.1</v>
      </c>
      <c r="J25">
        <v>77.900000000000006</v>
      </c>
      <c r="K25">
        <v>78.599999999999994</v>
      </c>
      <c r="L25">
        <v>78.7</v>
      </c>
      <c r="M25">
        <f t="shared" ref="M25:M30" si="16">AVERAGE(J25:L25)</f>
        <v>78.399999999999991</v>
      </c>
      <c r="Q25" s="1">
        <v>0.1</v>
      </c>
      <c r="R25">
        <v>80.5</v>
      </c>
      <c r="S25">
        <v>73.2</v>
      </c>
      <c r="T25">
        <v>82.1</v>
      </c>
      <c r="U25">
        <f t="shared" ref="U25:U30" si="17">AVERAGE(R25:T25)</f>
        <v>78.599999999999994</v>
      </c>
    </row>
    <row r="26" spans="1:22" x14ac:dyDescent="0.25">
      <c r="A26" s="1">
        <v>1</v>
      </c>
      <c r="B26">
        <v>75.8</v>
      </c>
      <c r="C26">
        <v>76.599999999999994</v>
      </c>
      <c r="D26">
        <v>75.5</v>
      </c>
      <c r="E26">
        <f t="shared" si="15"/>
        <v>75.966666666666654</v>
      </c>
      <c r="I26" s="1">
        <v>1</v>
      </c>
      <c r="J26">
        <v>66</v>
      </c>
      <c r="K26">
        <v>65.8</v>
      </c>
      <c r="L26">
        <v>64.2</v>
      </c>
      <c r="M26">
        <f t="shared" si="16"/>
        <v>65.333333333333329</v>
      </c>
      <c r="Q26" s="1">
        <v>1</v>
      </c>
      <c r="R26">
        <v>71.400000000000006</v>
      </c>
      <c r="S26">
        <v>70.3</v>
      </c>
      <c r="T26">
        <v>67.7</v>
      </c>
      <c r="U26">
        <f t="shared" si="17"/>
        <v>69.8</v>
      </c>
    </row>
    <row r="27" spans="1:22" x14ac:dyDescent="0.25">
      <c r="A27" s="1">
        <v>10</v>
      </c>
      <c r="B27">
        <v>58.8</v>
      </c>
      <c r="C27">
        <v>58.6</v>
      </c>
      <c r="D27">
        <v>56.5</v>
      </c>
      <c r="E27">
        <f t="shared" si="15"/>
        <v>57.966666666666669</v>
      </c>
      <c r="I27" s="1">
        <v>10</v>
      </c>
      <c r="J27">
        <v>28.8</v>
      </c>
      <c r="K27">
        <v>30.1</v>
      </c>
      <c r="L27">
        <v>28.9</v>
      </c>
      <c r="M27">
        <f t="shared" si="16"/>
        <v>29.266666666666669</v>
      </c>
      <c r="Q27" s="1">
        <v>10</v>
      </c>
      <c r="R27">
        <v>32.1</v>
      </c>
      <c r="S27">
        <v>35.6</v>
      </c>
      <c r="T27">
        <v>36.4</v>
      </c>
      <c r="U27">
        <f t="shared" si="17"/>
        <v>34.699999999999996</v>
      </c>
    </row>
    <row r="28" spans="1:22" x14ac:dyDescent="0.25">
      <c r="A28" s="1">
        <v>50</v>
      </c>
      <c r="B28">
        <v>47.6</v>
      </c>
      <c r="C28">
        <v>45.4</v>
      </c>
      <c r="D28">
        <v>43.3</v>
      </c>
      <c r="E28">
        <f t="shared" si="15"/>
        <v>45.433333333333337</v>
      </c>
      <c r="I28" s="1">
        <v>50</v>
      </c>
      <c r="J28">
        <v>15.9</v>
      </c>
      <c r="K28">
        <v>15.7</v>
      </c>
      <c r="L28">
        <v>14.6</v>
      </c>
      <c r="M28">
        <f t="shared" si="16"/>
        <v>15.4</v>
      </c>
      <c r="Q28" s="1">
        <v>50</v>
      </c>
      <c r="R28">
        <v>18.600000000000001</v>
      </c>
      <c r="S28">
        <v>20.3</v>
      </c>
      <c r="T28">
        <v>17.7</v>
      </c>
      <c r="U28">
        <f t="shared" si="17"/>
        <v>18.866666666666671</v>
      </c>
    </row>
    <row r="29" spans="1:22" x14ac:dyDescent="0.25">
      <c r="A29" s="1">
        <v>200</v>
      </c>
      <c r="B29">
        <v>39.299999999999997</v>
      </c>
      <c r="C29">
        <v>40.700000000000003</v>
      </c>
      <c r="D29">
        <v>38.5</v>
      </c>
      <c r="E29">
        <f t="shared" si="15"/>
        <v>39.5</v>
      </c>
      <c r="I29" s="1">
        <v>200</v>
      </c>
      <c r="J29">
        <v>12.4</v>
      </c>
      <c r="K29">
        <v>14.5</v>
      </c>
      <c r="L29">
        <v>14.6</v>
      </c>
      <c r="M29">
        <f t="shared" si="16"/>
        <v>13.833333333333334</v>
      </c>
      <c r="Q29" s="1">
        <v>200</v>
      </c>
      <c r="R29">
        <v>14.5</v>
      </c>
      <c r="S29">
        <v>16.5</v>
      </c>
      <c r="T29">
        <v>19.5</v>
      </c>
      <c r="U29">
        <f t="shared" si="17"/>
        <v>16.833333333333332</v>
      </c>
    </row>
    <row r="30" spans="1:22" x14ac:dyDescent="0.25">
      <c r="A30" s="1">
        <v>1000</v>
      </c>
      <c r="B30">
        <v>34.6</v>
      </c>
      <c r="C30">
        <v>34.200000000000003</v>
      </c>
      <c r="D30">
        <v>33.1</v>
      </c>
      <c r="E30">
        <f t="shared" si="15"/>
        <v>33.966666666666669</v>
      </c>
      <c r="I30" s="1">
        <v>1000</v>
      </c>
      <c r="J30">
        <v>15.2</v>
      </c>
      <c r="K30">
        <v>15.1</v>
      </c>
      <c r="L30">
        <v>14.4</v>
      </c>
      <c r="M30">
        <f t="shared" si="16"/>
        <v>14.899999999999999</v>
      </c>
      <c r="Q30" s="1">
        <v>1000</v>
      </c>
      <c r="R30">
        <v>18.5</v>
      </c>
      <c r="S30">
        <v>17.899999999999999</v>
      </c>
      <c r="T30">
        <v>17.899999999999999</v>
      </c>
      <c r="U30">
        <f t="shared" si="17"/>
        <v>18.099999999999998</v>
      </c>
    </row>
    <row r="32" spans="1:22" x14ac:dyDescent="0.25">
      <c r="E32" t="s">
        <v>4</v>
      </c>
      <c r="F32" t="s">
        <v>5</v>
      </c>
      <c r="M32" t="s">
        <v>4</v>
      </c>
      <c r="N32" t="s">
        <v>5</v>
      </c>
      <c r="U32" t="s">
        <v>4</v>
      </c>
      <c r="V32" t="s">
        <v>5</v>
      </c>
    </row>
    <row r="33" spans="1:22" x14ac:dyDescent="0.25">
      <c r="A33" s="1">
        <v>0</v>
      </c>
      <c r="B33" s="2">
        <f>B24/$E$4</f>
        <v>1.0089320388349514</v>
      </c>
      <c r="C33" s="2">
        <f t="shared" ref="C33:D33" si="18">C24/$E$4</f>
        <v>0.99961165048543688</v>
      </c>
      <c r="D33" s="2">
        <f t="shared" si="18"/>
        <v>0.92621359223300981</v>
      </c>
      <c r="E33" s="2">
        <f>AVERAGE(B33:D33)</f>
        <v>0.97825242718446603</v>
      </c>
      <c r="F33" s="2">
        <f>_xlfn.STDEV.P(B33:D33)</f>
        <v>3.6993221605001438E-2</v>
      </c>
      <c r="I33" s="1">
        <v>0</v>
      </c>
      <c r="J33" s="2">
        <f>J24/$M$24</f>
        <v>0.9561441597915763</v>
      </c>
      <c r="K33" s="2">
        <f t="shared" ref="K33:L33" si="19">K24/$M$24</f>
        <v>1.0369083803734258</v>
      </c>
      <c r="L33" s="2">
        <f t="shared" si="19"/>
        <v>1.0069474598349979</v>
      </c>
      <c r="M33" s="2">
        <f>AVERAGE(J33:L33)</f>
        <v>1</v>
      </c>
      <c r="N33" s="2">
        <f>_xlfn.STDEV.P(J33:L33)</f>
        <v>3.333581887567378E-2</v>
      </c>
      <c r="Q33" s="1">
        <v>0</v>
      </c>
      <c r="R33" s="2">
        <f>R24/$U$24</f>
        <v>1</v>
      </c>
      <c r="S33" s="2">
        <f t="shared" ref="S33:T33" si="20">S24/$U$24</f>
        <v>1.0179425837320575</v>
      </c>
      <c r="T33" s="2">
        <f t="shared" si="20"/>
        <v>0.98205741626794263</v>
      </c>
      <c r="U33" s="2">
        <f>AVERAGE(R33:T33)</f>
        <v>1</v>
      </c>
      <c r="V33" s="2">
        <f>_xlfn.STDEV.P(R33:T33)</f>
        <v>1.4650058270234327E-2</v>
      </c>
    </row>
    <row r="34" spans="1:22" x14ac:dyDescent="0.25">
      <c r="A34" s="1">
        <v>0.1</v>
      </c>
      <c r="B34" s="2">
        <f t="shared" ref="B34:D39" si="21">B25/$E$4</f>
        <v>0.97281553398058263</v>
      </c>
      <c r="C34" s="2">
        <f t="shared" si="21"/>
        <v>0.95067961165048542</v>
      </c>
      <c r="D34" s="2">
        <f t="shared" si="21"/>
        <v>0.87844660194174773</v>
      </c>
      <c r="E34" s="2">
        <f t="shared" ref="E34:E39" si="22">AVERAGE(B34:D34)</f>
        <v>0.93398058252427196</v>
      </c>
      <c r="F34" s="2">
        <f t="shared" ref="F34:F39" si="23">_xlfn.STDEV.P(B34:D34)</f>
        <v>4.0294888127868481E-2</v>
      </c>
      <c r="I34" s="1">
        <v>0.1</v>
      </c>
      <c r="J34" s="2">
        <f t="shared" ref="J34:L39" si="24">J25/$M$24</f>
        <v>1.0147633521493704</v>
      </c>
      <c r="K34" s="2">
        <f t="shared" si="24"/>
        <v>1.0238818931828049</v>
      </c>
      <c r="L34" s="2">
        <f t="shared" si="24"/>
        <v>1.0251845419018673</v>
      </c>
      <c r="M34" s="2">
        <f t="shared" ref="M34:M39" si="25">AVERAGE(J34:L34)</f>
        <v>1.0212765957446808</v>
      </c>
      <c r="N34" s="2">
        <f t="shared" ref="N34:N39" si="26">_xlfn.STDEV.P(J34:L34)</f>
        <v>4.6361607694447634E-3</v>
      </c>
      <c r="Q34" s="1">
        <v>0.1</v>
      </c>
      <c r="R34" s="2">
        <f t="shared" ref="R34:T39" si="27">R25/$U$24</f>
        <v>0.9629186602870814</v>
      </c>
      <c r="S34" s="2">
        <f t="shared" si="27"/>
        <v>0.87559808612440204</v>
      </c>
      <c r="T34" s="2">
        <f t="shared" si="27"/>
        <v>0.98205741626794263</v>
      </c>
      <c r="U34" s="2">
        <f t="shared" ref="U34:U39" si="28">AVERAGE(R34:T34)</f>
        <v>0.94019138755980869</v>
      </c>
      <c r="V34" s="2">
        <f t="shared" ref="V34:V39" si="29">_xlfn.STDEV.P(R34:T34)</f>
        <v>4.6337845856043829E-2</v>
      </c>
    </row>
    <row r="35" spans="1:22" x14ac:dyDescent="0.25">
      <c r="A35" s="1">
        <v>1</v>
      </c>
      <c r="B35" s="2">
        <f t="shared" si="21"/>
        <v>0.88310679611650489</v>
      </c>
      <c r="C35" s="2">
        <f t="shared" si="21"/>
        <v>0.89242718446601943</v>
      </c>
      <c r="D35" s="2">
        <f t="shared" si="21"/>
        <v>0.87961165048543699</v>
      </c>
      <c r="E35" s="2">
        <f t="shared" si="22"/>
        <v>0.88504854368932051</v>
      </c>
      <c r="F35" s="2">
        <f t="shared" si="23"/>
        <v>5.4090828260908884E-3</v>
      </c>
      <c r="I35" s="1">
        <v>1</v>
      </c>
      <c r="J35" s="2">
        <f t="shared" si="24"/>
        <v>0.85974815458098131</v>
      </c>
      <c r="K35" s="2">
        <f t="shared" si="24"/>
        <v>0.8571428571428571</v>
      </c>
      <c r="L35" s="2">
        <f t="shared" si="24"/>
        <v>0.83630047763786375</v>
      </c>
      <c r="M35" s="2">
        <f t="shared" si="25"/>
        <v>0.85106382978723405</v>
      </c>
      <c r="N35" s="2">
        <f t="shared" si="26"/>
        <v>1.0493309573247508E-2</v>
      </c>
      <c r="Q35" s="1">
        <v>1</v>
      </c>
      <c r="R35" s="2">
        <f t="shared" si="27"/>
        <v>0.85406698564593309</v>
      </c>
      <c r="S35" s="2">
        <f t="shared" si="27"/>
        <v>0.84090909090909094</v>
      </c>
      <c r="T35" s="2">
        <f t="shared" si="27"/>
        <v>0.80980861244019142</v>
      </c>
      <c r="U35" s="2">
        <f t="shared" si="28"/>
        <v>0.83492822966507185</v>
      </c>
      <c r="V35" s="2">
        <f t="shared" si="29"/>
        <v>1.8556740475630149E-2</v>
      </c>
    </row>
    <row r="36" spans="1:22" x14ac:dyDescent="0.25">
      <c r="A36" s="1">
        <v>10</v>
      </c>
      <c r="B36" s="2">
        <f t="shared" si="21"/>
        <v>0.68504854368932044</v>
      </c>
      <c r="C36" s="2">
        <f t="shared" si="21"/>
        <v>0.68271844660194181</v>
      </c>
      <c r="D36" s="2">
        <f t="shared" si="21"/>
        <v>0.65825242718446608</v>
      </c>
      <c r="E36" s="2">
        <f t="shared" si="22"/>
        <v>0.67533980582524278</v>
      </c>
      <c r="F36" s="2">
        <f t="shared" si="23"/>
        <v>1.2119989541225035E-2</v>
      </c>
      <c r="I36" s="1">
        <v>10</v>
      </c>
      <c r="J36" s="2">
        <f t="shared" si="24"/>
        <v>0.3751628310898828</v>
      </c>
      <c r="K36" s="2">
        <f t="shared" si="24"/>
        <v>0.39209726443769</v>
      </c>
      <c r="L36" s="2">
        <f t="shared" si="24"/>
        <v>0.37646547980894485</v>
      </c>
      <c r="M36" s="2">
        <f t="shared" si="25"/>
        <v>0.3812418584455059</v>
      </c>
      <c r="N36" s="2">
        <f t="shared" si="26"/>
        <v>7.6943313706770997E-3</v>
      </c>
      <c r="Q36" s="1">
        <v>10</v>
      </c>
      <c r="R36" s="2">
        <f t="shared" si="27"/>
        <v>0.38397129186602874</v>
      </c>
      <c r="S36" s="2">
        <f t="shared" si="27"/>
        <v>0.42583732057416274</v>
      </c>
      <c r="T36" s="2">
        <f t="shared" si="27"/>
        <v>0.4354066985645933</v>
      </c>
      <c r="U36" s="2">
        <f t="shared" si="28"/>
        <v>0.41507177033492826</v>
      </c>
      <c r="V36" s="2">
        <f t="shared" si="29"/>
        <v>2.2335667582393803E-2</v>
      </c>
    </row>
    <row r="37" spans="1:22" x14ac:dyDescent="0.25">
      <c r="A37" s="1">
        <v>50</v>
      </c>
      <c r="B37" s="2">
        <f t="shared" si="21"/>
        <v>0.55456310679611653</v>
      </c>
      <c r="C37" s="2">
        <f t="shared" si="21"/>
        <v>0.52893203883495143</v>
      </c>
      <c r="D37" s="2">
        <f t="shared" si="21"/>
        <v>0.50446601941747571</v>
      </c>
      <c r="E37" s="2">
        <f t="shared" si="22"/>
        <v>0.52932038834951456</v>
      </c>
      <c r="F37" s="2">
        <f t="shared" si="23"/>
        <v>2.045389372002129E-2</v>
      </c>
      <c r="I37" s="1">
        <v>50</v>
      </c>
      <c r="J37" s="2">
        <f t="shared" si="24"/>
        <v>0.20712114633087278</v>
      </c>
      <c r="K37" s="2">
        <f t="shared" si="24"/>
        <v>0.20451584889274857</v>
      </c>
      <c r="L37" s="2">
        <f t="shared" si="24"/>
        <v>0.19018671298306555</v>
      </c>
      <c r="M37" s="2">
        <f t="shared" si="25"/>
        <v>0.20060790273556228</v>
      </c>
      <c r="N37" s="2">
        <f t="shared" si="26"/>
        <v>7.44525757684857E-3</v>
      </c>
      <c r="Q37" s="1">
        <v>50</v>
      </c>
      <c r="R37" s="2">
        <f t="shared" si="27"/>
        <v>0.22248803827751198</v>
      </c>
      <c r="S37" s="2">
        <f t="shared" si="27"/>
        <v>0.24282296650717705</v>
      </c>
      <c r="T37" s="2">
        <f t="shared" si="27"/>
        <v>0.21172248803827751</v>
      </c>
      <c r="U37" s="2">
        <f t="shared" si="28"/>
        <v>0.22567783094098884</v>
      </c>
      <c r="V37" s="2">
        <f t="shared" si="29"/>
        <v>1.2895503691225071E-2</v>
      </c>
    </row>
    <row r="38" spans="1:22" x14ac:dyDescent="0.25">
      <c r="A38" s="1">
        <v>200</v>
      </c>
      <c r="B38" s="2">
        <f t="shared" si="21"/>
        <v>0.45786407766990289</v>
      </c>
      <c r="C38" s="2">
        <f t="shared" si="21"/>
        <v>0.47417475728155345</v>
      </c>
      <c r="D38" s="2">
        <f t="shared" si="21"/>
        <v>0.44854368932038835</v>
      </c>
      <c r="E38" s="2">
        <f t="shared" si="22"/>
        <v>0.46019417475728153</v>
      </c>
      <c r="F38" s="2">
        <f t="shared" si="23"/>
        <v>1.0592762483095835E-2</v>
      </c>
      <c r="I38" s="1">
        <v>200</v>
      </c>
      <c r="J38" s="2">
        <f t="shared" si="24"/>
        <v>0.16152844116369952</v>
      </c>
      <c r="K38" s="2">
        <f t="shared" si="24"/>
        <v>0.18888406426400348</v>
      </c>
      <c r="L38" s="2">
        <f t="shared" si="24"/>
        <v>0.19018671298306555</v>
      </c>
      <c r="M38" s="2">
        <f t="shared" si="25"/>
        <v>0.18019973947025617</v>
      </c>
      <c r="N38" s="2">
        <f t="shared" si="26"/>
        <v>1.3213307906819745E-2</v>
      </c>
      <c r="Q38" s="1">
        <v>200</v>
      </c>
      <c r="R38" s="2">
        <f t="shared" si="27"/>
        <v>0.17344497607655504</v>
      </c>
      <c r="S38" s="2">
        <f t="shared" si="27"/>
        <v>0.19736842105263158</v>
      </c>
      <c r="T38" s="2">
        <f t="shared" si="27"/>
        <v>0.23325358851674644</v>
      </c>
      <c r="U38" s="2">
        <f t="shared" si="28"/>
        <v>0.2013556618819777</v>
      </c>
      <c r="V38" s="2">
        <f t="shared" si="29"/>
        <v>2.4579003201630707E-2</v>
      </c>
    </row>
    <row r="39" spans="1:22" x14ac:dyDescent="0.25">
      <c r="A39" s="1">
        <v>1000</v>
      </c>
      <c r="B39" s="2">
        <f t="shared" si="21"/>
        <v>0.40310679611650491</v>
      </c>
      <c r="C39" s="2">
        <f t="shared" si="21"/>
        <v>0.39844660194174764</v>
      </c>
      <c r="D39" s="2">
        <f t="shared" si="21"/>
        <v>0.38563106796116509</v>
      </c>
      <c r="E39" s="2">
        <f t="shared" si="22"/>
        <v>0.39572815533980582</v>
      </c>
      <c r="F39" s="2">
        <f t="shared" si="23"/>
        <v>7.3888534331807646E-3</v>
      </c>
      <c r="I39" s="1">
        <v>1000</v>
      </c>
      <c r="J39" s="2">
        <f t="shared" si="24"/>
        <v>0.19800260529743813</v>
      </c>
      <c r="K39" s="2">
        <f t="shared" si="24"/>
        <v>0.19669995657837602</v>
      </c>
      <c r="L39" s="2">
        <f t="shared" si="24"/>
        <v>0.1875814155449414</v>
      </c>
      <c r="M39" s="2">
        <f t="shared" si="25"/>
        <v>0.19409465914025184</v>
      </c>
      <c r="N39" s="2">
        <f t="shared" si="26"/>
        <v>4.6361607694447634E-3</v>
      </c>
      <c r="Q39" s="1">
        <v>1000</v>
      </c>
      <c r="R39" s="2">
        <f t="shared" si="27"/>
        <v>0.22129186602870815</v>
      </c>
      <c r="S39" s="2">
        <f t="shared" si="27"/>
        <v>0.21411483253588517</v>
      </c>
      <c r="T39" s="2">
        <f t="shared" si="27"/>
        <v>0.21411483253588517</v>
      </c>
      <c r="U39" s="2">
        <f t="shared" si="28"/>
        <v>0.21650717703349284</v>
      </c>
      <c r="V39" s="2">
        <f t="shared" si="29"/>
        <v>3.3832860343853991E-3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D1192-D507-401E-B31B-9E893A15AF4E}">
  <dimension ref="A1:T38"/>
  <sheetViews>
    <sheetView tabSelected="1" workbookViewId="0">
      <selection activeCell="I10" sqref="I10"/>
    </sheetView>
  </sheetViews>
  <sheetFormatPr defaultRowHeight="15" x14ac:dyDescent="0.25"/>
  <sheetData>
    <row r="1" spans="1:20" x14ac:dyDescent="0.25">
      <c r="A1" s="3" t="s">
        <v>10</v>
      </c>
    </row>
    <row r="3" spans="1:20" x14ac:dyDescent="0.25">
      <c r="A3">
        <v>620</v>
      </c>
      <c r="B3" t="s">
        <v>1</v>
      </c>
      <c r="H3">
        <v>620</v>
      </c>
      <c r="I3" t="s">
        <v>2</v>
      </c>
      <c r="O3">
        <v>620</v>
      </c>
      <c r="P3" t="s">
        <v>3</v>
      </c>
    </row>
    <row r="4" spans="1:20" x14ac:dyDescent="0.25">
      <c r="A4" s="1">
        <v>0</v>
      </c>
      <c r="B4">
        <v>88.1</v>
      </c>
      <c r="C4">
        <v>89</v>
      </c>
      <c r="D4">
        <v>83.4</v>
      </c>
      <c r="E4">
        <f>AVERAGE(B4:D4)</f>
        <v>86.833333333333329</v>
      </c>
      <c r="H4" s="1">
        <v>0</v>
      </c>
      <c r="I4">
        <v>88.8</v>
      </c>
      <c r="J4">
        <v>87.7</v>
      </c>
      <c r="K4">
        <v>89.9</v>
      </c>
      <c r="L4">
        <f>AVERAGE(I4:K4)</f>
        <v>88.8</v>
      </c>
      <c r="O4" s="1">
        <v>0</v>
      </c>
      <c r="P4">
        <v>73.900000000000006</v>
      </c>
      <c r="Q4">
        <v>78.099999999999994</v>
      </c>
      <c r="R4">
        <v>77.8</v>
      </c>
      <c r="S4">
        <f>AVERAGE(P4:R4)</f>
        <v>76.600000000000009</v>
      </c>
    </row>
    <row r="5" spans="1:20" x14ac:dyDescent="0.25">
      <c r="A5" s="1">
        <v>0.1</v>
      </c>
      <c r="B5">
        <v>81.099999999999994</v>
      </c>
      <c r="C5">
        <v>85</v>
      </c>
      <c r="D5">
        <v>82.6</v>
      </c>
      <c r="E5">
        <f t="shared" ref="E5:E10" si="0">AVERAGE(B5:D5)</f>
        <v>82.899999999999991</v>
      </c>
      <c r="H5" s="1">
        <v>0.1</v>
      </c>
      <c r="I5">
        <v>80.2</v>
      </c>
      <c r="J5">
        <v>81.599999999999994</v>
      </c>
      <c r="K5">
        <v>79.8</v>
      </c>
      <c r="L5">
        <f t="shared" ref="L5:L10" si="1">AVERAGE(I5:K5)</f>
        <v>80.533333333333346</v>
      </c>
      <c r="O5" s="1">
        <v>0.1</v>
      </c>
      <c r="P5">
        <v>80.2</v>
      </c>
      <c r="Q5">
        <v>80.7</v>
      </c>
      <c r="R5">
        <v>79.400000000000006</v>
      </c>
      <c r="S5">
        <f t="shared" ref="S5:S10" si="2">AVERAGE(P5:R5)</f>
        <v>80.100000000000009</v>
      </c>
    </row>
    <row r="6" spans="1:20" x14ac:dyDescent="0.25">
      <c r="A6" s="1">
        <v>1</v>
      </c>
      <c r="B6">
        <v>68.099999999999994</v>
      </c>
      <c r="C6">
        <v>65.8</v>
      </c>
      <c r="D6">
        <v>65.900000000000006</v>
      </c>
      <c r="E6">
        <f t="shared" si="0"/>
        <v>66.599999999999994</v>
      </c>
      <c r="H6" s="1">
        <v>1</v>
      </c>
      <c r="I6">
        <v>67.3</v>
      </c>
      <c r="J6">
        <v>64.400000000000006</v>
      </c>
      <c r="K6">
        <v>60.1</v>
      </c>
      <c r="L6">
        <f t="shared" si="1"/>
        <v>63.93333333333333</v>
      </c>
      <c r="O6" s="1">
        <v>1</v>
      </c>
      <c r="P6">
        <v>71.400000000000006</v>
      </c>
      <c r="Q6">
        <v>68</v>
      </c>
      <c r="R6">
        <v>66.400000000000006</v>
      </c>
      <c r="S6">
        <f t="shared" si="2"/>
        <v>68.600000000000009</v>
      </c>
    </row>
    <row r="7" spans="1:20" x14ac:dyDescent="0.25">
      <c r="A7" s="1">
        <v>10</v>
      </c>
      <c r="B7">
        <v>23.2</v>
      </c>
      <c r="C7">
        <v>28.8</v>
      </c>
      <c r="D7">
        <v>27.5</v>
      </c>
      <c r="E7">
        <f t="shared" si="0"/>
        <v>26.5</v>
      </c>
      <c r="H7" s="1">
        <v>10</v>
      </c>
      <c r="I7">
        <v>19.7</v>
      </c>
      <c r="J7">
        <v>26</v>
      </c>
      <c r="K7">
        <v>30.7</v>
      </c>
      <c r="L7">
        <f t="shared" si="1"/>
        <v>25.466666666666669</v>
      </c>
      <c r="O7" s="1">
        <v>10</v>
      </c>
      <c r="P7">
        <v>36.4</v>
      </c>
      <c r="Q7">
        <v>35.5</v>
      </c>
      <c r="R7">
        <v>36.700000000000003</v>
      </c>
      <c r="S7">
        <f t="shared" si="2"/>
        <v>36.200000000000003</v>
      </c>
    </row>
    <row r="8" spans="1:20" x14ac:dyDescent="0.25">
      <c r="A8" s="1">
        <v>50</v>
      </c>
      <c r="B8">
        <v>23.5</v>
      </c>
      <c r="C8">
        <v>21.6</v>
      </c>
      <c r="D8">
        <v>21.8</v>
      </c>
      <c r="E8">
        <f t="shared" si="0"/>
        <v>22.3</v>
      </c>
      <c r="H8" s="1">
        <v>50</v>
      </c>
      <c r="I8">
        <v>12.4</v>
      </c>
      <c r="J8">
        <v>12.7</v>
      </c>
      <c r="K8">
        <v>11</v>
      </c>
      <c r="L8">
        <f t="shared" si="1"/>
        <v>12.033333333333333</v>
      </c>
      <c r="O8" s="1">
        <v>50</v>
      </c>
      <c r="P8">
        <v>27.5</v>
      </c>
      <c r="Q8">
        <v>27.8</v>
      </c>
      <c r="R8">
        <v>29.1</v>
      </c>
      <c r="S8">
        <f t="shared" si="2"/>
        <v>28.133333333333336</v>
      </c>
    </row>
    <row r="9" spans="1:20" x14ac:dyDescent="0.25">
      <c r="A9" s="1">
        <v>200</v>
      </c>
      <c r="B9">
        <v>19.5</v>
      </c>
      <c r="C9">
        <v>20.2</v>
      </c>
      <c r="D9">
        <v>19.600000000000001</v>
      </c>
      <c r="E9">
        <f t="shared" si="0"/>
        <v>19.766666666666669</v>
      </c>
      <c r="H9" s="1">
        <v>200</v>
      </c>
      <c r="I9">
        <v>14.9</v>
      </c>
      <c r="J9">
        <v>19.8</v>
      </c>
      <c r="K9">
        <v>15.4</v>
      </c>
      <c r="L9">
        <f t="shared" si="1"/>
        <v>16.7</v>
      </c>
      <c r="O9" s="1">
        <v>200</v>
      </c>
      <c r="P9">
        <v>22.4</v>
      </c>
      <c r="Q9">
        <v>31.2</v>
      </c>
      <c r="R9">
        <v>29.1</v>
      </c>
      <c r="S9">
        <f t="shared" si="2"/>
        <v>27.566666666666663</v>
      </c>
    </row>
    <row r="10" spans="1:20" x14ac:dyDescent="0.25">
      <c r="A10" s="1">
        <v>1000</v>
      </c>
      <c r="B10">
        <v>18.2</v>
      </c>
      <c r="C10">
        <v>20.3</v>
      </c>
      <c r="D10">
        <v>20.2</v>
      </c>
      <c r="E10">
        <f t="shared" si="0"/>
        <v>19.566666666666666</v>
      </c>
      <c r="H10" s="1">
        <v>1000</v>
      </c>
      <c r="I10">
        <v>22.8</v>
      </c>
      <c r="J10">
        <v>22</v>
      </c>
      <c r="K10">
        <v>23.5</v>
      </c>
      <c r="L10">
        <f t="shared" si="1"/>
        <v>22.766666666666666</v>
      </c>
      <c r="O10" s="1">
        <v>1000</v>
      </c>
      <c r="P10">
        <v>32.9</v>
      </c>
      <c r="Q10">
        <v>29.2</v>
      </c>
      <c r="R10">
        <v>30.5</v>
      </c>
      <c r="S10">
        <f t="shared" si="2"/>
        <v>30.866666666666664</v>
      </c>
    </row>
    <row r="11" spans="1:20" x14ac:dyDescent="0.25">
      <c r="J11" t="s">
        <v>8</v>
      </c>
    </row>
    <row r="12" spans="1:20" x14ac:dyDescent="0.25">
      <c r="E12" t="s">
        <v>4</v>
      </c>
      <c r="F12" t="s">
        <v>5</v>
      </c>
      <c r="L12" t="s">
        <v>4</v>
      </c>
      <c r="M12" t="s">
        <v>5</v>
      </c>
      <c r="S12" t="s">
        <v>4</v>
      </c>
      <c r="T12" t="s">
        <v>5</v>
      </c>
    </row>
    <row r="13" spans="1:20" x14ac:dyDescent="0.25">
      <c r="A13" s="1">
        <v>0</v>
      </c>
      <c r="B13">
        <f t="shared" ref="B13:D19" si="3">100*(B4/$E$4)</f>
        <v>101.45873320537429</v>
      </c>
      <c r="C13">
        <f t="shared" si="3"/>
        <v>102.49520153550864</v>
      </c>
      <c r="D13">
        <f t="shared" si="3"/>
        <v>96.0460652591171</v>
      </c>
      <c r="E13">
        <f>AVERAGE(B13:D13)</f>
        <v>100</v>
      </c>
      <c r="F13">
        <f>_xlfn.STDEV.P(B13:D13)</f>
        <v>2.8276924162307653</v>
      </c>
      <c r="H13" s="1">
        <v>0</v>
      </c>
      <c r="I13">
        <f t="shared" ref="I13:K19" si="4">100*(I4/$L$4)</f>
        <v>100</v>
      </c>
      <c r="J13">
        <f t="shared" si="4"/>
        <v>98.761261261261268</v>
      </c>
      <c r="K13">
        <f t="shared" si="4"/>
        <v>101.23873873873875</v>
      </c>
      <c r="L13">
        <f>AVERAGE(I13:K13)</f>
        <v>100</v>
      </c>
      <c r="M13">
        <f>_xlfn.STDEV.P(I13:K13)</f>
        <v>1.0114259448429042</v>
      </c>
      <c r="O13" s="1">
        <v>0</v>
      </c>
      <c r="P13">
        <f>100*(P4/$S$4)</f>
        <v>96.47519582245431</v>
      </c>
      <c r="Q13">
        <f t="shared" ref="Q13:R13" si="5">100*(Q4/$S$4)</f>
        <v>101.95822454308092</v>
      </c>
      <c r="R13">
        <f t="shared" si="5"/>
        <v>101.56657963446474</v>
      </c>
      <c r="S13">
        <f>AVERAGE(P13:R13)</f>
        <v>100</v>
      </c>
      <c r="T13">
        <f>_xlfn.STDEV.P(P13:R13)</f>
        <v>2.4975360926512957</v>
      </c>
    </row>
    <row r="14" spans="1:20" x14ac:dyDescent="0.25">
      <c r="A14" s="1">
        <v>0.1</v>
      </c>
      <c r="B14">
        <f t="shared" si="3"/>
        <v>93.397312859884835</v>
      </c>
      <c r="C14">
        <f t="shared" si="3"/>
        <v>97.888675623800395</v>
      </c>
      <c r="D14">
        <f t="shared" si="3"/>
        <v>95.124760076775431</v>
      </c>
      <c r="E14">
        <f t="shared" ref="E14:E19" si="6">AVERAGE(B14:D14)</f>
        <v>95.470249520153558</v>
      </c>
      <c r="F14">
        <f t="shared" ref="F14:F19" si="7">_xlfn.STDEV.P(B14:D14)</f>
        <v>1.8497940580663028</v>
      </c>
      <c r="H14" s="1">
        <v>0.1</v>
      </c>
      <c r="I14">
        <f t="shared" si="4"/>
        <v>90.315315315315331</v>
      </c>
      <c r="J14">
        <f t="shared" si="4"/>
        <v>91.891891891891888</v>
      </c>
      <c r="K14">
        <f t="shared" si="4"/>
        <v>89.86486486486487</v>
      </c>
      <c r="L14">
        <f t="shared" ref="L14:L19" si="8">AVERAGE(I14:K14)</f>
        <v>90.690690690690687</v>
      </c>
      <c r="M14">
        <f t="shared" ref="M14:M19" si="9">_xlfn.STDEV.P(I14:K14)</f>
        <v>0.86905682453379474</v>
      </c>
      <c r="O14" s="1">
        <v>0.1</v>
      </c>
      <c r="P14">
        <f t="shared" ref="P14:R19" si="10">100*(P5/$S$4)</f>
        <v>104.69973890339426</v>
      </c>
      <c r="Q14">
        <f t="shared" si="10"/>
        <v>105.35248041775456</v>
      </c>
      <c r="R14">
        <f t="shared" si="10"/>
        <v>103.65535248041775</v>
      </c>
      <c r="S14">
        <f t="shared" ref="S14:S19" si="11">AVERAGE(P14:R14)</f>
        <v>104.56919060052219</v>
      </c>
      <c r="T14">
        <f t="shared" ref="T14:T19" si="12">_xlfn.STDEV.P(P14:R14)</f>
        <v>0.69897208025278701</v>
      </c>
    </row>
    <row r="15" spans="1:20" x14ac:dyDescent="0.25">
      <c r="A15" s="1">
        <v>1</v>
      </c>
      <c r="B15">
        <f t="shared" si="3"/>
        <v>78.426103646833013</v>
      </c>
      <c r="C15">
        <f t="shared" si="3"/>
        <v>75.777351247600762</v>
      </c>
      <c r="D15">
        <f t="shared" si="3"/>
        <v>75.892514395393491</v>
      </c>
      <c r="E15">
        <f t="shared" si="6"/>
        <v>76.698656429942432</v>
      </c>
      <c r="F15">
        <f t="shared" si="7"/>
        <v>1.2223941134810461</v>
      </c>
      <c r="H15" s="1">
        <v>1</v>
      </c>
      <c r="I15">
        <f t="shared" si="4"/>
        <v>75.788288288288285</v>
      </c>
      <c r="J15">
        <f t="shared" si="4"/>
        <v>72.522522522522536</v>
      </c>
      <c r="K15">
        <f t="shared" si="4"/>
        <v>67.680180180180187</v>
      </c>
      <c r="L15">
        <f t="shared" si="8"/>
        <v>71.996996996996998</v>
      </c>
      <c r="M15">
        <f t="shared" si="9"/>
        <v>3.3309144972190681</v>
      </c>
      <c r="O15" s="1">
        <v>1</v>
      </c>
      <c r="P15">
        <f t="shared" si="10"/>
        <v>93.211488250652735</v>
      </c>
      <c r="Q15">
        <f t="shared" si="10"/>
        <v>88.772845953002602</v>
      </c>
      <c r="R15">
        <f t="shared" si="10"/>
        <v>86.684073107049613</v>
      </c>
      <c r="S15">
        <f t="shared" si="11"/>
        <v>89.556135770235002</v>
      </c>
      <c r="T15">
        <f t="shared" si="12"/>
        <v>2.7217573143797855</v>
      </c>
    </row>
    <row r="16" spans="1:20" x14ac:dyDescent="0.25">
      <c r="A16" s="1">
        <v>10</v>
      </c>
      <c r="B16">
        <f t="shared" si="3"/>
        <v>26.717850287907869</v>
      </c>
      <c r="C16">
        <f t="shared" si="3"/>
        <v>33.166986564299428</v>
      </c>
      <c r="D16">
        <f t="shared" si="3"/>
        <v>31.669865642994242</v>
      </c>
      <c r="E16">
        <f t="shared" si="6"/>
        <v>30.518234165067181</v>
      </c>
      <c r="F16">
        <f t="shared" si="7"/>
        <v>2.7559065022337932</v>
      </c>
      <c r="H16" s="1">
        <v>10</v>
      </c>
      <c r="I16">
        <f t="shared" si="4"/>
        <v>22.184684684684687</v>
      </c>
      <c r="J16">
        <f t="shared" si="4"/>
        <v>29.27927927927928</v>
      </c>
      <c r="K16">
        <f t="shared" si="4"/>
        <v>34.572072072072075</v>
      </c>
      <c r="L16">
        <f t="shared" si="8"/>
        <v>28.678678678678679</v>
      </c>
      <c r="M16">
        <f t="shared" si="9"/>
        <v>5.0749306978770612</v>
      </c>
      <c r="O16" s="1">
        <v>10</v>
      </c>
      <c r="P16">
        <f t="shared" si="10"/>
        <v>47.519582245430804</v>
      </c>
      <c r="Q16">
        <f t="shared" si="10"/>
        <v>46.344647519582239</v>
      </c>
      <c r="R16">
        <f t="shared" si="10"/>
        <v>47.911227154046998</v>
      </c>
      <c r="S16">
        <f t="shared" si="11"/>
        <v>47.258485639686683</v>
      </c>
      <c r="T16">
        <f t="shared" si="12"/>
        <v>0.66566834381107098</v>
      </c>
    </row>
    <row r="17" spans="1:20" x14ac:dyDescent="0.25">
      <c r="A17" s="1">
        <v>50</v>
      </c>
      <c r="B17">
        <f t="shared" si="3"/>
        <v>27.063339731285989</v>
      </c>
      <c r="C17">
        <f t="shared" si="3"/>
        <v>24.875239923224569</v>
      </c>
      <c r="D17">
        <f t="shared" si="3"/>
        <v>25.105566218809983</v>
      </c>
      <c r="E17">
        <f t="shared" si="6"/>
        <v>25.681381957773514</v>
      </c>
      <c r="F17">
        <f t="shared" si="7"/>
        <v>0.98170532457154824</v>
      </c>
      <c r="H17" s="1">
        <v>50</v>
      </c>
      <c r="I17">
        <f t="shared" si="4"/>
        <v>13.963963963963966</v>
      </c>
      <c r="J17">
        <f t="shared" si="4"/>
        <v>14.301801801801803</v>
      </c>
      <c r="K17">
        <f t="shared" si="4"/>
        <v>12.387387387387387</v>
      </c>
      <c r="L17">
        <f t="shared" si="8"/>
        <v>13.551051051051052</v>
      </c>
      <c r="M17">
        <f t="shared" si="9"/>
        <v>0.83431346737585954</v>
      </c>
      <c r="O17" s="1">
        <v>50</v>
      </c>
      <c r="P17">
        <f t="shared" si="10"/>
        <v>35.900783289817227</v>
      </c>
      <c r="Q17">
        <f t="shared" si="10"/>
        <v>36.29242819843342</v>
      </c>
      <c r="R17">
        <f t="shared" si="10"/>
        <v>37.989556135770229</v>
      </c>
      <c r="S17">
        <f t="shared" si="11"/>
        <v>36.727589208006961</v>
      </c>
      <c r="T17">
        <f t="shared" si="12"/>
        <v>0.90655642541338721</v>
      </c>
    </row>
    <row r="18" spans="1:20" x14ac:dyDescent="0.25">
      <c r="A18" s="1">
        <v>200</v>
      </c>
      <c r="B18">
        <f t="shared" si="3"/>
        <v>22.456813819577736</v>
      </c>
      <c r="C18">
        <f t="shared" si="3"/>
        <v>23.26295585412668</v>
      </c>
      <c r="D18">
        <f t="shared" si="3"/>
        <v>22.571976967370443</v>
      </c>
      <c r="E18">
        <f t="shared" si="6"/>
        <v>22.763915547024954</v>
      </c>
      <c r="F18">
        <f t="shared" si="7"/>
        <v>0.35599303245664887</v>
      </c>
      <c r="H18" s="1">
        <v>200</v>
      </c>
      <c r="I18">
        <f t="shared" si="4"/>
        <v>16.77927927927928</v>
      </c>
      <c r="J18">
        <f t="shared" si="4"/>
        <v>22.297297297297298</v>
      </c>
      <c r="K18">
        <f t="shared" si="4"/>
        <v>17.342342342342342</v>
      </c>
      <c r="L18">
        <f t="shared" si="8"/>
        <v>18.806306306306308</v>
      </c>
      <c r="M18">
        <f t="shared" si="9"/>
        <v>2.4791831420357981</v>
      </c>
      <c r="O18" s="1">
        <v>200</v>
      </c>
      <c r="P18">
        <f t="shared" si="10"/>
        <v>29.242819843342033</v>
      </c>
      <c r="Q18">
        <f t="shared" si="10"/>
        <v>40.731070496083547</v>
      </c>
      <c r="R18">
        <f t="shared" si="10"/>
        <v>37.989556135770229</v>
      </c>
      <c r="S18">
        <f t="shared" si="11"/>
        <v>35.987815491731936</v>
      </c>
      <c r="T18">
        <f t="shared" si="12"/>
        <v>4.8989930917519651</v>
      </c>
    </row>
    <row r="19" spans="1:20" x14ac:dyDescent="0.25">
      <c r="A19" s="1">
        <v>1000</v>
      </c>
      <c r="B19">
        <f t="shared" si="3"/>
        <v>20.959692898272554</v>
      </c>
      <c r="C19">
        <f t="shared" si="3"/>
        <v>23.378119001919387</v>
      </c>
      <c r="D19">
        <f t="shared" si="3"/>
        <v>23.26295585412668</v>
      </c>
      <c r="E19">
        <f t="shared" si="6"/>
        <v>22.533589251439537</v>
      </c>
      <c r="F19">
        <f t="shared" si="7"/>
        <v>1.1139054225371909</v>
      </c>
      <c r="H19" s="1">
        <v>1000</v>
      </c>
      <c r="I19">
        <f t="shared" si="4"/>
        <v>25.675675675675681</v>
      </c>
      <c r="J19">
        <f t="shared" si="4"/>
        <v>24.774774774774773</v>
      </c>
      <c r="K19">
        <f t="shared" si="4"/>
        <v>26.463963963963966</v>
      </c>
      <c r="L19">
        <f t="shared" si="8"/>
        <v>25.638138138138142</v>
      </c>
      <c r="M19">
        <f t="shared" si="9"/>
        <v>0.69011923088777327</v>
      </c>
      <c r="O19" s="1">
        <v>1000</v>
      </c>
      <c r="P19">
        <f t="shared" si="10"/>
        <v>42.950391644908606</v>
      </c>
      <c r="Q19">
        <f t="shared" si="10"/>
        <v>38.120104438642294</v>
      </c>
      <c r="R19">
        <f t="shared" si="10"/>
        <v>39.817232375979103</v>
      </c>
      <c r="S19">
        <f t="shared" si="11"/>
        <v>40.295909486509998</v>
      </c>
      <c r="T19">
        <f t="shared" si="12"/>
        <v>2.0007944182023736</v>
      </c>
    </row>
    <row r="22" spans="1:20" x14ac:dyDescent="0.25">
      <c r="A22" t="s">
        <v>9</v>
      </c>
      <c r="B22" t="s">
        <v>1</v>
      </c>
      <c r="H22" t="s">
        <v>9</v>
      </c>
      <c r="I22" t="s">
        <v>2</v>
      </c>
      <c r="O22" t="s">
        <v>9</v>
      </c>
      <c r="P22" t="s">
        <v>3</v>
      </c>
    </row>
    <row r="23" spans="1:20" x14ac:dyDescent="0.25">
      <c r="A23" s="1">
        <v>0</v>
      </c>
      <c r="B23">
        <v>91.9</v>
      </c>
      <c r="C23">
        <v>85.3</v>
      </c>
      <c r="D23">
        <v>60.3</v>
      </c>
      <c r="E23">
        <f>AVERAGE(B23:D23)</f>
        <v>79.166666666666671</v>
      </c>
      <c r="H23" s="1">
        <v>0</v>
      </c>
      <c r="I23">
        <v>71.2</v>
      </c>
      <c r="J23">
        <v>70.3</v>
      </c>
      <c r="K23">
        <v>70.5</v>
      </c>
      <c r="L23">
        <f>AVERAGE(I23:K23)</f>
        <v>70.666666666666671</v>
      </c>
      <c r="O23" s="1">
        <v>0</v>
      </c>
      <c r="P23">
        <v>55.5</v>
      </c>
      <c r="Q23">
        <v>57.2</v>
      </c>
      <c r="R23">
        <v>53.9</v>
      </c>
      <c r="S23">
        <f>AVERAGE(P23:R23)</f>
        <v>55.533333333333331</v>
      </c>
    </row>
    <row r="24" spans="1:20" x14ac:dyDescent="0.25">
      <c r="A24" s="1">
        <v>0.1</v>
      </c>
      <c r="B24">
        <v>45.4</v>
      </c>
      <c r="C24">
        <v>51.7</v>
      </c>
      <c r="D24">
        <v>48.4</v>
      </c>
      <c r="E24">
        <f t="shared" ref="E24:E29" si="13">AVERAGE(B24:D24)</f>
        <v>48.5</v>
      </c>
      <c r="H24" s="1">
        <v>0.1</v>
      </c>
      <c r="I24">
        <v>64.8</v>
      </c>
      <c r="J24">
        <v>66.900000000000006</v>
      </c>
      <c r="K24">
        <v>63.3</v>
      </c>
      <c r="L24">
        <f t="shared" ref="L24:L29" si="14">AVERAGE(I24:K24)</f>
        <v>65</v>
      </c>
      <c r="O24" s="1">
        <v>0.1</v>
      </c>
      <c r="P24">
        <v>60.9</v>
      </c>
      <c r="Q24">
        <v>48.5</v>
      </c>
      <c r="R24">
        <v>54.4</v>
      </c>
      <c r="S24">
        <f t="shared" ref="S24:S29" si="15">AVERAGE(P24:R24)</f>
        <v>54.6</v>
      </c>
    </row>
    <row r="25" spans="1:20" x14ac:dyDescent="0.25">
      <c r="A25" s="1">
        <v>1</v>
      </c>
      <c r="B25">
        <v>24.8</v>
      </c>
      <c r="C25">
        <v>25.8</v>
      </c>
      <c r="D25">
        <v>34.9</v>
      </c>
      <c r="E25">
        <f t="shared" si="13"/>
        <v>28.5</v>
      </c>
      <c r="H25" s="1">
        <v>1</v>
      </c>
      <c r="I25">
        <v>54.8</v>
      </c>
      <c r="J25">
        <v>55.2</v>
      </c>
      <c r="K25">
        <v>56.6</v>
      </c>
      <c r="L25">
        <f t="shared" si="14"/>
        <v>55.533333333333331</v>
      </c>
      <c r="O25" s="1">
        <v>1</v>
      </c>
      <c r="P25">
        <v>47.1</v>
      </c>
      <c r="Q25">
        <v>45.8</v>
      </c>
      <c r="R25">
        <v>47.7</v>
      </c>
      <c r="S25">
        <f t="shared" si="15"/>
        <v>46.866666666666674</v>
      </c>
    </row>
    <row r="26" spans="1:20" x14ac:dyDescent="0.25">
      <c r="A26" s="1">
        <v>10</v>
      </c>
      <c r="B26">
        <v>4.92</v>
      </c>
      <c r="C26">
        <v>5.31</v>
      </c>
      <c r="D26">
        <v>4.6500000000000004</v>
      </c>
      <c r="E26">
        <f t="shared" si="13"/>
        <v>4.96</v>
      </c>
      <c r="H26" s="1">
        <v>10</v>
      </c>
      <c r="I26">
        <v>22.6</v>
      </c>
      <c r="J26">
        <v>23</v>
      </c>
      <c r="K26">
        <v>21.8</v>
      </c>
      <c r="L26">
        <f t="shared" si="14"/>
        <v>22.466666666666669</v>
      </c>
      <c r="O26" s="1">
        <v>10</v>
      </c>
      <c r="P26">
        <v>8.4</v>
      </c>
      <c r="Q26">
        <v>8.15</v>
      </c>
      <c r="R26">
        <v>10.8</v>
      </c>
      <c r="S26">
        <f t="shared" si="15"/>
        <v>9.1166666666666671</v>
      </c>
    </row>
    <row r="27" spans="1:20" x14ac:dyDescent="0.25">
      <c r="A27" s="1">
        <v>50</v>
      </c>
      <c r="B27">
        <v>5.17</v>
      </c>
      <c r="C27">
        <v>4.6900000000000004</v>
      </c>
      <c r="D27">
        <v>4.9000000000000004</v>
      </c>
      <c r="E27">
        <f t="shared" si="13"/>
        <v>4.92</v>
      </c>
      <c r="H27" s="1">
        <v>50</v>
      </c>
      <c r="I27">
        <v>9.7799999999999994</v>
      </c>
      <c r="J27">
        <v>10.3</v>
      </c>
      <c r="K27">
        <v>10.4</v>
      </c>
      <c r="L27">
        <f t="shared" si="14"/>
        <v>10.159999999999998</v>
      </c>
      <c r="O27" s="1">
        <v>50</v>
      </c>
      <c r="P27">
        <v>2.89</v>
      </c>
      <c r="Q27">
        <v>3.48</v>
      </c>
      <c r="R27">
        <v>3.39</v>
      </c>
      <c r="S27">
        <f t="shared" si="15"/>
        <v>3.2533333333333334</v>
      </c>
    </row>
    <row r="28" spans="1:20" x14ac:dyDescent="0.25">
      <c r="A28" s="1">
        <v>200</v>
      </c>
      <c r="B28">
        <v>3.21</v>
      </c>
      <c r="C28">
        <v>5</v>
      </c>
      <c r="D28">
        <v>3.21</v>
      </c>
      <c r="E28">
        <f t="shared" si="13"/>
        <v>3.8066666666666671</v>
      </c>
      <c r="H28" s="1">
        <v>200</v>
      </c>
      <c r="I28">
        <v>7.38</v>
      </c>
      <c r="J28">
        <v>7.75</v>
      </c>
      <c r="K28">
        <v>7.36</v>
      </c>
      <c r="L28">
        <f t="shared" si="14"/>
        <v>7.4966666666666661</v>
      </c>
      <c r="O28" s="1">
        <v>200</v>
      </c>
      <c r="P28">
        <v>2.52</v>
      </c>
      <c r="Q28">
        <v>2.5299999999999998</v>
      </c>
      <c r="R28">
        <v>2.86</v>
      </c>
      <c r="S28">
        <f t="shared" si="15"/>
        <v>2.6366666666666667</v>
      </c>
    </row>
    <row r="29" spans="1:20" x14ac:dyDescent="0.25">
      <c r="A29" s="1">
        <v>1000</v>
      </c>
      <c r="B29">
        <v>3.75</v>
      </c>
      <c r="C29">
        <v>3.67</v>
      </c>
      <c r="D29">
        <v>3.49</v>
      </c>
      <c r="E29">
        <f t="shared" si="13"/>
        <v>3.6366666666666667</v>
      </c>
      <c r="H29" s="1">
        <v>1000</v>
      </c>
      <c r="I29">
        <v>7.16</v>
      </c>
      <c r="J29">
        <v>6.5</v>
      </c>
      <c r="K29">
        <v>6.72</v>
      </c>
      <c r="L29">
        <f t="shared" si="14"/>
        <v>6.793333333333333</v>
      </c>
      <c r="O29" s="1">
        <v>1000</v>
      </c>
      <c r="P29">
        <v>3.99</v>
      </c>
      <c r="Q29">
        <v>3.73</v>
      </c>
      <c r="R29">
        <v>4.33</v>
      </c>
      <c r="S29">
        <f t="shared" si="15"/>
        <v>4.0166666666666666</v>
      </c>
    </row>
    <row r="31" spans="1:20" x14ac:dyDescent="0.25">
      <c r="E31" t="s">
        <v>4</v>
      </c>
      <c r="F31" t="s">
        <v>5</v>
      </c>
      <c r="L31" t="s">
        <v>4</v>
      </c>
      <c r="M31" t="s">
        <v>5</v>
      </c>
      <c r="S31" t="s">
        <v>4</v>
      </c>
      <c r="T31" t="s">
        <v>5</v>
      </c>
    </row>
    <row r="32" spans="1:20" x14ac:dyDescent="0.25">
      <c r="A32" s="1">
        <v>0</v>
      </c>
      <c r="B32" s="2">
        <f>B23/$E$23</f>
        <v>1.1608421052631579</v>
      </c>
      <c r="C32" s="2">
        <f>C23/$E$23</f>
        <v>1.0774736842105261</v>
      </c>
      <c r="D32" s="2">
        <f t="shared" ref="D32" si="16">D23/$E$23</f>
        <v>0.76168421052631574</v>
      </c>
      <c r="E32" s="2">
        <f>AVERAGE(B32:D32)</f>
        <v>0.99999999999999989</v>
      </c>
      <c r="F32" s="2">
        <f>_xlfn.STDEV.P(B32:D32)</f>
        <v>0.17191739303427442</v>
      </c>
      <c r="H32" s="1">
        <v>0</v>
      </c>
      <c r="I32" s="2">
        <f>I23/$L$23</f>
        <v>1.0075471698113208</v>
      </c>
      <c r="J32" s="2">
        <f t="shared" ref="J32:K32" si="17">J23/$L$23</f>
        <v>0.9948113207547169</v>
      </c>
      <c r="K32" s="2">
        <f t="shared" si="17"/>
        <v>0.99764150943396224</v>
      </c>
      <c r="L32" s="2">
        <f>AVERAGE(I32:K32)</f>
        <v>1</v>
      </c>
      <c r="M32" s="2">
        <f>_xlfn.STDEV.P(I32:K32)</f>
        <v>5.4603004258444747E-3</v>
      </c>
      <c r="O32" s="1">
        <v>0</v>
      </c>
      <c r="P32" s="2">
        <f>P23/$S$23</f>
        <v>0.99939975990396157</v>
      </c>
      <c r="Q32" s="2">
        <f>Q23/$S$23</f>
        <v>1.0300120048019208</v>
      </c>
      <c r="R32" s="2">
        <f t="shared" ref="R32" si="18">R23/$S$23</f>
        <v>0.97058823529411764</v>
      </c>
      <c r="S32" s="2">
        <f>AVERAGE(P32:R32)</f>
        <v>1</v>
      </c>
      <c r="T32" s="2">
        <f>_xlfn.STDEV.P(P32:R32)</f>
        <v>2.426336486363475E-2</v>
      </c>
    </row>
    <row r="33" spans="1:20" x14ac:dyDescent="0.25">
      <c r="A33" s="1">
        <v>0.1</v>
      </c>
      <c r="B33" s="2">
        <f t="shared" ref="B33:D38" si="19">B24/$E$23</f>
        <v>0.57347368421052625</v>
      </c>
      <c r="C33" s="2">
        <f t="shared" si="19"/>
        <v>0.65305263157894733</v>
      </c>
      <c r="D33" s="2">
        <f t="shared" si="19"/>
        <v>0.61136842105263156</v>
      </c>
      <c r="E33" s="2">
        <f t="shared" ref="E33:E38" si="20">AVERAGE(B33:D33)</f>
        <v>0.6126315789473683</v>
      </c>
      <c r="F33" s="2">
        <f t="shared" ref="F33:F38" si="21">_xlfn.STDEV.P(B33:D33)</f>
        <v>3.2500245044889124E-2</v>
      </c>
      <c r="H33" s="1">
        <v>0.1</v>
      </c>
      <c r="I33" s="2">
        <f t="shared" ref="I33:K38" si="22">I24/$L$23</f>
        <v>0.91698113207547161</v>
      </c>
      <c r="J33" s="2">
        <f t="shared" si="22"/>
        <v>0.94669811320754715</v>
      </c>
      <c r="K33" s="2">
        <f t="shared" si="22"/>
        <v>0.89575471698113196</v>
      </c>
      <c r="L33" s="2">
        <f t="shared" ref="L33:L38" si="23">AVERAGE(I33:K33)</f>
        <v>0.91981132075471683</v>
      </c>
      <c r="M33" s="2">
        <f t="shared" ref="M33:M38" si="24">_xlfn.STDEV.P(I33:K33)</f>
        <v>2.0893617538066175E-2</v>
      </c>
      <c r="O33" s="1">
        <v>0.1</v>
      </c>
      <c r="P33" s="2">
        <f t="shared" ref="P33:R38" si="25">P24/$S$23</f>
        <v>1.096638655462185</v>
      </c>
      <c r="Q33" s="2">
        <f t="shared" si="25"/>
        <v>0.87334933973589435</v>
      </c>
      <c r="R33" s="2">
        <f t="shared" si="25"/>
        <v>0.97959183673469385</v>
      </c>
      <c r="S33" s="2">
        <f t="shared" ref="S33:S38" si="26">AVERAGE(P33:R33)</f>
        <v>0.98319327731092443</v>
      </c>
      <c r="T33" s="2">
        <f t="shared" ref="T33:T38" si="27">_xlfn.STDEV.P(P33:R33)</f>
        <v>9.1193045824217916E-2</v>
      </c>
    </row>
    <row r="34" spans="1:20" x14ac:dyDescent="0.25">
      <c r="A34" s="1">
        <v>1</v>
      </c>
      <c r="B34" s="2">
        <f t="shared" si="19"/>
        <v>0.31326315789473685</v>
      </c>
      <c r="C34" s="2">
        <f t="shared" si="19"/>
        <v>0.32589473684210524</v>
      </c>
      <c r="D34" s="2">
        <f t="shared" si="19"/>
        <v>0.44084210526315787</v>
      </c>
      <c r="E34" s="2">
        <f t="shared" si="20"/>
        <v>0.36000000000000004</v>
      </c>
      <c r="F34" s="2">
        <f t="shared" si="21"/>
        <v>5.7396130439896935E-2</v>
      </c>
      <c r="H34" s="1">
        <v>1</v>
      </c>
      <c r="I34" s="2">
        <f t="shared" si="22"/>
        <v>0.77547169811320749</v>
      </c>
      <c r="J34" s="2">
        <f t="shared" si="22"/>
        <v>0.78113207547169805</v>
      </c>
      <c r="K34" s="2">
        <f t="shared" si="22"/>
        <v>0.80094339622641508</v>
      </c>
      <c r="L34" s="2">
        <f t="shared" si="23"/>
        <v>0.78584905660377347</v>
      </c>
      <c r="M34" s="2">
        <f t="shared" si="24"/>
        <v>1.0920600851688915E-2</v>
      </c>
      <c r="O34" s="1">
        <v>1</v>
      </c>
      <c r="P34" s="2">
        <f t="shared" si="25"/>
        <v>0.84813925570228099</v>
      </c>
      <c r="Q34" s="2">
        <f t="shared" si="25"/>
        <v>0.8247298919567827</v>
      </c>
      <c r="R34" s="2">
        <f t="shared" si="25"/>
        <v>0.85894357743097249</v>
      </c>
      <c r="S34" s="2">
        <f t="shared" si="26"/>
        <v>0.84393757503001199</v>
      </c>
      <c r="T34" s="2">
        <f t="shared" si="27"/>
        <v>1.4280164769952414E-2</v>
      </c>
    </row>
    <row r="35" spans="1:20" x14ac:dyDescent="0.25">
      <c r="A35" s="1">
        <v>10</v>
      </c>
      <c r="B35" s="2">
        <f t="shared" si="19"/>
        <v>6.2147368421052625E-2</v>
      </c>
      <c r="C35" s="2">
        <f t="shared" si="19"/>
        <v>6.7073684210526313E-2</v>
      </c>
      <c r="D35" s="2">
        <f t="shared" si="19"/>
        <v>5.8736842105263157E-2</v>
      </c>
      <c r="E35" s="2">
        <f t="shared" si="20"/>
        <v>6.2652631578947363E-2</v>
      </c>
      <c r="F35" s="2">
        <f t="shared" si="21"/>
        <v>3.4222022359942901E-3</v>
      </c>
      <c r="H35" s="1">
        <v>10</v>
      </c>
      <c r="I35" s="2">
        <f t="shared" si="22"/>
        <v>0.31981132075471697</v>
      </c>
      <c r="J35" s="2">
        <f t="shared" si="22"/>
        <v>0.32547169811320753</v>
      </c>
      <c r="K35" s="2">
        <f t="shared" si="22"/>
        <v>0.30849056603773584</v>
      </c>
      <c r="L35" s="2">
        <f t="shared" si="23"/>
        <v>0.31792452830188678</v>
      </c>
      <c r="M35" s="2">
        <f t="shared" si="24"/>
        <v>7.0597309184413978E-3</v>
      </c>
      <c r="O35" s="1">
        <v>10</v>
      </c>
      <c r="P35" s="2">
        <f t="shared" si="25"/>
        <v>0.15126050420168069</v>
      </c>
      <c r="Q35" s="2">
        <f t="shared" si="25"/>
        <v>0.14675870348139256</v>
      </c>
      <c r="R35" s="2">
        <f t="shared" si="25"/>
        <v>0.19447779111644659</v>
      </c>
      <c r="S35" s="2">
        <f t="shared" si="26"/>
        <v>0.16416566626650661</v>
      </c>
      <c r="T35" s="2">
        <f t="shared" si="27"/>
        <v>2.1512558148208218E-2</v>
      </c>
    </row>
    <row r="36" spans="1:20" x14ac:dyDescent="0.25">
      <c r="A36" s="1">
        <v>50</v>
      </c>
      <c r="B36" s="2">
        <f t="shared" si="19"/>
        <v>6.5305263157894727E-2</v>
      </c>
      <c r="C36" s="2">
        <f t="shared" si="19"/>
        <v>5.9242105263157895E-2</v>
      </c>
      <c r="D36" s="2">
        <f t="shared" si="19"/>
        <v>6.1894736842105266E-2</v>
      </c>
      <c r="E36" s="2">
        <f t="shared" si="20"/>
        <v>6.2147368421052639E-2</v>
      </c>
      <c r="F36" s="2">
        <f t="shared" si="21"/>
        <v>2.4817114995017014E-3</v>
      </c>
      <c r="H36" s="1">
        <v>50</v>
      </c>
      <c r="I36" s="2">
        <f t="shared" si="22"/>
        <v>0.13839622641509433</v>
      </c>
      <c r="J36" s="2">
        <f t="shared" si="22"/>
        <v>0.14575471698113207</v>
      </c>
      <c r="K36" s="2">
        <f t="shared" si="22"/>
        <v>0.14716981132075471</v>
      </c>
      <c r="L36" s="2">
        <f t="shared" si="23"/>
        <v>0.14377358490566036</v>
      </c>
      <c r="M36" s="2">
        <f t="shared" si="24"/>
        <v>3.8460032284225506E-3</v>
      </c>
      <c r="O36" s="1">
        <v>50</v>
      </c>
      <c r="P36" s="2">
        <f t="shared" si="25"/>
        <v>5.2040816326530619E-2</v>
      </c>
      <c r="Q36" s="2">
        <f t="shared" si="25"/>
        <v>6.266506602641056E-2</v>
      </c>
      <c r="R36" s="2">
        <f t="shared" si="25"/>
        <v>6.1044417767106847E-2</v>
      </c>
      <c r="S36" s="2">
        <f t="shared" si="26"/>
        <v>5.8583433373349342E-2</v>
      </c>
      <c r="T36" s="2">
        <f t="shared" si="27"/>
        <v>4.6734001584205799E-3</v>
      </c>
    </row>
    <row r="37" spans="1:20" x14ac:dyDescent="0.25">
      <c r="A37" s="1">
        <v>200</v>
      </c>
      <c r="B37" s="2">
        <f t="shared" si="19"/>
        <v>4.0547368421052631E-2</v>
      </c>
      <c r="C37" s="2">
        <f t="shared" si="19"/>
        <v>6.3157894736842107E-2</v>
      </c>
      <c r="D37" s="2">
        <f t="shared" si="19"/>
        <v>4.0547368421052631E-2</v>
      </c>
      <c r="E37" s="2">
        <f t="shared" si="20"/>
        <v>4.8084210526315792E-2</v>
      </c>
      <c r="F37" s="2">
        <f t="shared" si="21"/>
        <v>1.0658704322727726E-2</v>
      </c>
      <c r="H37" s="1">
        <v>200</v>
      </c>
      <c r="I37" s="2">
        <f t="shared" si="22"/>
        <v>0.10443396226415093</v>
      </c>
      <c r="J37" s="2">
        <f t="shared" si="22"/>
        <v>0.10966981132075471</v>
      </c>
      <c r="K37" s="2">
        <f t="shared" si="22"/>
        <v>0.10415094339622641</v>
      </c>
      <c r="L37" s="2">
        <f t="shared" si="23"/>
        <v>0.10608490566037736</v>
      </c>
      <c r="M37" s="2">
        <f t="shared" si="24"/>
        <v>2.5375429540212763E-3</v>
      </c>
      <c r="O37" s="1">
        <v>200</v>
      </c>
      <c r="P37" s="2">
        <f t="shared" si="25"/>
        <v>4.5378151260504207E-2</v>
      </c>
      <c r="Q37" s="2">
        <f t="shared" si="25"/>
        <v>4.5558223289315726E-2</v>
      </c>
      <c r="R37" s="2">
        <f t="shared" si="25"/>
        <v>5.1500600240096041E-2</v>
      </c>
      <c r="S37" s="2">
        <f t="shared" si="26"/>
        <v>4.7478991596638653E-2</v>
      </c>
      <c r="T37" s="2">
        <f t="shared" si="27"/>
        <v>2.844656809381221E-3</v>
      </c>
    </row>
    <row r="38" spans="1:20" x14ac:dyDescent="0.25">
      <c r="A38" s="1">
        <v>1000</v>
      </c>
      <c r="B38" s="2">
        <f t="shared" si="19"/>
        <v>4.7368421052631574E-2</v>
      </c>
      <c r="C38" s="2">
        <f t="shared" si="19"/>
        <v>4.6357894736842105E-2</v>
      </c>
      <c r="D38" s="2">
        <f t="shared" si="19"/>
        <v>4.4084210526315788E-2</v>
      </c>
      <c r="E38" s="2">
        <f t="shared" si="20"/>
        <v>4.5936842105263158E-2</v>
      </c>
      <c r="F38" s="2">
        <f t="shared" si="21"/>
        <v>1.3734321204463221E-3</v>
      </c>
      <c r="H38" s="1">
        <v>1000</v>
      </c>
      <c r="I38" s="2">
        <f t="shared" si="22"/>
        <v>0.10132075471698113</v>
      </c>
      <c r="J38" s="2">
        <f t="shared" si="22"/>
        <v>9.1981132075471692E-2</v>
      </c>
      <c r="K38" s="2">
        <f t="shared" si="22"/>
        <v>9.5094339622641494E-2</v>
      </c>
      <c r="L38" s="2">
        <f t="shared" si="23"/>
        <v>9.6132075471698109E-2</v>
      </c>
      <c r="M38" s="2">
        <f t="shared" si="24"/>
        <v>3.8828520051427703E-3</v>
      </c>
      <c r="O38" s="1">
        <v>1000</v>
      </c>
      <c r="P38" s="2">
        <f t="shared" si="25"/>
        <v>7.1848739495798328E-2</v>
      </c>
      <c r="Q38" s="2">
        <f t="shared" si="25"/>
        <v>6.7166866746698681E-2</v>
      </c>
      <c r="R38" s="2">
        <f t="shared" si="25"/>
        <v>7.7971188475390155E-2</v>
      </c>
      <c r="S38" s="2">
        <f t="shared" si="26"/>
        <v>7.2328931572629054E-2</v>
      </c>
      <c r="T38" s="2">
        <f t="shared" si="27"/>
        <v>4.4238957437426826E-3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Nystatin cell viability</vt:lpstr>
      <vt:lpstr>Resveratrol cell viabilty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Greenlee</dc:creator>
  <cp:lastModifiedBy>Joshua Greenlee</cp:lastModifiedBy>
  <dcterms:created xsi:type="dcterms:W3CDTF">2021-07-09T17:00:19Z</dcterms:created>
  <dcterms:modified xsi:type="dcterms:W3CDTF">2021-07-09T17:29:20Z</dcterms:modified>
</cp:coreProperties>
</file>