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cuments\Abstracts and Publications\eLife Source Data\"/>
    </mc:Choice>
  </mc:AlternateContent>
  <xr:revisionPtr revIDLastSave="0" documentId="13_ncr:1_{0B2A77B4-31C8-4FC3-8DD0-6276DBF7F196}" xr6:coauthVersionLast="47" xr6:coauthVersionMax="47" xr10:uidLastSave="{00000000-0000-0000-0000-000000000000}"/>
  <bookViews>
    <workbookView xWindow="-120" yWindow="-120" windowWidth="29040" windowHeight="15840" activeTab="1" xr2:uid="{B4EBE749-63BA-4BBE-BBAB-70D466A0FF95}"/>
  </bookViews>
  <sheets>
    <sheet name="Oxali sens vs resistant " sheetId="1" r:id="rId1"/>
    <sheet name="Failed vs undergoing oxali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1" i="2" l="1"/>
  <c r="J21" i="2"/>
  <c r="H21" i="2"/>
  <c r="G21" i="2"/>
  <c r="D21" i="2"/>
  <c r="N17" i="2" a="1"/>
  <c r="N21" i="2" s="1"/>
  <c r="M17" i="2"/>
  <c r="M17" i="2" a="1"/>
  <c r="M21" i="2" s="1"/>
  <c r="L17" i="2" a="1"/>
  <c r="L17" i="2" s="1"/>
  <c r="K17" i="2"/>
  <c r="K17" i="2" a="1"/>
  <c r="I17" i="2" a="1"/>
  <c r="I21" i="2" s="1"/>
  <c r="H17" i="2"/>
  <c r="H17" i="2" a="1"/>
  <c r="G17" i="2" a="1"/>
  <c r="G17" i="2" s="1"/>
  <c r="F17" i="2"/>
  <c r="F17" i="2" a="1"/>
  <c r="F21" i="2" s="1"/>
  <c r="E17" i="2" a="1"/>
  <c r="E21" i="2" s="1"/>
  <c r="D17" i="2"/>
  <c r="D17" i="2" a="1"/>
  <c r="C17" i="2" a="1"/>
  <c r="C21" i="2" s="1"/>
  <c r="B17" i="2"/>
  <c r="B17" i="2" a="1"/>
  <c r="B21" i="2" s="1"/>
  <c r="L16" i="2"/>
  <c r="J16" i="2"/>
  <c r="I16" i="2"/>
  <c r="E16" i="2"/>
  <c r="D16" i="2"/>
  <c r="B16" i="2"/>
  <c r="I11" i="2"/>
  <c r="F11" i="2"/>
  <c r="E11" i="2"/>
  <c r="B11" i="2"/>
  <c r="I7" i="2"/>
  <c r="I7" i="2" a="1"/>
  <c r="H7" i="2" a="1"/>
  <c r="H11" i="2" s="1"/>
  <c r="G7" i="2"/>
  <c r="G7" i="2" a="1"/>
  <c r="G11" i="2" s="1"/>
  <c r="E7" i="2" a="1"/>
  <c r="E7" i="2" s="1"/>
  <c r="D7" i="2"/>
  <c r="D7" i="2" a="1"/>
  <c r="D11" i="2" s="1"/>
  <c r="C7" i="2" a="1"/>
  <c r="C11" i="2" s="1"/>
  <c r="B7" i="2"/>
  <c r="B7" i="2" a="1"/>
  <c r="I6" i="2"/>
  <c r="H6" i="2"/>
  <c r="G6" i="2"/>
  <c r="F6" i="2"/>
  <c r="D6" i="2"/>
  <c r="C6" i="2"/>
  <c r="B6" i="2"/>
  <c r="L21" i="2" l="1"/>
  <c r="C7" i="2"/>
  <c r="H7" i="2"/>
  <c r="C17" i="2"/>
  <c r="E17" i="2"/>
  <c r="I17" i="2"/>
  <c r="N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<sst xmlns="http://schemas.openxmlformats.org/spreadsheetml/2006/main" count="131" uniqueCount="71">
  <si>
    <t>Oxali Sensitve (&lt;80)</t>
  </si>
  <si>
    <t>P</t>
  </si>
  <si>
    <t>P06-2</t>
  </si>
  <si>
    <t>P07-2</t>
  </si>
  <si>
    <t>P07-3</t>
  </si>
  <si>
    <t>P09-2</t>
  </si>
  <si>
    <t>Control Liposomes</t>
  </si>
  <si>
    <t>TRAIL Liposomes</t>
  </si>
  <si>
    <t>soluble TRAIL</t>
  </si>
  <si>
    <t>Oxaliplatin</t>
  </si>
  <si>
    <t>REDUCTION 100-EST</t>
  </si>
  <si>
    <t>OxR (&gt;80)</t>
  </si>
  <si>
    <t>P01-2</t>
  </si>
  <si>
    <t>P06-3</t>
  </si>
  <si>
    <t>P12-2</t>
  </si>
  <si>
    <t>P12-3</t>
  </si>
  <si>
    <t>04-1A</t>
  </si>
  <si>
    <t>06-1A</t>
  </si>
  <si>
    <t>07-1A</t>
  </si>
  <si>
    <t>09-1A</t>
  </si>
  <si>
    <t>15-1A</t>
  </si>
  <si>
    <t>01-1A</t>
  </si>
  <si>
    <t>02-1A</t>
  </si>
  <si>
    <t>05-1A</t>
  </si>
  <si>
    <t>08-1A</t>
  </si>
  <si>
    <t>11-1A</t>
  </si>
  <si>
    <t>12-1A</t>
  </si>
  <si>
    <t>13-1A</t>
  </si>
  <si>
    <t>10-1A</t>
  </si>
  <si>
    <t>Table Analyzed</t>
  </si>
  <si>
    <t>Oxali Sen vs OXR EST Reduction in CTC Viab</t>
  </si>
  <si>
    <t>Column B</t>
  </si>
  <si>
    <t>OxR</t>
  </si>
  <si>
    <t>vs.</t>
  </si>
  <si>
    <t>Column A</t>
  </si>
  <si>
    <t>Oxali
Sensitive</t>
  </si>
  <si>
    <t>Unpaired t test with Welch's correction</t>
  </si>
  <si>
    <t>P value</t>
  </si>
  <si>
    <t>P value summary</t>
  </si>
  <si>
    <t>ns</t>
  </si>
  <si>
    <t>Significantly different (P &lt; 0.05)?</t>
  </si>
  <si>
    <t>No</t>
  </si>
  <si>
    <t>One- or two-tailed P value?</t>
  </si>
  <si>
    <t>Two-tailed</t>
  </si>
  <si>
    <t>Welch-corrected t, df</t>
  </si>
  <si>
    <t>t=0.2305, df=18.63</t>
  </si>
  <si>
    <t>How big is the difference?</t>
  </si>
  <si>
    <t>Mean of column A</t>
  </si>
  <si>
    <t>Mean of column B</t>
  </si>
  <si>
    <t>Difference between means (B - A) ± SEM</t>
  </si>
  <si>
    <t>-2.361 ± 10.25</t>
  </si>
  <si>
    <t>95% confidence interval</t>
  </si>
  <si>
    <t>-23.84 to 19.11</t>
  </si>
  <si>
    <t>R squared (eta squared)</t>
  </si>
  <si>
    <t>F test to compare variances</t>
  </si>
  <si>
    <t>F, DFn, Dfd</t>
  </si>
  <si>
    <t>2.465, 11, 8</t>
  </si>
  <si>
    <t>Data analyzed</t>
  </si>
  <si>
    <t>Sample size, column A</t>
  </si>
  <si>
    <t>Sample size, column B</t>
  </si>
  <si>
    <t>On oxali</t>
  </si>
  <si>
    <t>Failed oxali</t>
  </si>
  <si>
    <t>Figure 7-figure supplement 2 (related to A)</t>
  </si>
  <si>
    <t>Figure 7-figure supplement 2 (related to B)</t>
  </si>
  <si>
    <t>Failed vs on Oxali ESt reduct</t>
  </si>
  <si>
    <t>Failed Oxaliplatin</t>
  </si>
  <si>
    <t>Undergoing Oxaliplatin</t>
  </si>
  <si>
    <t>t=0.6805, df=11.42</t>
  </si>
  <si>
    <t>-8.113 ± 11.92</t>
  </si>
  <si>
    <t>-34.23 to 18.01</t>
  </si>
  <si>
    <t>1.963, 7, 12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</si>
</sst>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Alignment="1">
      <alignment horizontal="right"/>
    </xf>
    <xf numFmtId="16" fontId="0" fillId="0" borderId="0" xfId="0" applyNumberFormat="1"/>
    <xf numFmtId="0" fontId="3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Fill="1" applyAlignment="1">
      <alignment horizontal="right"/>
    </xf>
    <xf numFmtId="0" fontId="0" fillId="0" borderId="0" xfId="0" applyFill="1"/>
    <xf numFmtId="0" fontId="3" fillId="0" borderId="0" xfId="0" applyFont="1" applyFill="1" applyAlignment="1">
      <alignment horizontal="left"/>
    </xf>
    <xf numFmtId="0" fontId="3" fillId="0" borderId="0" xfId="0" applyFont="1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ocuments/Abstracts%20and%20Publications/eLIFE%20Raw%20Data/CTC%20treatments%20raw%20coun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</sheetNames>
    <sheetDataSet>
      <sheetData sheetId="0">
        <row r="6">
          <cell r="A6" t="str">
            <v>01-1A</v>
          </cell>
        </row>
        <row r="8">
          <cell r="E8">
            <v>100.00000000000001</v>
          </cell>
          <cell r="L8">
            <v>99.999999999999986</v>
          </cell>
        </row>
        <row r="9">
          <cell r="E9">
            <v>50.909090909090907</v>
          </cell>
          <cell r="L9">
            <v>85.454545454545453</v>
          </cell>
        </row>
        <row r="10">
          <cell r="E10">
            <v>136.36363636363637</v>
          </cell>
          <cell r="L10">
            <v>81.454545454545453</v>
          </cell>
        </row>
        <row r="11">
          <cell r="E11">
            <v>98.181818181818187</v>
          </cell>
          <cell r="L11">
            <v>98.909090909090907</v>
          </cell>
        </row>
        <row r="13">
          <cell r="A13" t="str">
            <v>02-1A</v>
          </cell>
        </row>
        <row r="15">
          <cell r="E15">
            <v>100</v>
          </cell>
        </row>
        <row r="16">
          <cell r="E16">
            <v>24.107142857142861</v>
          </cell>
        </row>
        <row r="17">
          <cell r="E17">
            <v>79.910714285714292</v>
          </cell>
        </row>
        <row r="18">
          <cell r="E18">
            <v>95.535714285714292</v>
          </cell>
        </row>
        <row r="27">
          <cell r="A27" t="str">
            <v>04-1A</v>
          </cell>
        </row>
        <row r="29">
          <cell r="E29">
            <v>100</v>
          </cell>
        </row>
        <row r="30">
          <cell r="E30">
            <v>26.25954198473282</v>
          </cell>
        </row>
        <row r="31">
          <cell r="E31">
            <v>46.412213740458014</v>
          </cell>
        </row>
        <row r="32">
          <cell r="E32">
            <v>58.015267175572511</v>
          </cell>
        </row>
        <row r="34">
          <cell r="A34" t="str">
            <v>05-1A</v>
          </cell>
        </row>
        <row r="36">
          <cell r="E36">
            <v>100</v>
          </cell>
        </row>
        <row r="37">
          <cell r="E37">
            <v>67.307692307692307</v>
          </cell>
        </row>
        <row r="38">
          <cell r="E38">
            <v>102.71493212669682</v>
          </cell>
        </row>
        <row r="39">
          <cell r="E39">
            <v>81.447963800904986</v>
          </cell>
        </row>
        <row r="41">
          <cell r="A41" t="str">
            <v>06-1A</v>
          </cell>
        </row>
        <row r="43">
          <cell r="E43">
            <v>100</v>
          </cell>
          <cell r="L43">
            <v>100</v>
          </cell>
          <cell r="T43">
            <v>100.00000000000001</v>
          </cell>
        </row>
        <row r="44">
          <cell r="E44">
            <v>45.128205128205138</v>
          </cell>
          <cell r="L44">
            <v>18.032786885245905</v>
          </cell>
          <cell r="T44">
            <v>19.047619047619047</v>
          </cell>
        </row>
        <row r="45">
          <cell r="E45">
            <v>129.91452991452994</v>
          </cell>
          <cell r="L45">
            <v>14.754098360655739</v>
          </cell>
          <cell r="T45">
            <v>61.904761904761898</v>
          </cell>
        </row>
        <row r="46">
          <cell r="E46">
            <v>51.282051282051277</v>
          </cell>
          <cell r="L46">
            <v>75.654550313836509</v>
          </cell>
          <cell r="T46">
            <v>109.5238095238095</v>
          </cell>
        </row>
        <row r="48">
          <cell r="A48" t="str">
            <v>07-1A</v>
          </cell>
        </row>
        <row r="50">
          <cell r="E50">
            <v>100</v>
          </cell>
          <cell r="L50">
            <v>100</v>
          </cell>
          <cell r="T50">
            <v>100</v>
          </cell>
        </row>
        <row r="51">
          <cell r="E51">
            <v>35.593220338983052</v>
          </cell>
          <cell r="L51">
            <v>75.242718446601941</v>
          </cell>
          <cell r="T51">
            <v>43.103448275862064</v>
          </cell>
        </row>
        <row r="52">
          <cell r="E52">
            <v>88.135593220338976</v>
          </cell>
          <cell r="L52">
            <v>105.33980582524271</v>
          </cell>
          <cell r="T52">
            <v>53.448275862068968</v>
          </cell>
        </row>
        <row r="53">
          <cell r="E53">
            <v>69.491525423728802</v>
          </cell>
          <cell r="L53">
            <v>53.398058252427184</v>
          </cell>
          <cell r="T53">
            <v>44.827586206896555</v>
          </cell>
        </row>
        <row r="55">
          <cell r="A55" t="str">
            <v>08-1A</v>
          </cell>
        </row>
        <row r="57">
          <cell r="E57">
            <v>100</v>
          </cell>
        </row>
        <row r="58">
          <cell r="E58">
            <v>41.47727272727272</v>
          </cell>
        </row>
        <row r="59">
          <cell r="E59">
            <v>64.630681818181813</v>
          </cell>
        </row>
        <row r="60">
          <cell r="E60">
            <v>98.863636363636346</v>
          </cell>
        </row>
        <row r="62">
          <cell r="A62" t="str">
            <v>09-1A</v>
          </cell>
        </row>
        <row r="64">
          <cell r="L64">
            <v>100</v>
          </cell>
        </row>
        <row r="65">
          <cell r="L65">
            <v>30.701754385964907</v>
          </cell>
        </row>
        <row r="66">
          <cell r="L66">
            <v>76.315789473684205</v>
          </cell>
        </row>
        <row r="67">
          <cell r="L67">
            <v>37.42690058479532</v>
          </cell>
        </row>
        <row r="69">
          <cell r="A69" t="str">
            <v>10-1A</v>
          </cell>
        </row>
        <row r="76">
          <cell r="A76" t="str">
            <v>11-1A</v>
          </cell>
        </row>
        <row r="78">
          <cell r="E78">
            <v>100.00000000000001</v>
          </cell>
        </row>
        <row r="79">
          <cell r="E79">
            <v>0</v>
          </cell>
        </row>
        <row r="80">
          <cell r="E80">
            <v>25.000000000000004</v>
          </cell>
        </row>
        <row r="81">
          <cell r="E81">
            <v>109.375</v>
          </cell>
        </row>
        <row r="83">
          <cell r="A83" t="str">
            <v>12-1A</v>
          </cell>
        </row>
        <row r="85">
          <cell r="E85">
            <v>100.00000000000001</v>
          </cell>
          <cell r="L85">
            <v>100</v>
          </cell>
          <cell r="T85">
            <v>100</v>
          </cell>
        </row>
        <row r="86">
          <cell r="E86">
            <v>67.1077504725898</v>
          </cell>
          <cell r="L86">
            <v>64.80446927374301</v>
          </cell>
          <cell r="T86">
            <v>72.030651340996158</v>
          </cell>
        </row>
        <row r="87">
          <cell r="E87">
            <v>122.49527410207939</v>
          </cell>
          <cell r="L87">
            <v>84.357541899441344</v>
          </cell>
          <cell r="T87">
            <v>106.89655172413791</v>
          </cell>
        </row>
        <row r="88">
          <cell r="E88">
            <v>84.87712665406427</v>
          </cell>
          <cell r="L88">
            <v>92.178770949720686</v>
          </cell>
          <cell r="T88">
            <v>132.18390804597701</v>
          </cell>
        </row>
        <row r="90">
          <cell r="A90" t="str">
            <v>13-1A</v>
          </cell>
        </row>
        <row r="92">
          <cell r="E92">
            <v>100</v>
          </cell>
        </row>
        <row r="93">
          <cell r="E93">
            <v>38.095238095238095</v>
          </cell>
        </row>
        <row r="94">
          <cell r="E94">
            <v>16.19047619047619</v>
          </cell>
        </row>
        <row r="95">
          <cell r="E95">
            <v>153.33333333333337</v>
          </cell>
        </row>
        <row r="97">
          <cell r="A97" t="str">
            <v>15-1A</v>
          </cell>
        </row>
        <row r="99">
          <cell r="E99">
            <v>100</v>
          </cell>
        </row>
        <row r="100">
          <cell r="E100">
            <v>64.942528735632195</v>
          </cell>
        </row>
        <row r="101">
          <cell r="E101">
            <v>112.06896551724138</v>
          </cell>
        </row>
        <row r="102">
          <cell r="E102">
            <v>78.735632183908052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FDC33-E2DA-4664-8637-07F524234518}">
  <dimension ref="A1:R32"/>
  <sheetViews>
    <sheetView workbookViewId="0"/>
  </sheetViews>
  <sheetFormatPr defaultRowHeight="15" x14ac:dyDescent="0.25"/>
  <cols>
    <col min="1" max="1" width="20.5703125" bestFit="1" customWidth="1"/>
    <col min="17" max="17" width="35.85546875" bestFit="1" customWidth="1"/>
    <col min="18" max="18" width="40.140625" bestFit="1" customWidth="1"/>
  </cols>
  <sheetData>
    <row r="1" spans="1:18" x14ac:dyDescent="0.25">
      <c r="A1" s="9" t="s">
        <v>62</v>
      </c>
    </row>
    <row r="3" spans="1:18" x14ac:dyDescent="0.25">
      <c r="A3" t="s">
        <v>0</v>
      </c>
    </row>
    <row r="4" spans="1:18" x14ac:dyDescent="0.25">
      <c r="Q4" s="4" t="s">
        <v>29</v>
      </c>
      <c r="R4" s="3" t="s">
        <v>30</v>
      </c>
    </row>
    <row r="5" spans="1:18" x14ac:dyDescent="0.25">
      <c r="A5" t="s">
        <v>1</v>
      </c>
      <c r="B5" t="s">
        <v>16</v>
      </c>
      <c r="C5" t="s">
        <v>17</v>
      </c>
      <c r="D5" t="s">
        <v>2</v>
      </c>
      <c r="E5" t="s">
        <v>18</v>
      </c>
      <c r="F5" t="s">
        <v>3</v>
      </c>
      <c r="G5" t="s">
        <v>4</v>
      </c>
      <c r="H5" t="s">
        <v>5</v>
      </c>
      <c r="I5" t="s">
        <v>19</v>
      </c>
      <c r="J5" t="s">
        <v>20</v>
      </c>
      <c r="Q5" s="4"/>
      <c r="R5" s="3"/>
    </row>
    <row r="6" spans="1:18" ht="15.75" x14ac:dyDescent="0.25">
      <c r="A6" s="1" t="s">
        <v>6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Q6" s="4" t="s">
        <v>31</v>
      </c>
      <c r="R6" s="3" t="s">
        <v>32</v>
      </c>
    </row>
    <row r="7" spans="1:18" ht="15.75" x14ac:dyDescent="0.25">
      <c r="A7" s="1" t="s">
        <v>7</v>
      </c>
      <c r="B7">
        <v>26.25954198473282</v>
      </c>
      <c r="C7">
        <v>45.128205128205138</v>
      </c>
      <c r="D7">
        <v>18.032786885245905</v>
      </c>
      <c r="E7">
        <v>35.593220338983052</v>
      </c>
      <c r="F7">
        <v>75.242718446601941</v>
      </c>
      <c r="G7">
        <v>43.103448275862064</v>
      </c>
      <c r="H7">
        <v>30.701754385964907</v>
      </c>
      <c r="I7">
        <v>37.5</v>
      </c>
      <c r="J7">
        <v>64.942528735632195</v>
      </c>
      <c r="Q7" s="4" t="s">
        <v>33</v>
      </c>
      <c r="R7" s="3" t="s">
        <v>33</v>
      </c>
    </row>
    <row r="8" spans="1:18" ht="15.75" x14ac:dyDescent="0.25">
      <c r="A8" s="1" t="s">
        <v>8</v>
      </c>
      <c r="B8">
        <v>46.412213740458014</v>
      </c>
      <c r="C8">
        <v>129.91452991452994</v>
      </c>
      <c r="D8">
        <v>14.754098360655739</v>
      </c>
      <c r="E8">
        <v>88.135593220338976</v>
      </c>
      <c r="F8">
        <v>105.33980582524271</v>
      </c>
      <c r="G8">
        <v>53.448275862068968</v>
      </c>
      <c r="H8">
        <v>76.315789473684205</v>
      </c>
      <c r="I8">
        <v>83.333333333333343</v>
      </c>
      <c r="J8">
        <v>112.06896551724138</v>
      </c>
      <c r="Q8" s="4" t="s">
        <v>34</v>
      </c>
      <c r="R8" s="3" t="s">
        <v>35</v>
      </c>
    </row>
    <row r="9" spans="1:18" ht="15.75" x14ac:dyDescent="0.25">
      <c r="A9" s="1" t="s">
        <v>9</v>
      </c>
      <c r="B9">
        <v>58.015267175572511</v>
      </c>
      <c r="C9">
        <v>51.282051282051277</v>
      </c>
      <c r="D9">
        <v>75.654550313836509</v>
      </c>
      <c r="E9">
        <v>69.491525423728802</v>
      </c>
      <c r="F9">
        <v>53.398058252427184</v>
      </c>
      <c r="G9">
        <v>44.827586206896555</v>
      </c>
      <c r="H9">
        <v>37.42690058479532</v>
      </c>
      <c r="I9">
        <v>70.833333333333343</v>
      </c>
      <c r="J9">
        <v>78.735632183908052</v>
      </c>
      <c r="Q9" s="4"/>
      <c r="R9" s="3"/>
    </row>
    <row r="10" spans="1:18" s="6" customFormat="1" ht="15.75" x14ac:dyDescent="0.25">
      <c r="A10" s="5" t="s">
        <v>10</v>
      </c>
      <c r="B10" s="6">
        <v>73.74045801526718</v>
      </c>
      <c r="C10" s="6">
        <v>54.871794871794862</v>
      </c>
      <c r="D10" s="6">
        <v>81.967213114754088</v>
      </c>
      <c r="E10" s="6">
        <v>64.406779661016941</v>
      </c>
      <c r="F10" s="6">
        <v>24.757281553398059</v>
      </c>
      <c r="G10" s="6">
        <v>56.896551724137936</v>
      </c>
      <c r="H10" s="6">
        <v>69.298245614035096</v>
      </c>
      <c r="I10" s="6">
        <v>62.5</v>
      </c>
      <c r="J10" s="6">
        <v>35.057471264367805</v>
      </c>
      <c r="Q10" s="7" t="s">
        <v>36</v>
      </c>
      <c r="R10" s="8"/>
    </row>
    <row r="11" spans="1:18" x14ac:dyDescent="0.25">
      <c r="Q11" s="4" t="s">
        <v>37</v>
      </c>
      <c r="R11" s="3">
        <v>0.82020000000000004</v>
      </c>
    </row>
    <row r="12" spans="1:18" ht="15.75" x14ac:dyDescent="0.25">
      <c r="A12" s="1" t="s">
        <v>11</v>
      </c>
      <c r="Q12" s="4" t="s">
        <v>38</v>
      </c>
      <c r="R12" s="3" t="s">
        <v>39</v>
      </c>
    </row>
    <row r="13" spans="1:18" x14ac:dyDescent="0.25">
      <c r="Q13" s="4" t="s">
        <v>40</v>
      </c>
      <c r="R13" s="3" t="s">
        <v>41</v>
      </c>
    </row>
    <row r="14" spans="1:18" x14ac:dyDescent="0.25">
      <c r="A14" t="s">
        <v>1</v>
      </c>
      <c r="B14" s="2" t="s">
        <v>21</v>
      </c>
      <c r="C14" s="2" t="s">
        <v>12</v>
      </c>
      <c r="D14" t="s">
        <v>22</v>
      </c>
      <c r="E14" t="s">
        <v>23</v>
      </c>
      <c r="F14" t="s">
        <v>13</v>
      </c>
      <c r="G14" t="s">
        <v>24</v>
      </c>
      <c r="H14" t="s">
        <v>25</v>
      </c>
      <c r="I14" t="s">
        <v>26</v>
      </c>
      <c r="J14" t="s">
        <v>14</v>
      </c>
      <c r="K14" t="s">
        <v>15</v>
      </c>
      <c r="L14" t="s">
        <v>27</v>
      </c>
      <c r="M14" t="s">
        <v>28</v>
      </c>
      <c r="Q14" s="4" t="s">
        <v>42</v>
      </c>
      <c r="R14" s="3" t="s">
        <v>43</v>
      </c>
    </row>
    <row r="15" spans="1:18" ht="15.75" x14ac:dyDescent="0.25">
      <c r="A15" s="1" t="s">
        <v>6</v>
      </c>
      <c r="B15">
        <v>100.00000000000001</v>
      </c>
      <c r="C15">
        <v>99.999999999999986</v>
      </c>
      <c r="D15">
        <v>100</v>
      </c>
      <c r="E15">
        <v>100</v>
      </c>
      <c r="F15">
        <v>100.00000000000001</v>
      </c>
      <c r="G15">
        <v>100</v>
      </c>
      <c r="H15">
        <v>100.00000000000001</v>
      </c>
      <c r="I15">
        <v>100.00000000000001</v>
      </c>
      <c r="J15">
        <v>100</v>
      </c>
      <c r="K15">
        <v>100</v>
      </c>
      <c r="L15">
        <v>100</v>
      </c>
      <c r="M15">
        <v>100</v>
      </c>
      <c r="Q15" s="4" t="s">
        <v>44</v>
      </c>
      <c r="R15" s="3" t="s">
        <v>45</v>
      </c>
    </row>
    <row r="16" spans="1:18" ht="15.75" x14ac:dyDescent="0.25">
      <c r="A16" s="1" t="s">
        <v>7</v>
      </c>
      <c r="B16">
        <v>50.909090909090907</v>
      </c>
      <c r="C16">
        <v>85.454545454545453</v>
      </c>
      <c r="D16">
        <v>24.107142857142861</v>
      </c>
      <c r="E16">
        <v>67.307692307692307</v>
      </c>
      <c r="F16">
        <v>19.047619047619047</v>
      </c>
      <c r="G16">
        <v>41.47727272727272</v>
      </c>
      <c r="H16">
        <v>0</v>
      </c>
      <c r="I16">
        <v>67.1077504725898</v>
      </c>
      <c r="J16">
        <v>64.80446927374301</v>
      </c>
      <c r="K16">
        <v>72.030651340996158</v>
      </c>
      <c r="L16">
        <v>38.095238095238095</v>
      </c>
      <c r="M16">
        <v>0</v>
      </c>
      <c r="Q16" s="4"/>
      <c r="R16" s="3"/>
    </row>
    <row r="17" spans="1:18" ht="15.75" x14ac:dyDescent="0.25">
      <c r="A17" s="1" t="s">
        <v>8</v>
      </c>
      <c r="B17">
        <v>136.36363636363637</v>
      </c>
      <c r="C17">
        <v>81.454545454545453</v>
      </c>
      <c r="D17">
        <v>79.910714285714292</v>
      </c>
      <c r="E17">
        <v>102.71493212669682</v>
      </c>
      <c r="F17">
        <v>61.904761904761898</v>
      </c>
      <c r="G17">
        <v>64.630681818181813</v>
      </c>
      <c r="H17">
        <v>25.000000000000004</v>
      </c>
      <c r="I17">
        <v>122.49527410207939</v>
      </c>
      <c r="J17">
        <v>84.357541899441344</v>
      </c>
      <c r="K17">
        <v>106.89655172413791</v>
      </c>
      <c r="L17">
        <v>16.19047619047619</v>
      </c>
      <c r="M17">
        <v>22.916666666666671</v>
      </c>
      <c r="Q17" s="4" t="s">
        <v>46</v>
      </c>
      <c r="R17" s="3"/>
    </row>
    <row r="18" spans="1:18" ht="15.75" x14ac:dyDescent="0.25">
      <c r="A18" s="1" t="s">
        <v>9</v>
      </c>
      <c r="B18">
        <v>98.181818181818187</v>
      </c>
      <c r="C18">
        <v>98.909090909090907</v>
      </c>
      <c r="D18">
        <v>95.535714285714292</v>
      </c>
      <c r="E18">
        <v>81.447963800904986</v>
      </c>
      <c r="F18">
        <v>109.5238095238095</v>
      </c>
      <c r="G18">
        <v>98.863636363636346</v>
      </c>
      <c r="H18">
        <v>109.375</v>
      </c>
      <c r="I18">
        <v>84.87712665406427</v>
      </c>
      <c r="J18">
        <v>92.178770949720686</v>
      </c>
      <c r="K18">
        <v>132.18390804597701</v>
      </c>
      <c r="L18">
        <v>153.33333333333337</v>
      </c>
      <c r="M18">
        <v>118.75000000000001</v>
      </c>
      <c r="Q18" s="4" t="s">
        <v>47</v>
      </c>
      <c r="R18" s="3">
        <v>58.17</v>
      </c>
    </row>
    <row r="19" spans="1:18" s="6" customFormat="1" ht="15.75" x14ac:dyDescent="0.25">
      <c r="A19" s="5" t="s">
        <v>10</v>
      </c>
      <c r="B19" s="6">
        <v>49.090909090909093</v>
      </c>
      <c r="C19" s="6">
        <v>14.545454545454547</v>
      </c>
      <c r="D19" s="6">
        <v>75.892857142857139</v>
      </c>
      <c r="E19" s="6">
        <v>32.692307692307693</v>
      </c>
      <c r="F19" s="6">
        <v>80.952380952380949</v>
      </c>
      <c r="G19" s="6">
        <v>58.52272727272728</v>
      </c>
      <c r="H19" s="6">
        <v>100</v>
      </c>
      <c r="I19" s="6">
        <v>32.8922495274102</v>
      </c>
      <c r="J19" s="6">
        <v>35.19553072625699</v>
      </c>
      <c r="K19" s="6">
        <v>27.969348659003842</v>
      </c>
      <c r="L19" s="6">
        <v>61.904761904761905</v>
      </c>
      <c r="M19" s="6">
        <v>100</v>
      </c>
      <c r="Q19" s="7" t="s">
        <v>48</v>
      </c>
      <c r="R19" s="8">
        <v>55.8</v>
      </c>
    </row>
    <row r="20" spans="1:18" x14ac:dyDescent="0.25">
      <c r="Q20" s="4" t="s">
        <v>49</v>
      </c>
      <c r="R20" s="3" t="s">
        <v>50</v>
      </c>
    </row>
    <row r="21" spans="1:18" x14ac:dyDescent="0.25">
      <c r="Q21" s="4" t="s">
        <v>51</v>
      </c>
      <c r="R21" s="3" t="s">
        <v>52</v>
      </c>
    </row>
    <row r="22" spans="1:18" x14ac:dyDescent="0.25">
      <c r="Q22" s="4" t="s">
        <v>53</v>
      </c>
      <c r="R22" s="3">
        <v>2.8440000000000002E-3</v>
      </c>
    </row>
    <row r="23" spans="1:18" x14ac:dyDescent="0.25">
      <c r="Q23" s="4"/>
      <c r="R23" s="3"/>
    </row>
    <row r="24" spans="1:18" x14ac:dyDescent="0.25">
      <c r="Q24" s="4" t="s">
        <v>54</v>
      </c>
      <c r="R24" s="3"/>
    </row>
    <row r="25" spans="1:18" x14ac:dyDescent="0.25">
      <c r="Q25" s="4" t="s">
        <v>55</v>
      </c>
      <c r="R25" s="3" t="s">
        <v>56</v>
      </c>
    </row>
    <row r="26" spans="1:18" x14ac:dyDescent="0.25">
      <c r="Q26" s="4" t="s">
        <v>37</v>
      </c>
      <c r="R26" s="3">
        <v>0.2104</v>
      </c>
    </row>
    <row r="27" spans="1:18" x14ac:dyDescent="0.25">
      <c r="Q27" s="4" t="s">
        <v>38</v>
      </c>
      <c r="R27" s="3" t="s">
        <v>39</v>
      </c>
    </row>
    <row r="28" spans="1:18" x14ac:dyDescent="0.25">
      <c r="Q28" s="4" t="s">
        <v>40</v>
      </c>
      <c r="R28" s="3" t="s">
        <v>41</v>
      </c>
    </row>
    <row r="29" spans="1:18" x14ac:dyDescent="0.25">
      <c r="Q29" s="4"/>
      <c r="R29" s="3"/>
    </row>
    <row r="30" spans="1:18" x14ac:dyDescent="0.25">
      <c r="Q30" s="4" t="s">
        <v>57</v>
      </c>
      <c r="R30" s="3"/>
    </row>
    <row r="31" spans="1:18" x14ac:dyDescent="0.25">
      <c r="Q31" s="4" t="s">
        <v>58</v>
      </c>
      <c r="R31" s="3">
        <v>9</v>
      </c>
    </row>
    <row r="32" spans="1:18" x14ac:dyDescent="0.25">
      <c r="Q32" s="4" t="s">
        <v>59</v>
      </c>
      <c r="R32" s="3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82054-ED7A-4F2D-818D-FD2A18675CA1}">
  <dimension ref="A1:R33"/>
  <sheetViews>
    <sheetView tabSelected="1" workbookViewId="0">
      <selection activeCell="F25" sqref="F25"/>
    </sheetView>
  </sheetViews>
  <sheetFormatPr defaultRowHeight="15" x14ac:dyDescent="0.25"/>
  <cols>
    <col min="1" max="1" width="39.7109375" bestFit="1" customWidth="1"/>
    <col min="17" max="17" width="35.85546875" bestFit="1" customWidth="1"/>
    <col min="18" max="18" width="25.7109375" bestFit="1" customWidth="1"/>
  </cols>
  <sheetData>
    <row r="1" spans="1:18" x14ac:dyDescent="0.25">
      <c r="A1" s="9" t="s">
        <v>63</v>
      </c>
    </row>
    <row r="5" spans="1:18" x14ac:dyDescent="0.25">
      <c r="A5" t="s">
        <v>60</v>
      </c>
      <c r="Q5" s="4" t="s">
        <v>29</v>
      </c>
      <c r="R5" s="3" t="s">
        <v>64</v>
      </c>
    </row>
    <row r="6" spans="1:18" x14ac:dyDescent="0.25">
      <c r="B6" t="str">
        <f>'[1]Sheet 1'!$A$13</f>
        <v>02-1A</v>
      </c>
      <c r="C6" t="str">
        <f>'[1]Sheet 1'!$A$34</f>
        <v>05-1A</v>
      </c>
      <c r="D6" t="str">
        <f>'[1]Sheet 1'!$A$48</f>
        <v>07-1A</v>
      </c>
      <c r="E6" t="s">
        <v>3</v>
      </c>
      <c r="F6" t="str">
        <f>'[1]Sheet 1'!$A$69</f>
        <v>10-1A</v>
      </c>
      <c r="G6" t="str">
        <f>'[1]Sheet 1'!$A$76</f>
        <v>11-1A</v>
      </c>
      <c r="H6" t="str">
        <f>'[1]Sheet 1'!$A$90</f>
        <v>13-1A</v>
      </c>
      <c r="I6" t="str">
        <f>'[1]Sheet 1'!$A$97</f>
        <v>15-1A</v>
      </c>
      <c r="Q6" s="4"/>
      <c r="R6" s="3"/>
    </row>
    <row r="7" spans="1:18" ht="15.75" x14ac:dyDescent="0.25">
      <c r="A7" s="1" t="s">
        <v>6</v>
      </c>
      <c r="B7" cm="1">
        <f t="array" ref="B7:B10">'[1]Sheet 1'!$E$15:$E$18</f>
        <v>100</v>
      </c>
      <c r="C7" cm="1">
        <f t="array" ref="C7:C10">'[1]Sheet 1'!$E$36:$E$39</f>
        <v>100</v>
      </c>
      <c r="D7" cm="1">
        <f t="array" ref="D7:D10">'[1]Sheet 1'!$E$50:$E$53</f>
        <v>100</v>
      </c>
      <c r="E7" cm="1">
        <f t="array" ref="E7:E10">'[1]Sheet 1'!$L$50:$L$53</f>
        <v>100</v>
      </c>
      <c r="F7">
        <v>100</v>
      </c>
      <c r="G7" cm="1">
        <f t="array" ref="G7:G10">'[1]Sheet 1'!$E$78:$E$81</f>
        <v>100.00000000000001</v>
      </c>
      <c r="H7" cm="1">
        <f t="array" ref="H7:H10">'[1]Sheet 1'!$E$92:$E$95</f>
        <v>100</v>
      </c>
      <c r="I7" cm="1">
        <f t="array" ref="I7:I10">'[1]Sheet 1'!$E$99:$E$102</f>
        <v>100</v>
      </c>
      <c r="Q7" s="4" t="s">
        <v>31</v>
      </c>
      <c r="R7" s="3" t="s">
        <v>65</v>
      </c>
    </row>
    <row r="8" spans="1:18" ht="15.75" x14ac:dyDescent="0.25">
      <c r="A8" s="1" t="s">
        <v>7</v>
      </c>
      <c r="B8">
        <v>24.107142857142861</v>
      </c>
      <c r="C8">
        <v>67.307692307692307</v>
      </c>
      <c r="D8">
        <v>35.593220338983052</v>
      </c>
      <c r="E8">
        <v>75.242718446601941</v>
      </c>
      <c r="F8">
        <v>0</v>
      </c>
      <c r="G8">
        <v>0</v>
      </c>
      <c r="H8">
        <v>38.095238095238095</v>
      </c>
      <c r="I8">
        <v>64.942528735632195</v>
      </c>
      <c r="Q8" s="4" t="s">
        <v>33</v>
      </c>
      <c r="R8" s="3" t="s">
        <v>33</v>
      </c>
    </row>
    <row r="9" spans="1:18" ht="15.75" x14ac:dyDescent="0.25">
      <c r="A9" s="1" t="s">
        <v>8</v>
      </c>
      <c r="B9">
        <v>79.910714285714292</v>
      </c>
      <c r="C9">
        <v>102.71493212669682</v>
      </c>
      <c r="D9">
        <v>88.135593220338976</v>
      </c>
      <c r="E9">
        <v>105.33980582524271</v>
      </c>
      <c r="F9">
        <v>22.916666666666671</v>
      </c>
      <c r="G9">
        <v>25.000000000000004</v>
      </c>
      <c r="H9">
        <v>16.19047619047619</v>
      </c>
      <c r="I9">
        <v>112.06896551724138</v>
      </c>
      <c r="Q9" s="4" t="s">
        <v>34</v>
      </c>
      <c r="R9" s="3" t="s">
        <v>66</v>
      </c>
    </row>
    <row r="10" spans="1:18" ht="15.75" x14ac:dyDescent="0.25">
      <c r="A10" s="1" t="s">
        <v>9</v>
      </c>
      <c r="B10">
        <v>95.535714285714292</v>
      </c>
      <c r="C10">
        <v>81.447963800904986</v>
      </c>
      <c r="D10">
        <v>69.491525423728802</v>
      </c>
      <c r="E10">
        <v>53.398058252427184</v>
      </c>
      <c r="F10">
        <v>118.75000000000001</v>
      </c>
      <c r="G10">
        <v>109.375</v>
      </c>
      <c r="H10">
        <v>153.33333333333337</v>
      </c>
      <c r="I10">
        <v>78.735632183908052</v>
      </c>
      <c r="Q10" s="4"/>
      <c r="R10" s="3"/>
    </row>
    <row r="11" spans="1:18" s="6" customFormat="1" ht="15.75" x14ac:dyDescent="0.25">
      <c r="A11" s="5" t="s">
        <v>10</v>
      </c>
      <c r="B11" s="6">
        <f t="shared" ref="B11:I11" si="0">100-B8</f>
        <v>75.892857142857139</v>
      </c>
      <c r="C11" s="6">
        <f t="shared" si="0"/>
        <v>32.692307692307693</v>
      </c>
      <c r="D11" s="6">
        <f t="shared" si="0"/>
        <v>64.406779661016941</v>
      </c>
      <c r="E11" s="6">
        <f t="shared" si="0"/>
        <v>24.757281553398059</v>
      </c>
      <c r="F11" s="6">
        <f t="shared" si="0"/>
        <v>100</v>
      </c>
      <c r="G11" s="6">
        <f t="shared" si="0"/>
        <v>100</v>
      </c>
      <c r="H11" s="6">
        <f t="shared" si="0"/>
        <v>61.904761904761905</v>
      </c>
      <c r="I11" s="6">
        <f t="shared" si="0"/>
        <v>35.057471264367805</v>
      </c>
      <c r="Q11" s="4" t="s">
        <v>36</v>
      </c>
      <c r="R11" s="3"/>
    </row>
    <row r="12" spans="1:18" ht="15.75" x14ac:dyDescent="0.25">
      <c r="A12" s="1"/>
      <c r="Q12" s="4" t="s">
        <v>37</v>
      </c>
      <c r="R12" s="3">
        <v>0.50970000000000004</v>
      </c>
    </row>
    <row r="13" spans="1:18" x14ac:dyDescent="0.25">
      <c r="Q13" s="4" t="s">
        <v>38</v>
      </c>
      <c r="R13" s="3" t="s">
        <v>39</v>
      </c>
    </row>
    <row r="14" spans="1:18" x14ac:dyDescent="0.25">
      <c r="Q14" s="4" t="s">
        <v>40</v>
      </c>
      <c r="R14" s="3" t="s">
        <v>41</v>
      </c>
    </row>
    <row r="15" spans="1:18" x14ac:dyDescent="0.25">
      <c r="A15" t="s">
        <v>61</v>
      </c>
      <c r="Q15" s="4" t="s">
        <v>42</v>
      </c>
      <c r="R15" s="3" t="s">
        <v>43</v>
      </c>
    </row>
    <row r="16" spans="1:18" x14ac:dyDescent="0.25">
      <c r="B16" s="2" t="str">
        <f>'[1]Sheet 1'!$A$6</f>
        <v>01-1A</v>
      </c>
      <c r="C16" s="2" t="s">
        <v>12</v>
      </c>
      <c r="D16" t="str">
        <f>'[1]Sheet 1'!$A$27</f>
        <v>04-1A</v>
      </c>
      <c r="E16" t="str">
        <f>'[1]Sheet 1'!$A$41</f>
        <v>06-1A</v>
      </c>
      <c r="F16" t="s">
        <v>2</v>
      </c>
      <c r="G16" t="s">
        <v>13</v>
      </c>
      <c r="H16" t="s">
        <v>4</v>
      </c>
      <c r="I16" t="str">
        <f>'[1]Sheet 1'!$A$55</f>
        <v>08-1A</v>
      </c>
      <c r="J16" t="str">
        <f>'[1]Sheet 1'!$A$62</f>
        <v>09-1A</v>
      </c>
      <c r="K16" t="s">
        <v>5</v>
      </c>
      <c r="L16" t="str">
        <f>'[1]Sheet 1'!$A$83</f>
        <v>12-1A</v>
      </c>
      <c r="M16" t="s">
        <v>14</v>
      </c>
      <c r="N16" t="s">
        <v>15</v>
      </c>
      <c r="Q16" s="4" t="s">
        <v>44</v>
      </c>
      <c r="R16" s="3" t="s">
        <v>67</v>
      </c>
    </row>
    <row r="17" spans="1:18" ht="15.75" x14ac:dyDescent="0.25">
      <c r="A17" s="1" t="s">
        <v>6</v>
      </c>
      <c r="B17" cm="1">
        <f t="array" ref="B17:B20">'[1]Sheet 1'!$E$8:$E$11</f>
        <v>100.00000000000001</v>
      </c>
      <c r="C17" cm="1">
        <f t="array" ref="C17:C20">'[1]Sheet 1'!$L$8:$L$11</f>
        <v>99.999999999999986</v>
      </c>
      <c r="D17" cm="1">
        <f t="array" ref="D17:D20">'[1]Sheet 1'!$E$29:$E$32</f>
        <v>100</v>
      </c>
      <c r="E17" cm="1">
        <f t="array" ref="E17:E20">'[1]Sheet 1'!$E$43:$E$46</f>
        <v>100</v>
      </c>
      <c r="F17" cm="1">
        <f t="array" ref="F17:F20">'[1]Sheet 1'!$L$43:$L$46</f>
        <v>100</v>
      </c>
      <c r="G17" cm="1">
        <f t="array" ref="G17:G20">'[1]Sheet 1'!$T$43:$T$46</f>
        <v>100.00000000000001</v>
      </c>
      <c r="H17" cm="1">
        <f t="array" ref="H17:H20">'[1]Sheet 1'!$T$50:$T$53</f>
        <v>100</v>
      </c>
      <c r="I17" cm="1">
        <f t="array" ref="I17:I20">'[1]Sheet 1'!$E$57:$E$60</f>
        <v>100</v>
      </c>
      <c r="J17">
        <v>100</v>
      </c>
      <c r="K17" cm="1">
        <f t="array" ref="K17:K20">'[1]Sheet 1'!$L$64:$L$67</f>
        <v>100</v>
      </c>
      <c r="L17" cm="1">
        <f t="array" ref="L17:L20">'[1]Sheet 1'!$E$85:$E$88</f>
        <v>100.00000000000001</v>
      </c>
      <c r="M17" cm="1">
        <f t="array" ref="M17:M20">'[1]Sheet 1'!$L$85:$L$88</f>
        <v>100</v>
      </c>
      <c r="N17" cm="1">
        <f t="array" ref="N17:N20">'[1]Sheet 1'!$T$85:$T$88</f>
        <v>100</v>
      </c>
      <c r="Q17" s="4"/>
      <c r="R17" s="3"/>
    </row>
    <row r="18" spans="1:18" ht="15.75" x14ac:dyDescent="0.25">
      <c r="A18" s="1" t="s">
        <v>7</v>
      </c>
      <c r="B18">
        <v>50.909090909090907</v>
      </c>
      <c r="C18">
        <v>85.454545454545453</v>
      </c>
      <c r="D18">
        <v>26.25954198473282</v>
      </c>
      <c r="E18">
        <v>45.128205128205138</v>
      </c>
      <c r="F18">
        <v>18.032786885245905</v>
      </c>
      <c r="G18">
        <v>19.047619047619047</v>
      </c>
      <c r="H18">
        <v>43.103448275862064</v>
      </c>
      <c r="I18">
        <v>41.47727272727272</v>
      </c>
      <c r="J18">
        <v>37.5</v>
      </c>
      <c r="K18">
        <v>30.701754385964907</v>
      </c>
      <c r="L18">
        <v>67.1077504725898</v>
      </c>
      <c r="M18">
        <v>64.80446927374301</v>
      </c>
      <c r="N18">
        <v>72.030651340996158</v>
      </c>
      <c r="Q18" s="4" t="s">
        <v>46</v>
      </c>
      <c r="R18" s="3"/>
    </row>
    <row r="19" spans="1:18" ht="15.75" x14ac:dyDescent="0.25">
      <c r="A19" s="1" t="s">
        <v>8</v>
      </c>
      <c r="B19">
        <v>136.36363636363637</v>
      </c>
      <c r="C19">
        <v>81.454545454545453</v>
      </c>
      <c r="D19">
        <v>46.412213740458014</v>
      </c>
      <c r="E19">
        <v>129.91452991452994</v>
      </c>
      <c r="F19">
        <v>14.754098360655739</v>
      </c>
      <c r="G19">
        <v>61.904761904761898</v>
      </c>
      <c r="H19">
        <v>53.448275862068968</v>
      </c>
      <c r="I19">
        <v>64.630681818181813</v>
      </c>
      <c r="J19">
        <v>83.333333333333343</v>
      </c>
      <c r="K19">
        <v>76.315789473684205</v>
      </c>
      <c r="L19">
        <v>122.49527410207939</v>
      </c>
      <c r="M19">
        <v>84.357541899441344</v>
      </c>
      <c r="N19">
        <v>106.89655172413791</v>
      </c>
      <c r="Q19" s="4" t="s">
        <v>47</v>
      </c>
      <c r="R19" s="3">
        <v>61.84</v>
      </c>
    </row>
    <row r="20" spans="1:18" ht="15.75" x14ac:dyDescent="0.25">
      <c r="A20" s="1" t="s">
        <v>9</v>
      </c>
      <c r="B20">
        <v>98.181818181818187</v>
      </c>
      <c r="C20">
        <v>98.909090909090907</v>
      </c>
      <c r="D20">
        <v>58.015267175572511</v>
      </c>
      <c r="E20">
        <v>51.282051282051277</v>
      </c>
      <c r="F20">
        <v>75.654550313836509</v>
      </c>
      <c r="G20">
        <v>109.5238095238095</v>
      </c>
      <c r="H20">
        <v>44.827586206896555</v>
      </c>
      <c r="I20">
        <v>98.863636363636346</v>
      </c>
      <c r="J20">
        <v>70.833333333333343</v>
      </c>
      <c r="K20">
        <v>37.42690058479532</v>
      </c>
      <c r="L20">
        <v>84.87712665406427</v>
      </c>
      <c r="M20">
        <v>92.178770949720686</v>
      </c>
      <c r="N20">
        <v>132.18390804597701</v>
      </c>
      <c r="Q20" s="4" t="s">
        <v>48</v>
      </c>
      <c r="R20" s="3">
        <v>53.73</v>
      </c>
    </row>
    <row r="21" spans="1:18" s="6" customFormat="1" ht="15.75" x14ac:dyDescent="0.25">
      <c r="A21" s="5" t="s">
        <v>10</v>
      </c>
      <c r="B21" s="6">
        <f>100-B18</f>
        <v>49.090909090909093</v>
      </c>
      <c r="C21" s="6">
        <f t="shared" ref="C21:N21" si="1">100-C18</f>
        <v>14.545454545454547</v>
      </c>
      <c r="D21" s="6">
        <f t="shared" si="1"/>
        <v>73.74045801526718</v>
      </c>
      <c r="E21" s="6">
        <f t="shared" si="1"/>
        <v>54.871794871794862</v>
      </c>
      <c r="F21" s="6">
        <f t="shared" si="1"/>
        <v>81.967213114754088</v>
      </c>
      <c r="G21" s="6">
        <f t="shared" si="1"/>
        <v>80.952380952380949</v>
      </c>
      <c r="H21" s="6">
        <f t="shared" si="1"/>
        <v>56.896551724137936</v>
      </c>
      <c r="I21" s="6">
        <f t="shared" si="1"/>
        <v>58.52272727272728</v>
      </c>
      <c r="J21" s="6">
        <f t="shared" si="1"/>
        <v>62.5</v>
      </c>
      <c r="K21" s="6">
        <f t="shared" si="1"/>
        <v>69.298245614035096</v>
      </c>
      <c r="L21" s="6">
        <f t="shared" si="1"/>
        <v>32.8922495274102</v>
      </c>
      <c r="M21" s="6">
        <f t="shared" si="1"/>
        <v>35.19553072625699</v>
      </c>
      <c r="N21" s="6">
        <f t="shared" si="1"/>
        <v>27.969348659003842</v>
      </c>
      <c r="Q21" s="4" t="s">
        <v>49</v>
      </c>
      <c r="R21" s="3" t="s">
        <v>68</v>
      </c>
    </row>
    <row r="22" spans="1:18" x14ac:dyDescent="0.25">
      <c r="Q22" s="4" t="s">
        <v>51</v>
      </c>
      <c r="R22" s="3" t="s">
        <v>69</v>
      </c>
    </row>
    <row r="23" spans="1:18" x14ac:dyDescent="0.25">
      <c r="Q23" s="4" t="s">
        <v>53</v>
      </c>
      <c r="R23" s="3">
        <v>3.8969999999999998E-2</v>
      </c>
    </row>
    <row r="24" spans="1:18" x14ac:dyDescent="0.25">
      <c r="Q24" s="4"/>
      <c r="R24" s="3"/>
    </row>
    <row r="25" spans="1:18" x14ac:dyDescent="0.25">
      <c r="Q25" s="4" t="s">
        <v>54</v>
      </c>
      <c r="R25" s="3"/>
    </row>
    <row r="26" spans="1:18" x14ac:dyDescent="0.25">
      <c r="Q26" s="4" t="s">
        <v>55</v>
      </c>
      <c r="R26" s="3" t="s">
        <v>70</v>
      </c>
    </row>
    <row r="27" spans="1:18" x14ac:dyDescent="0.25">
      <c r="Q27" s="4" t="s">
        <v>37</v>
      </c>
      <c r="R27" s="3">
        <v>0.29089999999999999</v>
      </c>
    </row>
    <row r="28" spans="1:18" x14ac:dyDescent="0.25">
      <c r="Q28" s="4" t="s">
        <v>38</v>
      </c>
      <c r="R28" s="3" t="s">
        <v>39</v>
      </c>
    </row>
    <row r="29" spans="1:18" x14ac:dyDescent="0.25">
      <c r="Q29" s="4" t="s">
        <v>40</v>
      </c>
      <c r="R29" s="3" t="s">
        <v>41</v>
      </c>
    </row>
    <row r="30" spans="1:18" x14ac:dyDescent="0.25">
      <c r="Q30" s="4"/>
      <c r="R30" s="3"/>
    </row>
    <row r="31" spans="1:18" x14ac:dyDescent="0.25">
      <c r="Q31" s="4" t="s">
        <v>57</v>
      </c>
      <c r="R31" s="3"/>
    </row>
    <row r="32" spans="1:18" x14ac:dyDescent="0.25">
      <c r="Q32" s="4" t="s">
        <v>58</v>
      </c>
      <c r="R32" s="3">
        <v>8</v>
      </c>
    </row>
    <row r="33" spans="17:18" x14ac:dyDescent="0.25">
      <c r="Q33" s="4" t="s">
        <v>59</v>
      </c>
      <c r="R33" s="3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Oxali sens vs resistant </vt:lpstr>
      <vt:lpstr>Failed vs undergoing oxali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Joshua Greenlee</dc:creator>
  <cp:lastModifiedBy>Joshua Greenlee</cp:lastModifiedBy>
  <dcterms:created xsi:type="dcterms:W3CDTF">2021-07-09T20:52:56Z</dcterms:created>
  <dcterms:modified xsi:type="dcterms:W3CDTF">2021-07-09T20:59:45Z</dcterms:modified>
</cp:coreProperties>
</file>