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380" windowHeight="5420"/>
  </bookViews>
  <sheets>
    <sheet name="Fig. 2G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8" i="3" l="1"/>
  <c r="M147" i="3" s="1"/>
  <c r="E148" i="3"/>
  <c r="F147" i="3" s="1"/>
  <c r="L147" i="3"/>
  <c r="E147" i="3"/>
  <c r="L146" i="3"/>
  <c r="M145" i="3" s="1"/>
  <c r="E146" i="3"/>
  <c r="F145" i="3" s="1"/>
  <c r="L145" i="3"/>
  <c r="E145" i="3"/>
  <c r="L144" i="3"/>
  <c r="M143" i="3" s="1"/>
  <c r="E144" i="3"/>
  <c r="F143" i="3" s="1"/>
  <c r="L143" i="3"/>
  <c r="E143" i="3"/>
  <c r="L142" i="3"/>
  <c r="M141" i="3" s="1"/>
  <c r="E142" i="3"/>
  <c r="F141" i="3" s="1"/>
  <c r="L141" i="3"/>
  <c r="E141" i="3"/>
  <c r="L140" i="3"/>
  <c r="M139" i="3" s="1"/>
  <c r="E140" i="3"/>
  <c r="F139" i="3" s="1"/>
  <c r="L139" i="3"/>
  <c r="E139" i="3"/>
  <c r="L138" i="3"/>
  <c r="M137" i="3" s="1"/>
  <c r="E138" i="3"/>
  <c r="F137" i="3" s="1"/>
  <c r="L137" i="3"/>
  <c r="E137" i="3"/>
  <c r="L104" i="3"/>
  <c r="M103" i="3" s="1"/>
  <c r="E104" i="3"/>
  <c r="L103" i="3"/>
  <c r="E103" i="3"/>
  <c r="F103" i="3" s="1"/>
  <c r="L102" i="3"/>
  <c r="M101" i="3" s="1"/>
  <c r="E102" i="3"/>
  <c r="L101" i="3"/>
  <c r="E101" i="3"/>
  <c r="F101" i="3" s="1"/>
  <c r="L100" i="3"/>
  <c r="M99" i="3" s="1"/>
  <c r="E100" i="3"/>
  <c r="F99" i="3" s="1"/>
  <c r="L99" i="3"/>
  <c r="E99" i="3"/>
  <c r="L98" i="3"/>
  <c r="M97" i="3" s="1"/>
  <c r="E98" i="3"/>
  <c r="F97" i="3" s="1"/>
  <c r="L97" i="3"/>
  <c r="E97" i="3"/>
  <c r="L96" i="3"/>
  <c r="M95" i="3" s="1"/>
  <c r="E96" i="3"/>
  <c r="F95" i="3" s="1"/>
  <c r="L95" i="3"/>
  <c r="E95" i="3"/>
  <c r="L94" i="3"/>
  <c r="M93" i="3" s="1"/>
  <c r="E94" i="3"/>
  <c r="F93" i="3" s="1"/>
  <c r="L93" i="3"/>
  <c r="E93" i="3"/>
  <c r="L60" i="3"/>
  <c r="M59" i="3" s="1"/>
  <c r="E60" i="3"/>
  <c r="F59" i="3" s="1"/>
  <c r="L59" i="3"/>
  <c r="E59" i="3"/>
  <c r="L58" i="3"/>
  <c r="M57" i="3" s="1"/>
  <c r="E58" i="3"/>
  <c r="F57" i="3" s="1"/>
  <c r="L57" i="3"/>
  <c r="E57" i="3"/>
  <c r="L56" i="3"/>
  <c r="M55" i="3" s="1"/>
  <c r="E56" i="3"/>
  <c r="F55" i="3" s="1"/>
  <c r="L55" i="3"/>
  <c r="E55" i="3"/>
  <c r="L54" i="3"/>
  <c r="M53" i="3" s="1"/>
  <c r="E54" i="3"/>
  <c r="F53" i="3" s="1"/>
  <c r="L53" i="3"/>
  <c r="E53" i="3"/>
  <c r="L52" i="3"/>
  <c r="M51" i="3" s="1"/>
  <c r="E52" i="3"/>
  <c r="F51" i="3" s="1"/>
  <c r="L51" i="3"/>
  <c r="E51" i="3"/>
  <c r="L50" i="3"/>
  <c r="M49" i="3" s="1"/>
  <c r="E50" i="3"/>
  <c r="F49" i="3" s="1"/>
  <c r="L49" i="3"/>
  <c r="E49" i="3"/>
  <c r="L16" i="3"/>
  <c r="M15" i="3" s="1"/>
  <c r="E16" i="3"/>
  <c r="F15" i="3" s="1"/>
  <c r="L15" i="3"/>
  <c r="E15" i="3"/>
  <c r="L14" i="3"/>
  <c r="M13" i="3" s="1"/>
  <c r="E14" i="3"/>
  <c r="F13" i="3" s="1"/>
  <c r="L13" i="3"/>
  <c r="E13" i="3"/>
  <c r="L12" i="3"/>
  <c r="M11" i="3" s="1"/>
  <c r="E12" i="3"/>
  <c r="F11" i="3" s="1"/>
  <c r="L11" i="3"/>
  <c r="E11" i="3"/>
  <c r="L10" i="3"/>
  <c r="M9" i="3" s="1"/>
  <c r="E10" i="3"/>
  <c r="F9" i="3" s="1"/>
  <c r="L9" i="3"/>
  <c r="E9" i="3"/>
  <c r="L8" i="3"/>
  <c r="M7" i="3" s="1"/>
  <c r="E8" i="3"/>
  <c r="F7" i="3" s="1"/>
  <c r="L7" i="3"/>
  <c r="E7" i="3"/>
  <c r="L6" i="3"/>
  <c r="M5" i="3" s="1"/>
  <c r="E6" i="3"/>
  <c r="F5" i="3" s="1"/>
  <c r="L5" i="3"/>
  <c r="E5" i="3"/>
</calcChain>
</file>

<file path=xl/sharedStrings.xml><?xml version="1.0" encoding="utf-8"?>
<sst xmlns="http://schemas.openxmlformats.org/spreadsheetml/2006/main" count="243" uniqueCount="70">
  <si>
    <t>AF</t>
  </si>
  <si>
    <t>NP</t>
  </si>
  <si>
    <t>EP</t>
  </si>
  <si>
    <t>GP</t>
  </si>
  <si>
    <t>*</t>
  </si>
  <si>
    <t>**</t>
  </si>
  <si>
    <t>ns</t>
  </si>
  <si>
    <t>Control</t>
  </si>
  <si>
    <t>ave</t>
  </si>
  <si>
    <t>curved</t>
  </si>
  <si>
    <t>not curved</t>
  </si>
  <si>
    <t xml:space="preserve">c1  </t>
  </si>
  <si>
    <t>c2</t>
  </si>
  <si>
    <t>c3</t>
  </si>
  <si>
    <t xml:space="preserve">c4 </t>
  </si>
  <si>
    <t>c5</t>
  </si>
  <si>
    <t>c6</t>
  </si>
  <si>
    <t>Table Analyzed</t>
  </si>
  <si>
    <t>Column B</t>
  </si>
  <si>
    <t>Col2Cre; Adgrg6</t>
  </si>
  <si>
    <t>vs.</t>
  </si>
  <si>
    <t>Column A</t>
  </si>
  <si>
    <t>Unpaired t test</t>
  </si>
  <si>
    <t>P value</t>
  </si>
  <si>
    <t>P value summary</t>
  </si>
  <si>
    <t>Significantly different (P &lt; 0.05)?</t>
  </si>
  <si>
    <t>Yes</t>
  </si>
  <si>
    <t>One- or two-tailed P value?</t>
  </si>
  <si>
    <t>Two-tailed</t>
  </si>
  <si>
    <t>t, df</t>
  </si>
  <si>
    <t>t=2.882, df=10</t>
  </si>
  <si>
    <t>How big is the difference?</t>
  </si>
  <si>
    <t>Mean of column A</t>
  </si>
  <si>
    <t>Mean of column B</t>
  </si>
  <si>
    <t>Difference between means (B - A) ± SEM</t>
  </si>
  <si>
    <t>-32.75 ± 11.37</t>
  </si>
  <si>
    <t>95% confidence interval</t>
  </si>
  <si>
    <t>-58.08 to -7.428</t>
  </si>
  <si>
    <t>R squared (eta squared)</t>
  </si>
  <si>
    <t>F test to compare variances</t>
  </si>
  <si>
    <t>F, DFn, Dfd</t>
  </si>
  <si>
    <t>2.118, 5, 5</t>
  </si>
  <si>
    <t>No</t>
  </si>
  <si>
    <t>Data analyzed</t>
  </si>
  <si>
    <t>Sample size, column A</t>
  </si>
  <si>
    <t>Sample size, column B</t>
  </si>
  <si>
    <t>***</t>
  </si>
  <si>
    <t>t=4.657, df=10</t>
  </si>
  <si>
    <t>-47.40 ± 10.18</t>
  </si>
  <si>
    <t>-70.07 to -24.72</t>
  </si>
  <si>
    <t>2.685, 5, 5</t>
  </si>
  <si>
    <t>t=4.571, df=10</t>
  </si>
  <si>
    <t>-37.91 ± 8.294</t>
  </si>
  <si>
    <t>-56.39 to -19.43</t>
  </si>
  <si>
    <t>2.230, 5, 5</t>
  </si>
  <si>
    <t>t=2.825, df=10</t>
  </si>
  <si>
    <t>-26.72 ± 9.460</t>
  </si>
  <si>
    <t>-47.80 to -5.646</t>
  </si>
  <si>
    <t>5.832, 5, 5</t>
  </si>
  <si>
    <t>Sox9 IHC P20</t>
  </si>
  <si>
    <t>Sox9 +</t>
  </si>
  <si>
    <t>Sox9 -</t>
  </si>
  <si>
    <t>Sox9+%</t>
  </si>
  <si>
    <t>m1</t>
  </si>
  <si>
    <t>m2</t>
  </si>
  <si>
    <t>m3</t>
  </si>
  <si>
    <t>m4</t>
  </si>
  <si>
    <t>m5</t>
  </si>
  <si>
    <t>m6</t>
  </si>
  <si>
    <t>Col2a1Cre; Adgrg6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</si>
</sst>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8"/>
  <sheetViews>
    <sheetView tabSelected="1" workbookViewId="0">
      <selection activeCell="H3" sqref="H3"/>
    </sheetView>
  </sheetViews>
  <sheetFormatPr defaultRowHeight="14.5" x14ac:dyDescent="0.35"/>
  <sheetData>
    <row r="2" spans="1:13" x14ac:dyDescent="0.35">
      <c r="C2" t="s">
        <v>59</v>
      </c>
    </row>
    <row r="3" spans="1:13" x14ac:dyDescent="0.35">
      <c r="C3" t="s">
        <v>7</v>
      </c>
      <c r="J3" s="1" t="s">
        <v>69</v>
      </c>
    </row>
    <row r="4" spans="1:13" x14ac:dyDescent="0.35">
      <c r="C4" t="s">
        <v>60</v>
      </c>
      <c r="D4" t="s">
        <v>61</v>
      </c>
      <c r="E4" t="s">
        <v>62</v>
      </c>
      <c r="F4" t="s">
        <v>8</v>
      </c>
      <c r="J4" t="s">
        <v>60</v>
      </c>
      <c r="K4" t="s">
        <v>61</v>
      </c>
      <c r="L4" t="s">
        <v>62</v>
      </c>
      <c r="M4" t="s">
        <v>8</v>
      </c>
    </row>
    <row r="5" spans="1:13" x14ac:dyDescent="0.35">
      <c r="A5" t="s">
        <v>0</v>
      </c>
      <c r="B5" t="s">
        <v>11</v>
      </c>
      <c r="C5">
        <v>54</v>
      </c>
      <c r="D5">
        <v>61</v>
      </c>
      <c r="E5">
        <f>C5/(C5+D5)</f>
        <v>0.46956521739130436</v>
      </c>
      <c r="F5">
        <f>(E6+E5)/2</f>
        <v>0.43567546583850936</v>
      </c>
      <c r="H5" t="s">
        <v>9</v>
      </c>
      <c r="I5" t="s">
        <v>63</v>
      </c>
      <c r="J5">
        <v>82</v>
      </c>
      <c r="K5">
        <v>164</v>
      </c>
      <c r="L5">
        <f>J5/(J5+K5)</f>
        <v>0.33333333333333331</v>
      </c>
      <c r="M5">
        <f>(L6+L5)/2</f>
        <v>0.40284757118927972</v>
      </c>
    </row>
    <row r="6" spans="1:13" x14ac:dyDescent="0.35">
      <c r="C6">
        <v>45</v>
      </c>
      <c r="D6">
        <v>67</v>
      </c>
      <c r="E6">
        <f t="shared" ref="E6:E13" si="0">C6/(C6+D6)</f>
        <v>0.4017857142857143</v>
      </c>
      <c r="J6">
        <v>94</v>
      </c>
      <c r="K6">
        <v>105</v>
      </c>
      <c r="L6">
        <f>J6/(J6+K6)</f>
        <v>0.47236180904522612</v>
      </c>
    </row>
    <row r="7" spans="1:13" x14ac:dyDescent="0.35">
      <c r="B7" t="s">
        <v>12</v>
      </c>
      <c r="C7">
        <v>72</v>
      </c>
      <c r="D7">
        <v>80</v>
      </c>
      <c r="E7">
        <f t="shared" si="0"/>
        <v>0.47368421052631576</v>
      </c>
      <c r="F7">
        <f>(E8+E7)/2</f>
        <v>0.50482771677394922</v>
      </c>
      <c r="I7" t="s">
        <v>64</v>
      </c>
      <c r="J7">
        <v>21</v>
      </c>
      <c r="K7">
        <v>272</v>
      </c>
      <c r="L7">
        <f>J7/(J7+K7)</f>
        <v>7.1672354948805458E-2</v>
      </c>
      <c r="M7">
        <f>(L8+L7)/2</f>
        <v>9.2746746580093783E-2</v>
      </c>
    </row>
    <row r="8" spans="1:13" x14ac:dyDescent="0.35">
      <c r="C8">
        <v>149</v>
      </c>
      <c r="D8">
        <v>129</v>
      </c>
      <c r="E8">
        <f t="shared" si="0"/>
        <v>0.53597122302158273</v>
      </c>
      <c r="J8">
        <v>28</v>
      </c>
      <c r="K8">
        <v>218</v>
      </c>
      <c r="L8">
        <f>J8/(J8+K8)</f>
        <v>0.11382113821138211</v>
      </c>
    </row>
    <row r="9" spans="1:13" x14ac:dyDescent="0.35">
      <c r="B9" t="s">
        <v>13</v>
      </c>
      <c r="C9">
        <v>39</v>
      </c>
      <c r="D9">
        <v>144</v>
      </c>
      <c r="E9">
        <f t="shared" si="0"/>
        <v>0.21311475409836064</v>
      </c>
      <c r="F9">
        <f>(E10+E9)/2</f>
        <v>0.19925400626266349</v>
      </c>
      <c r="I9" t="s">
        <v>65</v>
      </c>
      <c r="J9">
        <v>6</v>
      </c>
      <c r="K9">
        <v>187</v>
      </c>
      <c r="L9">
        <f t="shared" ref="L9:L10" si="1">J9/(J9+K9)</f>
        <v>3.1088082901554404E-2</v>
      </c>
      <c r="M9">
        <f>(L10+L9)/2</f>
        <v>3.0424993831729582E-2</v>
      </c>
    </row>
    <row r="10" spans="1:13" x14ac:dyDescent="0.35">
      <c r="C10">
        <v>33</v>
      </c>
      <c r="D10">
        <v>145</v>
      </c>
      <c r="E10">
        <f t="shared" si="0"/>
        <v>0.1853932584269663</v>
      </c>
      <c r="J10">
        <v>5</v>
      </c>
      <c r="K10">
        <v>163</v>
      </c>
      <c r="L10">
        <f t="shared" si="1"/>
        <v>2.976190476190476E-2</v>
      </c>
    </row>
    <row r="11" spans="1:13" x14ac:dyDescent="0.35">
      <c r="B11" t="s">
        <v>14</v>
      </c>
      <c r="C11">
        <v>80</v>
      </c>
      <c r="D11">
        <v>59</v>
      </c>
      <c r="E11">
        <f t="shared" si="0"/>
        <v>0.57553956834532372</v>
      </c>
      <c r="F11">
        <f>(E12+E11)/2</f>
        <v>0.55598170470246311</v>
      </c>
      <c r="H11" t="s">
        <v>10</v>
      </c>
      <c r="I11" t="s">
        <v>66</v>
      </c>
      <c r="J11">
        <v>88</v>
      </c>
      <c r="K11">
        <v>140</v>
      </c>
      <c r="L11">
        <f>J11/(J11+K11)</f>
        <v>0.38596491228070173</v>
      </c>
      <c r="M11">
        <f>(L12+L11)/2</f>
        <v>0.26585241129730153</v>
      </c>
    </row>
    <row r="12" spans="1:13" x14ac:dyDescent="0.35">
      <c r="C12">
        <v>81</v>
      </c>
      <c r="D12">
        <v>70</v>
      </c>
      <c r="E12">
        <f t="shared" si="0"/>
        <v>0.53642384105960261</v>
      </c>
      <c r="J12">
        <v>65</v>
      </c>
      <c r="K12">
        <v>381</v>
      </c>
      <c r="L12">
        <f>J12/(J12+K12)</f>
        <v>0.14573991031390135</v>
      </c>
    </row>
    <row r="13" spans="1:13" x14ac:dyDescent="0.35">
      <c r="B13" t="s">
        <v>15</v>
      </c>
      <c r="C13">
        <v>133</v>
      </c>
      <c r="D13">
        <v>41</v>
      </c>
      <c r="E13">
        <f t="shared" si="0"/>
        <v>0.76436781609195403</v>
      </c>
      <c r="F13">
        <f>(E14+E13)/2</f>
        <v>0.79468390804597699</v>
      </c>
      <c r="I13" t="s">
        <v>67</v>
      </c>
      <c r="J13">
        <v>64</v>
      </c>
      <c r="K13">
        <v>260</v>
      </c>
      <c r="L13">
        <f>J13/(J13+K13)</f>
        <v>0.19753086419753085</v>
      </c>
      <c r="M13">
        <f>(L14+L13)/2</f>
        <v>0.14335141935991191</v>
      </c>
    </row>
    <row r="14" spans="1:13" x14ac:dyDescent="0.35">
      <c r="C14">
        <v>99</v>
      </c>
      <c r="D14">
        <v>21</v>
      </c>
      <c r="E14">
        <f>C14/(C14+D14)</f>
        <v>0.82499999999999996</v>
      </c>
      <c r="J14">
        <v>28</v>
      </c>
      <c r="K14">
        <v>286</v>
      </c>
      <c r="L14">
        <f>J14/(J14+K14)</f>
        <v>8.9171974522292988E-2</v>
      </c>
    </row>
    <row r="15" spans="1:13" x14ac:dyDescent="0.35">
      <c r="B15" t="s">
        <v>16</v>
      </c>
      <c r="C15">
        <v>80</v>
      </c>
      <c r="D15">
        <v>22</v>
      </c>
      <c r="E15">
        <f t="shared" ref="E15" si="2">C15/(C15+D15)</f>
        <v>0.78431372549019607</v>
      </c>
      <c r="F15">
        <f>(E16+E15)/2</f>
        <v>0.80538000324096581</v>
      </c>
      <c r="I15" t="s">
        <v>68</v>
      </c>
      <c r="J15">
        <v>66</v>
      </c>
      <c r="K15">
        <v>164</v>
      </c>
      <c r="L15">
        <f t="shared" ref="L15:L16" si="3">J15/(J15+K15)</f>
        <v>0.28695652173913044</v>
      </c>
      <c r="M15">
        <f>(L16+L15)/2</f>
        <v>0.39541624536568926</v>
      </c>
    </row>
    <row r="16" spans="1:13" x14ac:dyDescent="0.35">
      <c r="C16">
        <v>100</v>
      </c>
      <c r="D16">
        <v>21</v>
      </c>
      <c r="E16">
        <f>C16/(C16+D16)</f>
        <v>0.82644628099173556</v>
      </c>
      <c r="J16">
        <v>65</v>
      </c>
      <c r="K16">
        <v>64</v>
      </c>
      <c r="L16">
        <f t="shared" si="3"/>
        <v>0.50387596899224807</v>
      </c>
    </row>
    <row r="18" spans="1:2" x14ac:dyDescent="0.35">
      <c r="A18" s="2" t="s">
        <v>17</v>
      </c>
      <c r="B18" s="1" t="s">
        <v>0</v>
      </c>
    </row>
    <row r="19" spans="1:2" x14ac:dyDescent="0.35">
      <c r="A19" s="2"/>
      <c r="B19" s="1"/>
    </row>
    <row r="20" spans="1:2" x14ac:dyDescent="0.35">
      <c r="A20" s="2" t="s">
        <v>18</v>
      </c>
      <c r="B20" s="1" t="s">
        <v>19</v>
      </c>
    </row>
    <row r="21" spans="1:2" x14ac:dyDescent="0.35">
      <c r="A21" s="2" t="s">
        <v>20</v>
      </c>
      <c r="B21" s="1" t="s">
        <v>20</v>
      </c>
    </row>
    <row r="22" spans="1:2" x14ac:dyDescent="0.35">
      <c r="A22" s="2" t="s">
        <v>21</v>
      </c>
      <c r="B22" s="1" t="s">
        <v>7</v>
      </c>
    </row>
    <row r="23" spans="1:2" x14ac:dyDescent="0.35">
      <c r="A23" s="2"/>
      <c r="B23" s="1"/>
    </row>
    <row r="24" spans="1:2" x14ac:dyDescent="0.35">
      <c r="A24" s="2" t="s">
        <v>22</v>
      </c>
      <c r="B24" s="1"/>
    </row>
    <row r="25" spans="1:2" x14ac:dyDescent="0.35">
      <c r="A25" s="2" t="s">
        <v>23</v>
      </c>
      <c r="B25" s="1">
        <v>1.6299999999999999E-2</v>
      </c>
    </row>
    <row r="26" spans="1:2" x14ac:dyDescent="0.35">
      <c r="A26" s="2" t="s">
        <v>24</v>
      </c>
      <c r="B26" s="1" t="s">
        <v>4</v>
      </c>
    </row>
    <row r="27" spans="1:2" x14ac:dyDescent="0.35">
      <c r="A27" s="2" t="s">
        <v>25</v>
      </c>
      <c r="B27" s="1" t="s">
        <v>26</v>
      </c>
    </row>
    <row r="28" spans="1:2" x14ac:dyDescent="0.35">
      <c r="A28" s="2" t="s">
        <v>27</v>
      </c>
      <c r="B28" s="1" t="s">
        <v>28</v>
      </c>
    </row>
    <row r="29" spans="1:2" x14ac:dyDescent="0.35">
      <c r="A29" s="2" t="s">
        <v>29</v>
      </c>
      <c r="B29" s="1" t="s">
        <v>30</v>
      </c>
    </row>
    <row r="30" spans="1:2" x14ac:dyDescent="0.35">
      <c r="A30" s="2"/>
      <c r="B30" s="1"/>
    </row>
    <row r="31" spans="1:2" x14ac:dyDescent="0.35">
      <c r="A31" s="2" t="s">
        <v>31</v>
      </c>
      <c r="B31" s="1"/>
    </row>
    <row r="32" spans="1:2" x14ac:dyDescent="0.35">
      <c r="A32" s="2" t="s">
        <v>32</v>
      </c>
      <c r="B32" s="1">
        <v>54.93</v>
      </c>
    </row>
    <row r="33" spans="1:13" x14ac:dyDescent="0.35">
      <c r="A33" s="2" t="s">
        <v>33</v>
      </c>
      <c r="B33" s="1">
        <v>22.18</v>
      </c>
    </row>
    <row r="34" spans="1:13" x14ac:dyDescent="0.35">
      <c r="A34" s="2" t="s">
        <v>34</v>
      </c>
      <c r="B34" s="1" t="s">
        <v>35</v>
      </c>
    </row>
    <row r="35" spans="1:13" x14ac:dyDescent="0.35">
      <c r="A35" s="2" t="s">
        <v>36</v>
      </c>
      <c r="B35" s="1" t="s">
        <v>37</v>
      </c>
    </row>
    <row r="36" spans="1:13" x14ac:dyDescent="0.35">
      <c r="A36" s="2" t="s">
        <v>38</v>
      </c>
      <c r="B36" s="1">
        <v>0.45369999999999999</v>
      </c>
    </row>
    <row r="37" spans="1:13" x14ac:dyDescent="0.35">
      <c r="A37" s="2"/>
      <c r="B37" s="1"/>
    </row>
    <row r="38" spans="1:13" x14ac:dyDescent="0.35">
      <c r="A38" s="2" t="s">
        <v>39</v>
      </c>
      <c r="B38" s="1"/>
    </row>
    <row r="39" spans="1:13" x14ac:dyDescent="0.35">
      <c r="A39" s="2" t="s">
        <v>40</v>
      </c>
      <c r="B39" s="1" t="s">
        <v>41</v>
      </c>
    </row>
    <row r="40" spans="1:13" x14ac:dyDescent="0.35">
      <c r="A40" s="2" t="s">
        <v>23</v>
      </c>
      <c r="B40" s="1">
        <v>0.42970000000000003</v>
      </c>
    </row>
    <row r="41" spans="1:13" x14ac:dyDescent="0.35">
      <c r="A41" s="2" t="s">
        <v>24</v>
      </c>
      <c r="B41" s="1" t="s">
        <v>6</v>
      </c>
    </row>
    <row r="42" spans="1:13" x14ac:dyDescent="0.35">
      <c r="A42" s="2" t="s">
        <v>25</v>
      </c>
      <c r="B42" s="1" t="s">
        <v>42</v>
      </c>
    </row>
    <row r="43" spans="1:13" x14ac:dyDescent="0.35">
      <c r="A43" s="2"/>
      <c r="B43" s="1"/>
    </row>
    <row r="44" spans="1:13" x14ac:dyDescent="0.35">
      <c r="A44" s="2" t="s">
        <v>43</v>
      </c>
      <c r="B44" s="1"/>
    </row>
    <row r="45" spans="1:13" x14ac:dyDescent="0.35">
      <c r="A45" s="2" t="s">
        <v>44</v>
      </c>
      <c r="B45" s="1">
        <v>6</v>
      </c>
    </row>
    <row r="46" spans="1:13" x14ac:dyDescent="0.35">
      <c r="A46" s="2" t="s">
        <v>45</v>
      </c>
      <c r="B46" s="1">
        <v>6</v>
      </c>
    </row>
    <row r="47" spans="1:13" x14ac:dyDescent="0.35">
      <c r="A47" s="2"/>
      <c r="B47" s="1"/>
    </row>
    <row r="48" spans="1:13" x14ac:dyDescent="0.35">
      <c r="C48" t="s">
        <v>60</v>
      </c>
      <c r="D48" t="s">
        <v>61</v>
      </c>
      <c r="E48" t="s">
        <v>62</v>
      </c>
      <c r="F48" t="s">
        <v>8</v>
      </c>
      <c r="J48" t="s">
        <v>60</v>
      </c>
      <c r="K48" t="s">
        <v>61</v>
      </c>
      <c r="L48" t="s">
        <v>62</v>
      </c>
      <c r="M48" t="s">
        <v>8</v>
      </c>
    </row>
    <row r="49" spans="1:13" x14ac:dyDescent="0.35">
      <c r="A49" t="s">
        <v>1</v>
      </c>
      <c r="B49" t="s">
        <v>11</v>
      </c>
      <c r="C49">
        <v>102</v>
      </c>
      <c r="D49">
        <v>2</v>
      </c>
      <c r="E49">
        <f>C49/(C49+D49)</f>
        <v>0.98076923076923073</v>
      </c>
      <c r="F49">
        <f>(E50+E49)/2</f>
        <v>0.98482905982905988</v>
      </c>
      <c r="H49" t="s">
        <v>9</v>
      </c>
      <c r="I49" t="s">
        <v>63</v>
      </c>
      <c r="J49">
        <v>74</v>
      </c>
      <c r="K49">
        <v>138</v>
      </c>
      <c r="L49">
        <f>J49/(J49+K49)</f>
        <v>0.34905660377358488</v>
      </c>
      <c r="M49">
        <f>(L50+L49)/2</f>
        <v>0.44119496855345908</v>
      </c>
    </row>
    <row r="50" spans="1:13" x14ac:dyDescent="0.35">
      <c r="C50">
        <v>89</v>
      </c>
      <c r="D50">
        <v>1</v>
      </c>
      <c r="E50">
        <f t="shared" ref="E50:E57" si="4">C50/(C50+D50)</f>
        <v>0.98888888888888893</v>
      </c>
      <c r="J50">
        <v>80</v>
      </c>
      <c r="K50">
        <v>70</v>
      </c>
      <c r="L50">
        <f>J50/(J50+K50)</f>
        <v>0.53333333333333333</v>
      </c>
    </row>
    <row r="51" spans="1:13" x14ac:dyDescent="0.35">
      <c r="B51" t="s">
        <v>12</v>
      </c>
      <c r="C51">
        <v>156</v>
      </c>
      <c r="D51">
        <v>5</v>
      </c>
      <c r="E51">
        <f t="shared" si="4"/>
        <v>0.96894409937888204</v>
      </c>
      <c r="F51">
        <f>(E52+E51)/2</f>
        <v>0.98097554619293748</v>
      </c>
      <c r="I51" t="s">
        <v>64</v>
      </c>
      <c r="J51">
        <v>56</v>
      </c>
      <c r="K51">
        <v>35</v>
      </c>
      <c r="L51">
        <f>J51/(J51+K51)</f>
        <v>0.61538461538461542</v>
      </c>
      <c r="M51">
        <f>(L52+L51)/2</f>
        <v>0.54322949777495233</v>
      </c>
    </row>
    <row r="52" spans="1:13" x14ac:dyDescent="0.35">
      <c r="C52">
        <v>142</v>
      </c>
      <c r="D52">
        <v>1</v>
      </c>
      <c r="E52">
        <f t="shared" si="4"/>
        <v>0.99300699300699302</v>
      </c>
      <c r="J52">
        <v>57</v>
      </c>
      <c r="K52">
        <v>64</v>
      </c>
      <c r="L52">
        <f>J52/(J52+K52)</f>
        <v>0.47107438016528924</v>
      </c>
    </row>
    <row r="53" spans="1:13" x14ac:dyDescent="0.35">
      <c r="B53" t="s">
        <v>13</v>
      </c>
      <c r="C53">
        <v>96</v>
      </c>
      <c r="D53">
        <v>32</v>
      </c>
      <c r="E53">
        <f t="shared" si="4"/>
        <v>0.75</v>
      </c>
      <c r="F53">
        <f>(E54+E53)/2</f>
        <v>0.76923076923076916</v>
      </c>
      <c r="I53" t="s">
        <v>65</v>
      </c>
      <c r="J53">
        <v>30</v>
      </c>
      <c r="K53">
        <v>129</v>
      </c>
      <c r="L53">
        <f t="shared" ref="L53:L54" si="5">J53/(J53+K53)</f>
        <v>0.18867924528301888</v>
      </c>
      <c r="M53">
        <f>(L54+L53)/2</f>
        <v>0.11433962264150944</v>
      </c>
    </row>
    <row r="54" spans="1:13" x14ac:dyDescent="0.35">
      <c r="C54">
        <v>82</v>
      </c>
      <c r="D54">
        <v>22</v>
      </c>
      <c r="E54">
        <f t="shared" si="4"/>
        <v>0.78846153846153844</v>
      </c>
      <c r="J54">
        <v>8</v>
      </c>
      <c r="K54">
        <v>192</v>
      </c>
      <c r="L54">
        <f t="shared" si="5"/>
        <v>0.04</v>
      </c>
    </row>
    <row r="55" spans="1:13" x14ac:dyDescent="0.35">
      <c r="B55" t="s">
        <v>14</v>
      </c>
      <c r="C55">
        <v>93</v>
      </c>
      <c r="D55">
        <v>76</v>
      </c>
      <c r="E55">
        <f t="shared" si="4"/>
        <v>0.55029585798816572</v>
      </c>
      <c r="F55">
        <f>(E56+E55)/2</f>
        <v>0.6738821062092728</v>
      </c>
      <c r="H55" t="s">
        <v>10</v>
      </c>
      <c r="I55" t="s">
        <v>66</v>
      </c>
      <c r="J55">
        <v>60</v>
      </c>
      <c r="K55">
        <v>86</v>
      </c>
      <c r="L55">
        <f>J55/(J55+K55)</f>
        <v>0.41095890410958902</v>
      </c>
      <c r="M55">
        <f>(L56+L55)/2</f>
        <v>0.31985853702211475</v>
      </c>
    </row>
    <row r="56" spans="1:13" x14ac:dyDescent="0.35">
      <c r="C56">
        <v>63</v>
      </c>
      <c r="D56">
        <v>16</v>
      </c>
      <c r="E56">
        <f t="shared" si="4"/>
        <v>0.79746835443037978</v>
      </c>
      <c r="J56">
        <v>35</v>
      </c>
      <c r="K56">
        <v>118</v>
      </c>
      <c r="L56">
        <f>J56/(J56+K56)</f>
        <v>0.22875816993464052</v>
      </c>
    </row>
    <row r="57" spans="1:13" x14ac:dyDescent="0.35">
      <c r="B57" t="s">
        <v>15</v>
      </c>
      <c r="C57">
        <v>69</v>
      </c>
      <c r="D57">
        <v>9</v>
      </c>
      <c r="E57">
        <f t="shared" si="4"/>
        <v>0.88461538461538458</v>
      </c>
      <c r="F57">
        <f>(E58+E57)/2</f>
        <v>0.84592215013901761</v>
      </c>
      <c r="I57" t="s">
        <v>67</v>
      </c>
      <c r="J57">
        <v>72</v>
      </c>
      <c r="K57">
        <v>99</v>
      </c>
      <c r="L57">
        <f>J57/(J57+K57)</f>
        <v>0.42105263157894735</v>
      </c>
      <c r="M57">
        <f>(L58+L57)/2</f>
        <v>0.25295055821371609</v>
      </c>
    </row>
    <row r="58" spans="1:13" x14ac:dyDescent="0.35">
      <c r="C58">
        <v>67</v>
      </c>
      <c r="D58">
        <v>16</v>
      </c>
      <c r="E58">
        <f>C58/(C58+D58)</f>
        <v>0.80722891566265065</v>
      </c>
      <c r="J58">
        <v>14</v>
      </c>
      <c r="K58">
        <v>151</v>
      </c>
      <c r="L58">
        <f>J58/(J58+K58)</f>
        <v>8.4848484848484854E-2</v>
      </c>
    </row>
    <row r="59" spans="1:13" x14ac:dyDescent="0.35">
      <c r="B59" t="s">
        <v>16</v>
      </c>
      <c r="C59">
        <v>88</v>
      </c>
      <c r="D59">
        <v>1</v>
      </c>
      <c r="E59">
        <f t="shared" ref="E59" si="6">C59/(C59+D59)</f>
        <v>0.9887640449438202</v>
      </c>
      <c r="F59">
        <f>(E60+E59)/2</f>
        <v>0.96806623299822592</v>
      </c>
      <c r="I59" t="s">
        <v>68</v>
      </c>
      <c r="J59">
        <v>110</v>
      </c>
      <c r="K59">
        <v>58</v>
      </c>
      <c r="L59">
        <f t="shared" ref="L59:L60" si="7">J59/(J59+K59)</f>
        <v>0.65476190476190477</v>
      </c>
      <c r="M59">
        <f>(L60+L59)/2</f>
        <v>0.70760908926308164</v>
      </c>
    </row>
    <row r="60" spans="1:13" x14ac:dyDescent="0.35">
      <c r="C60">
        <v>72</v>
      </c>
      <c r="D60">
        <v>4</v>
      </c>
      <c r="E60">
        <f>C60/(C60+D60)</f>
        <v>0.94736842105263153</v>
      </c>
      <c r="J60">
        <v>200</v>
      </c>
      <c r="K60">
        <v>63</v>
      </c>
      <c r="L60">
        <f t="shared" si="7"/>
        <v>0.76045627376425851</v>
      </c>
    </row>
    <row r="62" spans="1:13" x14ac:dyDescent="0.35">
      <c r="A62" s="2" t="s">
        <v>17</v>
      </c>
      <c r="B62" s="1" t="s">
        <v>1</v>
      </c>
    </row>
    <row r="63" spans="1:13" x14ac:dyDescent="0.35">
      <c r="A63" s="2"/>
      <c r="B63" s="1"/>
    </row>
    <row r="64" spans="1:13" x14ac:dyDescent="0.35">
      <c r="A64" s="2" t="s">
        <v>18</v>
      </c>
      <c r="B64" s="1" t="s">
        <v>19</v>
      </c>
    </row>
    <row r="65" spans="1:2" x14ac:dyDescent="0.35">
      <c r="A65" s="2" t="s">
        <v>20</v>
      </c>
      <c r="B65" s="1" t="s">
        <v>20</v>
      </c>
    </row>
    <row r="66" spans="1:2" x14ac:dyDescent="0.35">
      <c r="A66" s="2" t="s">
        <v>21</v>
      </c>
      <c r="B66" s="1" t="s">
        <v>7</v>
      </c>
    </row>
    <row r="67" spans="1:2" x14ac:dyDescent="0.35">
      <c r="A67" s="2"/>
      <c r="B67" s="1"/>
    </row>
    <row r="68" spans="1:2" x14ac:dyDescent="0.35">
      <c r="A68" s="2" t="s">
        <v>22</v>
      </c>
      <c r="B68" s="1"/>
    </row>
    <row r="69" spans="1:2" x14ac:dyDescent="0.35">
      <c r="A69" s="2" t="s">
        <v>23</v>
      </c>
      <c r="B69" s="1">
        <v>8.9999999999999998E-4</v>
      </c>
    </row>
    <row r="70" spans="1:2" x14ac:dyDescent="0.35">
      <c r="A70" s="2" t="s">
        <v>24</v>
      </c>
      <c r="B70" s="1" t="s">
        <v>46</v>
      </c>
    </row>
    <row r="71" spans="1:2" x14ac:dyDescent="0.35">
      <c r="A71" s="2" t="s">
        <v>25</v>
      </c>
      <c r="B71" s="1" t="s">
        <v>26</v>
      </c>
    </row>
    <row r="72" spans="1:2" x14ac:dyDescent="0.35">
      <c r="A72" s="2" t="s">
        <v>27</v>
      </c>
      <c r="B72" s="1" t="s">
        <v>28</v>
      </c>
    </row>
    <row r="73" spans="1:2" x14ac:dyDescent="0.35">
      <c r="A73" s="2" t="s">
        <v>29</v>
      </c>
      <c r="B73" s="1" t="s">
        <v>47</v>
      </c>
    </row>
    <row r="74" spans="1:2" x14ac:dyDescent="0.35">
      <c r="A74" s="2"/>
      <c r="B74" s="1"/>
    </row>
    <row r="75" spans="1:2" x14ac:dyDescent="0.35">
      <c r="A75" s="2" t="s">
        <v>31</v>
      </c>
      <c r="B75" s="1"/>
    </row>
    <row r="76" spans="1:2" x14ac:dyDescent="0.35">
      <c r="A76" s="2" t="s">
        <v>32</v>
      </c>
      <c r="B76" s="1">
        <v>87.05</v>
      </c>
    </row>
    <row r="77" spans="1:2" x14ac:dyDescent="0.35">
      <c r="A77" s="2" t="s">
        <v>33</v>
      </c>
      <c r="B77" s="1">
        <v>39.65</v>
      </c>
    </row>
    <row r="78" spans="1:2" x14ac:dyDescent="0.35">
      <c r="A78" s="2" t="s">
        <v>34</v>
      </c>
      <c r="B78" s="1" t="s">
        <v>48</v>
      </c>
    </row>
    <row r="79" spans="1:2" x14ac:dyDescent="0.35">
      <c r="A79" s="2" t="s">
        <v>36</v>
      </c>
      <c r="B79" s="1" t="s">
        <v>49</v>
      </c>
    </row>
    <row r="80" spans="1:2" x14ac:dyDescent="0.35">
      <c r="A80" s="2" t="s">
        <v>38</v>
      </c>
      <c r="B80" s="1">
        <v>0.68440000000000001</v>
      </c>
    </row>
    <row r="81" spans="1:13" x14ac:dyDescent="0.35">
      <c r="A81" s="2"/>
      <c r="B81" s="1"/>
    </row>
    <row r="82" spans="1:13" x14ac:dyDescent="0.35">
      <c r="A82" s="2" t="s">
        <v>39</v>
      </c>
      <c r="B82" s="1"/>
    </row>
    <row r="83" spans="1:13" x14ac:dyDescent="0.35">
      <c r="A83" s="2" t="s">
        <v>40</v>
      </c>
      <c r="B83" s="1" t="s">
        <v>50</v>
      </c>
    </row>
    <row r="84" spans="1:13" x14ac:dyDescent="0.35">
      <c r="A84" s="2" t="s">
        <v>23</v>
      </c>
      <c r="B84" s="1">
        <v>0.30220000000000002</v>
      </c>
    </row>
    <row r="85" spans="1:13" x14ac:dyDescent="0.35">
      <c r="A85" s="2" t="s">
        <v>24</v>
      </c>
      <c r="B85" s="1" t="s">
        <v>6</v>
      </c>
    </row>
    <row r="86" spans="1:13" x14ac:dyDescent="0.35">
      <c r="A86" s="2" t="s">
        <v>25</v>
      </c>
      <c r="B86" s="1" t="s">
        <v>42</v>
      </c>
    </row>
    <row r="87" spans="1:13" x14ac:dyDescent="0.35">
      <c r="A87" s="2"/>
      <c r="B87" s="1"/>
    </row>
    <row r="88" spans="1:13" x14ac:dyDescent="0.35">
      <c r="A88" s="2" t="s">
        <v>43</v>
      </c>
      <c r="B88" s="1"/>
    </row>
    <row r="89" spans="1:13" x14ac:dyDescent="0.35">
      <c r="A89" s="2" t="s">
        <v>44</v>
      </c>
      <c r="B89" s="1">
        <v>6</v>
      </c>
    </row>
    <row r="90" spans="1:13" x14ac:dyDescent="0.35">
      <c r="A90" s="2" t="s">
        <v>45</v>
      </c>
      <c r="B90" s="1">
        <v>6</v>
      </c>
    </row>
    <row r="92" spans="1:13" x14ac:dyDescent="0.35">
      <c r="C92" t="s">
        <v>60</v>
      </c>
      <c r="D92" t="s">
        <v>61</v>
      </c>
      <c r="E92" t="s">
        <v>62</v>
      </c>
      <c r="F92" t="s">
        <v>8</v>
      </c>
      <c r="J92" t="s">
        <v>60</v>
      </c>
      <c r="K92" t="s">
        <v>61</v>
      </c>
      <c r="L92" t="s">
        <v>62</v>
      </c>
      <c r="M92" t="s">
        <v>8</v>
      </c>
    </row>
    <row r="93" spans="1:13" x14ac:dyDescent="0.35">
      <c r="A93" t="s">
        <v>2</v>
      </c>
      <c r="B93" t="s">
        <v>11</v>
      </c>
      <c r="C93">
        <v>194</v>
      </c>
      <c r="D93">
        <v>95</v>
      </c>
      <c r="E93">
        <f>C93/(C93+D93)</f>
        <v>0.67128027681660896</v>
      </c>
      <c r="F93">
        <f>(E94+E93)/2</f>
        <v>0.70462409562755579</v>
      </c>
      <c r="H93" t="s">
        <v>9</v>
      </c>
      <c r="I93" t="s">
        <v>63</v>
      </c>
      <c r="J93">
        <v>137</v>
      </c>
      <c r="K93">
        <v>176</v>
      </c>
      <c r="L93">
        <f>J93/(J93+K93)</f>
        <v>0.43769968051118213</v>
      </c>
      <c r="M93">
        <f>(L94+L93)/2</f>
        <v>0.42902683140603354</v>
      </c>
    </row>
    <row r="94" spans="1:13" x14ac:dyDescent="0.35">
      <c r="C94">
        <v>138</v>
      </c>
      <c r="D94">
        <v>49</v>
      </c>
      <c r="E94">
        <f>C94/(C94+D94)</f>
        <v>0.73796791443850263</v>
      </c>
      <c r="J94">
        <v>95</v>
      </c>
      <c r="K94">
        <v>131</v>
      </c>
      <c r="L94">
        <f>J94/(J94+K94)</f>
        <v>0.42035398230088494</v>
      </c>
    </row>
    <row r="95" spans="1:13" x14ac:dyDescent="0.35">
      <c r="B95" t="s">
        <v>12</v>
      </c>
      <c r="C95">
        <v>339</v>
      </c>
      <c r="D95">
        <v>151</v>
      </c>
      <c r="E95">
        <f>C95/(C95+D95)</f>
        <v>0.69183673469387752</v>
      </c>
      <c r="F95">
        <f>(E96+E95)/2</f>
        <v>0.70558817866769341</v>
      </c>
      <c r="I95" t="s">
        <v>64</v>
      </c>
      <c r="J95">
        <v>84</v>
      </c>
      <c r="K95">
        <v>232</v>
      </c>
      <c r="L95">
        <f>J95/(J95+K95)</f>
        <v>0.26582278481012656</v>
      </c>
      <c r="M95">
        <f>(L96+L95)/2</f>
        <v>0.24817113266480353</v>
      </c>
    </row>
    <row r="96" spans="1:13" x14ac:dyDescent="0.35">
      <c r="C96">
        <v>305</v>
      </c>
      <c r="D96">
        <v>119</v>
      </c>
      <c r="E96">
        <f t="shared" ref="E96:E101" si="8">C96/(C96+D96)</f>
        <v>0.71933962264150941</v>
      </c>
      <c r="J96">
        <v>71</v>
      </c>
      <c r="K96">
        <v>237</v>
      </c>
      <c r="L96">
        <f>J96/(J96+K96)</f>
        <v>0.23051948051948051</v>
      </c>
    </row>
    <row r="97" spans="1:13" x14ac:dyDescent="0.35">
      <c r="B97" t="s">
        <v>13</v>
      </c>
      <c r="C97">
        <v>204</v>
      </c>
      <c r="D97">
        <v>144</v>
      </c>
      <c r="E97">
        <f t="shared" si="8"/>
        <v>0.58620689655172409</v>
      </c>
      <c r="F97">
        <f>(E98+E97)/2</f>
        <v>0.51435344827586205</v>
      </c>
      <c r="I97" t="s">
        <v>65</v>
      </c>
      <c r="J97">
        <v>22</v>
      </c>
      <c r="K97">
        <v>333</v>
      </c>
      <c r="L97">
        <f t="shared" ref="L97:L98" si="9">J97/(J97+K97)</f>
        <v>6.1971830985915494E-2</v>
      </c>
      <c r="M97">
        <f>(L98+L97)/2</f>
        <v>5.5861537383505008E-2</v>
      </c>
    </row>
    <row r="98" spans="1:13" x14ac:dyDescent="0.35">
      <c r="C98">
        <v>177</v>
      </c>
      <c r="D98">
        <v>223</v>
      </c>
      <c r="E98">
        <f t="shared" si="8"/>
        <v>0.4425</v>
      </c>
      <c r="J98">
        <v>20</v>
      </c>
      <c r="K98">
        <v>382</v>
      </c>
      <c r="L98">
        <f t="shared" si="9"/>
        <v>4.975124378109453E-2</v>
      </c>
    </row>
    <row r="99" spans="1:13" x14ac:dyDescent="0.35">
      <c r="B99" t="s">
        <v>14</v>
      </c>
      <c r="C99">
        <v>136</v>
      </c>
      <c r="D99">
        <v>59</v>
      </c>
      <c r="E99">
        <f t="shared" si="8"/>
        <v>0.6974358974358974</v>
      </c>
      <c r="F99">
        <f>(E100+E99)/2</f>
        <v>0.69354553492484527</v>
      </c>
      <c r="H99" t="s">
        <v>10</v>
      </c>
      <c r="I99" t="s">
        <v>66</v>
      </c>
      <c r="J99">
        <v>111</v>
      </c>
      <c r="K99">
        <v>213</v>
      </c>
      <c r="L99">
        <f>J99/(J99+K99)</f>
        <v>0.34259259259259262</v>
      </c>
      <c r="M99">
        <f>(L100+L99)/2</f>
        <v>0.38368567682726973</v>
      </c>
    </row>
    <row r="100" spans="1:13" x14ac:dyDescent="0.35">
      <c r="C100">
        <v>140</v>
      </c>
      <c r="D100">
        <v>63</v>
      </c>
      <c r="E100">
        <f t="shared" si="8"/>
        <v>0.68965517241379315</v>
      </c>
      <c r="J100">
        <v>144</v>
      </c>
      <c r="K100">
        <v>195</v>
      </c>
      <c r="L100">
        <f>J100/(J100+K100)</f>
        <v>0.4247787610619469</v>
      </c>
    </row>
    <row r="101" spans="1:13" x14ac:dyDescent="0.35">
      <c r="B101" t="s">
        <v>15</v>
      </c>
      <c r="C101">
        <v>127</v>
      </c>
      <c r="D101">
        <v>24</v>
      </c>
      <c r="E101">
        <f t="shared" si="8"/>
        <v>0.84105960264900659</v>
      </c>
      <c r="F101">
        <f>(E102+E101)/2</f>
        <v>0.83626013840315494</v>
      </c>
      <c r="I101" t="s">
        <v>67</v>
      </c>
      <c r="J101">
        <v>118</v>
      </c>
      <c r="K101">
        <v>256</v>
      </c>
      <c r="L101">
        <f>J101/(J101+K101)</f>
        <v>0.31550802139037432</v>
      </c>
      <c r="M101">
        <f>(L102+L101)/2</f>
        <v>0.32077104232535747</v>
      </c>
    </row>
    <row r="102" spans="1:13" x14ac:dyDescent="0.35">
      <c r="C102">
        <v>148</v>
      </c>
      <c r="D102">
        <v>30</v>
      </c>
      <c r="E102">
        <f>C102/(C102+D102)</f>
        <v>0.8314606741573034</v>
      </c>
      <c r="J102">
        <v>134</v>
      </c>
      <c r="K102">
        <v>277</v>
      </c>
      <c r="L102">
        <f>J102/(J102+K102)</f>
        <v>0.32603406326034062</v>
      </c>
    </row>
    <row r="103" spans="1:13" x14ac:dyDescent="0.35">
      <c r="B103" t="s">
        <v>16</v>
      </c>
      <c r="C103">
        <v>141</v>
      </c>
      <c r="D103">
        <v>35</v>
      </c>
      <c r="E103">
        <f t="shared" ref="E103" si="10">C103/(C103+D103)</f>
        <v>0.80113636363636365</v>
      </c>
      <c r="F103">
        <f>(E104+E103)/2</f>
        <v>0.80668171893608576</v>
      </c>
      <c r="I103" t="s">
        <v>68</v>
      </c>
      <c r="J103">
        <v>115</v>
      </c>
      <c r="K103">
        <v>62</v>
      </c>
      <c r="L103">
        <f t="shared" ref="L103:L104" si="11">J103/(J103+K103)</f>
        <v>0.64971751412429379</v>
      </c>
      <c r="M103">
        <f>(L104+L103)/2</f>
        <v>0.54878513743024504</v>
      </c>
    </row>
    <row r="104" spans="1:13" x14ac:dyDescent="0.35">
      <c r="C104">
        <v>186</v>
      </c>
      <c r="D104">
        <v>43</v>
      </c>
      <c r="E104">
        <f>C104/(C104+D104)</f>
        <v>0.81222707423580787</v>
      </c>
      <c r="J104">
        <v>73</v>
      </c>
      <c r="K104">
        <v>90</v>
      </c>
      <c r="L104">
        <f t="shared" si="11"/>
        <v>0.44785276073619634</v>
      </c>
    </row>
    <row r="106" spans="1:13" x14ac:dyDescent="0.35">
      <c r="A106" s="2" t="s">
        <v>17</v>
      </c>
      <c r="B106" s="1" t="s">
        <v>2</v>
      </c>
    </row>
    <row r="107" spans="1:13" x14ac:dyDescent="0.35">
      <c r="A107" s="2"/>
      <c r="B107" s="1"/>
    </row>
    <row r="108" spans="1:13" x14ac:dyDescent="0.35">
      <c r="A108" s="2" t="s">
        <v>18</v>
      </c>
      <c r="B108" s="1" t="s">
        <v>19</v>
      </c>
    </row>
    <row r="109" spans="1:13" x14ac:dyDescent="0.35">
      <c r="A109" s="2" t="s">
        <v>20</v>
      </c>
      <c r="B109" s="1" t="s">
        <v>20</v>
      </c>
    </row>
    <row r="110" spans="1:13" x14ac:dyDescent="0.35">
      <c r="A110" s="2" t="s">
        <v>21</v>
      </c>
      <c r="B110" s="1" t="s">
        <v>7</v>
      </c>
    </row>
    <row r="111" spans="1:13" x14ac:dyDescent="0.35">
      <c r="A111" s="2"/>
      <c r="B111" s="1"/>
    </row>
    <row r="112" spans="1:13" x14ac:dyDescent="0.35">
      <c r="A112" s="2" t="s">
        <v>22</v>
      </c>
      <c r="B112" s="1"/>
    </row>
    <row r="113" spans="1:2" x14ac:dyDescent="0.35">
      <c r="A113" s="2" t="s">
        <v>23</v>
      </c>
      <c r="B113" s="1">
        <v>1E-3</v>
      </c>
    </row>
    <row r="114" spans="1:2" x14ac:dyDescent="0.35">
      <c r="A114" s="2" t="s">
        <v>24</v>
      </c>
      <c r="B114" s="1" t="s">
        <v>5</v>
      </c>
    </row>
    <row r="115" spans="1:2" x14ac:dyDescent="0.35">
      <c r="A115" s="2" t="s">
        <v>25</v>
      </c>
      <c r="B115" s="1" t="s">
        <v>26</v>
      </c>
    </row>
    <row r="116" spans="1:2" x14ac:dyDescent="0.35">
      <c r="A116" s="2" t="s">
        <v>27</v>
      </c>
      <c r="B116" s="1" t="s">
        <v>28</v>
      </c>
    </row>
    <row r="117" spans="1:2" x14ac:dyDescent="0.35">
      <c r="A117" s="2" t="s">
        <v>29</v>
      </c>
      <c r="B117" s="1" t="s">
        <v>51</v>
      </c>
    </row>
    <row r="118" spans="1:2" x14ac:dyDescent="0.35">
      <c r="A118" s="2"/>
      <c r="B118" s="1"/>
    </row>
    <row r="119" spans="1:2" x14ac:dyDescent="0.35">
      <c r="A119" s="2" t="s">
        <v>31</v>
      </c>
      <c r="B119" s="1"/>
    </row>
    <row r="120" spans="1:2" x14ac:dyDescent="0.35">
      <c r="A120" s="2" t="s">
        <v>32</v>
      </c>
      <c r="B120" s="1">
        <v>71.02</v>
      </c>
    </row>
    <row r="121" spans="1:2" x14ac:dyDescent="0.35">
      <c r="A121" s="2" t="s">
        <v>33</v>
      </c>
      <c r="B121" s="1">
        <v>33.11</v>
      </c>
    </row>
    <row r="122" spans="1:2" x14ac:dyDescent="0.35">
      <c r="A122" s="2" t="s">
        <v>34</v>
      </c>
      <c r="B122" s="1" t="s">
        <v>52</v>
      </c>
    </row>
    <row r="123" spans="1:2" x14ac:dyDescent="0.35">
      <c r="A123" s="2" t="s">
        <v>36</v>
      </c>
      <c r="B123" s="1" t="s">
        <v>53</v>
      </c>
    </row>
    <row r="124" spans="1:2" x14ac:dyDescent="0.35">
      <c r="A124" s="2" t="s">
        <v>38</v>
      </c>
      <c r="B124" s="1">
        <v>0.67630000000000001</v>
      </c>
    </row>
    <row r="125" spans="1:2" x14ac:dyDescent="0.35">
      <c r="A125" s="2"/>
      <c r="B125" s="1"/>
    </row>
    <row r="126" spans="1:2" x14ac:dyDescent="0.35">
      <c r="A126" s="2" t="s">
        <v>39</v>
      </c>
      <c r="B126" s="1"/>
    </row>
    <row r="127" spans="1:2" x14ac:dyDescent="0.35">
      <c r="A127" s="2" t="s">
        <v>40</v>
      </c>
      <c r="B127" s="1" t="s">
        <v>54</v>
      </c>
    </row>
    <row r="128" spans="1:2" x14ac:dyDescent="0.35">
      <c r="A128" s="2" t="s">
        <v>23</v>
      </c>
      <c r="B128" s="1">
        <v>0.39929999999999999</v>
      </c>
    </row>
    <row r="129" spans="1:13" x14ac:dyDescent="0.35">
      <c r="A129" s="2" t="s">
        <v>24</v>
      </c>
      <c r="B129" s="1" t="s">
        <v>6</v>
      </c>
    </row>
    <row r="130" spans="1:13" x14ac:dyDescent="0.35">
      <c r="A130" s="2" t="s">
        <v>25</v>
      </c>
      <c r="B130" s="1" t="s">
        <v>42</v>
      </c>
    </row>
    <row r="131" spans="1:13" x14ac:dyDescent="0.35">
      <c r="A131" s="2"/>
      <c r="B131" s="1"/>
    </row>
    <row r="132" spans="1:13" x14ac:dyDescent="0.35">
      <c r="A132" s="2" t="s">
        <v>43</v>
      </c>
      <c r="B132" s="1"/>
    </row>
    <row r="133" spans="1:13" x14ac:dyDescent="0.35">
      <c r="A133" s="2" t="s">
        <v>44</v>
      </c>
      <c r="B133" s="1">
        <v>6</v>
      </c>
    </row>
    <row r="134" spans="1:13" x14ac:dyDescent="0.35">
      <c r="A134" s="2" t="s">
        <v>45</v>
      </c>
      <c r="B134" s="1">
        <v>6</v>
      </c>
    </row>
    <row r="136" spans="1:13" x14ac:dyDescent="0.35">
      <c r="C136" t="s">
        <v>60</v>
      </c>
      <c r="D136" t="s">
        <v>61</v>
      </c>
      <c r="E136" t="s">
        <v>62</v>
      </c>
      <c r="F136" t="s">
        <v>8</v>
      </c>
      <c r="J136" t="s">
        <v>60</v>
      </c>
      <c r="K136" t="s">
        <v>61</v>
      </c>
      <c r="L136" t="s">
        <v>62</v>
      </c>
      <c r="M136" t="s">
        <v>8</v>
      </c>
    </row>
    <row r="137" spans="1:13" x14ac:dyDescent="0.35">
      <c r="A137" t="s">
        <v>3</v>
      </c>
      <c r="B137" t="s">
        <v>11</v>
      </c>
      <c r="C137">
        <v>122</v>
      </c>
      <c r="D137">
        <v>76</v>
      </c>
      <c r="E137">
        <f>C137/(C137+D137)</f>
        <v>0.61616161616161613</v>
      </c>
      <c r="F137">
        <f>(E138+E137)/2</f>
        <v>0.58708633294268653</v>
      </c>
      <c r="H137" t="s">
        <v>9</v>
      </c>
      <c r="I137" t="s">
        <v>63</v>
      </c>
      <c r="J137">
        <v>39</v>
      </c>
      <c r="K137">
        <v>213</v>
      </c>
      <c r="L137">
        <f>J137/(J137+K137)</f>
        <v>0.15476190476190477</v>
      </c>
      <c r="M137">
        <f>(L138+L137)/2</f>
        <v>0.13446756655418074</v>
      </c>
    </row>
    <row r="138" spans="1:13" x14ac:dyDescent="0.35">
      <c r="C138">
        <v>101</v>
      </c>
      <c r="D138">
        <v>80</v>
      </c>
      <c r="E138">
        <f>C138/(C138+D138)</f>
        <v>0.55801104972375692</v>
      </c>
      <c r="J138">
        <v>29</v>
      </c>
      <c r="K138">
        <v>225</v>
      </c>
      <c r="L138">
        <f>J138/(J138+K138)</f>
        <v>0.1141732283464567</v>
      </c>
    </row>
    <row r="139" spans="1:13" x14ac:dyDescent="0.35">
      <c r="B139" t="s">
        <v>12</v>
      </c>
      <c r="C139">
        <v>202</v>
      </c>
      <c r="D139">
        <v>94</v>
      </c>
      <c r="E139">
        <f t="shared" ref="E139:E145" si="12">C139/(C139+D139)</f>
        <v>0.68243243243243246</v>
      </c>
      <c r="F139">
        <f>(E140+E139)/2</f>
        <v>0.68837778826861795</v>
      </c>
      <c r="I139" t="s">
        <v>64</v>
      </c>
      <c r="J139">
        <v>135</v>
      </c>
      <c r="K139">
        <v>248</v>
      </c>
      <c r="L139">
        <f>J139/(J139+K139)</f>
        <v>0.35248041775456918</v>
      </c>
      <c r="M139">
        <f>(L140+L139)/2</f>
        <v>0.31411396303010852</v>
      </c>
    </row>
    <row r="140" spans="1:13" x14ac:dyDescent="0.35">
      <c r="C140">
        <v>318</v>
      </c>
      <c r="D140">
        <v>140</v>
      </c>
      <c r="E140">
        <f t="shared" si="12"/>
        <v>0.69432314410480345</v>
      </c>
      <c r="J140">
        <v>83</v>
      </c>
      <c r="K140">
        <v>218</v>
      </c>
      <c r="L140">
        <f>J140/(J140+K140)</f>
        <v>0.27574750830564781</v>
      </c>
    </row>
    <row r="141" spans="1:13" x14ac:dyDescent="0.35">
      <c r="B141" t="s">
        <v>13</v>
      </c>
      <c r="C141">
        <v>100</v>
      </c>
      <c r="D141">
        <v>341</v>
      </c>
      <c r="E141">
        <f t="shared" si="12"/>
        <v>0.22675736961451248</v>
      </c>
      <c r="F141">
        <f>(E142+E141)/2</f>
        <v>0.23191316756587693</v>
      </c>
      <c r="I141" t="s">
        <v>65</v>
      </c>
      <c r="J141">
        <v>58</v>
      </c>
      <c r="K141">
        <v>344</v>
      </c>
      <c r="L141">
        <f t="shared" ref="L141:L148" si="13">J141/(J141+K141)</f>
        <v>0.14427860696517414</v>
      </c>
      <c r="M141">
        <f>(L142+L141)/2</f>
        <v>0.1281617124461725</v>
      </c>
    </row>
    <row r="142" spans="1:13" x14ac:dyDescent="0.35">
      <c r="C142">
        <v>55</v>
      </c>
      <c r="D142">
        <v>177</v>
      </c>
      <c r="E142">
        <f t="shared" si="12"/>
        <v>0.23706896551724138</v>
      </c>
      <c r="J142">
        <v>40</v>
      </c>
      <c r="K142">
        <v>317</v>
      </c>
      <c r="L142">
        <f t="shared" si="13"/>
        <v>0.11204481792717087</v>
      </c>
    </row>
    <row r="143" spans="1:13" x14ac:dyDescent="0.35">
      <c r="B143" t="s">
        <v>14</v>
      </c>
      <c r="C143">
        <v>28</v>
      </c>
      <c r="D143">
        <v>142</v>
      </c>
      <c r="E143">
        <f t="shared" si="12"/>
        <v>0.16470588235294117</v>
      </c>
      <c r="F143">
        <f>(E144+E143)/2</f>
        <v>0.15341893102418633</v>
      </c>
      <c r="H143" t="s">
        <v>10</v>
      </c>
      <c r="I143" t="s">
        <v>66</v>
      </c>
      <c r="J143">
        <v>60</v>
      </c>
      <c r="K143">
        <v>436</v>
      </c>
      <c r="L143">
        <f t="shared" si="13"/>
        <v>0.12096774193548387</v>
      </c>
      <c r="M143">
        <f>(L144+L143)/2</f>
        <v>0.1695264241592313</v>
      </c>
    </row>
    <row r="144" spans="1:13" x14ac:dyDescent="0.35">
      <c r="C144">
        <v>28</v>
      </c>
      <c r="D144">
        <v>169</v>
      </c>
      <c r="E144">
        <f t="shared" si="12"/>
        <v>0.14213197969543148</v>
      </c>
      <c r="J144">
        <v>82</v>
      </c>
      <c r="K144">
        <v>294</v>
      </c>
      <c r="L144">
        <f t="shared" si="13"/>
        <v>0.21808510638297873</v>
      </c>
    </row>
    <row r="145" spans="1:13" x14ac:dyDescent="0.35">
      <c r="B145" t="s">
        <v>15</v>
      </c>
      <c r="C145">
        <v>101</v>
      </c>
      <c r="D145">
        <v>185</v>
      </c>
      <c r="E145">
        <f t="shared" si="12"/>
        <v>0.35314685314685312</v>
      </c>
      <c r="F145">
        <f>(E146+E145)/2</f>
        <v>0.55815237394184769</v>
      </c>
      <c r="I145" t="s">
        <v>67</v>
      </c>
      <c r="J145">
        <v>18</v>
      </c>
      <c r="K145">
        <v>425</v>
      </c>
      <c r="L145">
        <f t="shared" si="13"/>
        <v>4.0632054176072234E-2</v>
      </c>
      <c r="M145">
        <f>(L146+L145)/2</f>
        <v>4.4216600701802847E-2</v>
      </c>
    </row>
    <row r="146" spans="1:13" x14ac:dyDescent="0.35">
      <c r="C146">
        <v>145</v>
      </c>
      <c r="D146">
        <v>45</v>
      </c>
      <c r="E146">
        <f>C146/(C146+D146)</f>
        <v>0.76315789473684215</v>
      </c>
      <c r="J146">
        <v>25</v>
      </c>
      <c r="K146">
        <v>498</v>
      </c>
      <c r="L146">
        <f t="shared" si="13"/>
        <v>4.780114722753346E-2</v>
      </c>
    </row>
    <row r="147" spans="1:13" x14ac:dyDescent="0.35">
      <c r="B147" t="s">
        <v>16</v>
      </c>
      <c r="C147">
        <v>66</v>
      </c>
      <c r="D147">
        <v>160</v>
      </c>
      <c r="E147">
        <f t="shared" ref="E147" si="14">C147/(C147+D147)</f>
        <v>0.29203539823008851</v>
      </c>
      <c r="F147">
        <f>(E148+E147)/2</f>
        <v>0.35516802591242991</v>
      </c>
      <c r="I147" t="s">
        <v>68</v>
      </c>
      <c r="J147">
        <v>41</v>
      </c>
      <c r="K147">
        <v>204</v>
      </c>
      <c r="L147">
        <f t="shared" si="13"/>
        <v>0.16734693877551021</v>
      </c>
      <c r="M147">
        <f>(L148+L147)/2</f>
        <v>0.18016469745793054</v>
      </c>
    </row>
    <row r="148" spans="1:13" x14ac:dyDescent="0.35">
      <c r="C148">
        <v>128</v>
      </c>
      <c r="D148">
        <v>178</v>
      </c>
      <c r="E148">
        <f>C148/(C148+D148)</f>
        <v>0.41830065359477125</v>
      </c>
      <c r="J148">
        <v>55</v>
      </c>
      <c r="K148">
        <v>230</v>
      </c>
      <c r="L148">
        <f t="shared" si="13"/>
        <v>0.19298245614035087</v>
      </c>
    </row>
    <row r="150" spans="1:13" x14ac:dyDescent="0.35">
      <c r="A150" s="2" t="s">
        <v>17</v>
      </c>
      <c r="B150" s="1" t="s">
        <v>3</v>
      </c>
    </row>
    <row r="151" spans="1:13" x14ac:dyDescent="0.35">
      <c r="A151" s="2"/>
      <c r="B151" s="1"/>
    </row>
    <row r="152" spans="1:13" x14ac:dyDescent="0.35">
      <c r="A152" s="2" t="s">
        <v>18</v>
      </c>
      <c r="B152" s="1" t="s">
        <v>19</v>
      </c>
    </row>
    <row r="153" spans="1:13" x14ac:dyDescent="0.35">
      <c r="A153" s="2" t="s">
        <v>20</v>
      </c>
      <c r="B153" s="1" t="s">
        <v>20</v>
      </c>
    </row>
    <row r="154" spans="1:13" x14ac:dyDescent="0.35">
      <c r="A154" s="2" t="s">
        <v>21</v>
      </c>
      <c r="B154" s="1" t="s">
        <v>7</v>
      </c>
    </row>
    <row r="155" spans="1:13" x14ac:dyDescent="0.35">
      <c r="A155" s="2"/>
      <c r="B155" s="1"/>
    </row>
    <row r="156" spans="1:13" x14ac:dyDescent="0.35">
      <c r="A156" s="2" t="s">
        <v>22</v>
      </c>
      <c r="B156" s="1"/>
    </row>
    <row r="157" spans="1:13" x14ac:dyDescent="0.35">
      <c r="A157" s="2" t="s">
        <v>23</v>
      </c>
      <c r="B157" s="1">
        <v>1.7999999999999999E-2</v>
      </c>
    </row>
    <row r="158" spans="1:13" x14ac:dyDescent="0.35">
      <c r="A158" s="2" t="s">
        <v>24</v>
      </c>
      <c r="B158" s="1" t="s">
        <v>4</v>
      </c>
    </row>
    <row r="159" spans="1:13" x14ac:dyDescent="0.35">
      <c r="A159" s="2" t="s">
        <v>25</v>
      </c>
      <c r="B159" s="1" t="s">
        <v>26</v>
      </c>
    </row>
    <row r="160" spans="1:13" x14ac:dyDescent="0.35">
      <c r="A160" s="2" t="s">
        <v>27</v>
      </c>
      <c r="B160" s="1" t="s">
        <v>28</v>
      </c>
    </row>
    <row r="161" spans="1:2" x14ac:dyDescent="0.35">
      <c r="A161" s="2" t="s">
        <v>29</v>
      </c>
      <c r="B161" s="1" t="s">
        <v>55</v>
      </c>
    </row>
    <row r="162" spans="1:2" x14ac:dyDescent="0.35">
      <c r="A162" s="2"/>
      <c r="B162" s="1"/>
    </row>
    <row r="163" spans="1:2" x14ac:dyDescent="0.35">
      <c r="A163" s="2" t="s">
        <v>31</v>
      </c>
      <c r="B163" s="1"/>
    </row>
    <row r="164" spans="1:2" x14ac:dyDescent="0.35">
      <c r="A164" s="2" t="s">
        <v>32</v>
      </c>
      <c r="B164" s="1">
        <v>42.9</v>
      </c>
    </row>
    <row r="165" spans="1:2" x14ac:dyDescent="0.35">
      <c r="A165" s="2" t="s">
        <v>33</v>
      </c>
      <c r="B165" s="1">
        <v>16.18</v>
      </c>
    </row>
    <row r="166" spans="1:2" x14ac:dyDescent="0.35">
      <c r="A166" s="2" t="s">
        <v>34</v>
      </c>
      <c r="B166" s="1" t="s">
        <v>56</v>
      </c>
    </row>
    <row r="167" spans="1:2" x14ac:dyDescent="0.35">
      <c r="A167" s="2" t="s">
        <v>36</v>
      </c>
      <c r="B167" s="1" t="s">
        <v>57</v>
      </c>
    </row>
    <row r="168" spans="1:2" x14ac:dyDescent="0.35">
      <c r="A168" s="2" t="s">
        <v>38</v>
      </c>
      <c r="B168" s="1">
        <v>0.44379999999999997</v>
      </c>
    </row>
    <row r="169" spans="1:2" x14ac:dyDescent="0.35">
      <c r="A169" s="2"/>
      <c r="B169" s="1"/>
    </row>
    <row r="170" spans="1:2" x14ac:dyDescent="0.35">
      <c r="A170" s="2" t="s">
        <v>39</v>
      </c>
      <c r="B170" s="1"/>
    </row>
    <row r="171" spans="1:2" x14ac:dyDescent="0.35">
      <c r="A171" s="2" t="s">
        <v>40</v>
      </c>
      <c r="B171" s="1" t="s">
        <v>58</v>
      </c>
    </row>
    <row r="172" spans="1:2" x14ac:dyDescent="0.35">
      <c r="A172" s="2" t="s">
        <v>23</v>
      </c>
      <c r="B172" s="1">
        <v>7.5499999999999998E-2</v>
      </c>
    </row>
    <row r="173" spans="1:2" x14ac:dyDescent="0.35">
      <c r="A173" s="2" t="s">
        <v>24</v>
      </c>
      <c r="B173" s="1" t="s">
        <v>6</v>
      </c>
    </row>
    <row r="174" spans="1:2" x14ac:dyDescent="0.35">
      <c r="A174" s="2" t="s">
        <v>25</v>
      </c>
      <c r="B174" s="1" t="s">
        <v>42</v>
      </c>
    </row>
    <row r="175" spans="1:2" x14ac:dyDescent="0.35">
      <c r="A175" s="2"/>
      <c r="B175" s="1"/>
    </row>
    <row r="176" spans="1:2" x14ac:dyDescent="0.35">
      <c r="A176" s="2" t="s">
        <v>43</v>
      </c>
      <c r="B176" s="1"/>
    </row>
    <row r="177" spans="1:2" x14ac:dyDescent="0.35">
      <c r="A177" s="2" t="s">
        <v>44</v>
      </c>
      <c r="B177" s="1">
        <v>6</v>
      </c>
    </row>
    <row r="178" spans="1:2" x14ac:dyDescent="0.35">
      <c r="A178" s="2" t="s">
        <v>45</v>
      </c>
      <c r="B178" s="1">
        <v>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2G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2021-07-15T15:40:20Z</dcterms:modified>
</cp:coreProperties>
</file>