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240" yWindow="100" windowWidth="19840" windowHeight="13640" activeTab="1"/>
  </bookViews>
  <sheets>
    <sheet name="WtvsSBMOIntensity" sheetId="1" r:id="rId1"/>
    <sheet name="WTvsCtrlIntensity" sheetId="3" r:id="rId2"/>
  </sheet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2" i="3"/>
  <c r="E79"/>
  <c r="G82"/>
  <c r="E81"/>
  <c r="E78"/>
  <c r="G81"/>
  <c r="E77"/>
  <c r="E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E98" i="1"/>
  <c r="E97"/>
  <c r="E94"/>
  <c r="I97"/>
  <c r="E95"/>
  <c r="I98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14"/>
  <c r="J81"/>
  <c r="J82"/>
  <c r="J83"/>
  <c r="J84"/>
  <c r="J85"/>
  <c r="J86"/>
  <c r="J87"/>
  <c r="J88"/>
  <c r="J89"/>
  <c r="J90"/>
  <c r="J91"/>
  <c r="J2"/>
  <c r="J3"/>
  <c r="J4"/>
  <c r="J5"/>
  <c r="J6"/>
  <c r="J7"/>
  <c r="J8"/>
  <c r="J9"/>
  <c r="J10"/>
  <c r="J11"/>
  <c r="J12"/>
  <c r="J13"/>
  <c r="J80"/>
  <c r="E93"/>
  <c r="E92"/>
</calcChain>
</file>

<file path=xl/sharedStrings.xml><?xml version="1.0" encoding="utf-8"?>
<sst xmlns="http://schemas.openxmlformats.org/spreadsheetml/2006/main" count="362" uniqueCount="119">
  <si>
    <t>treatment</t>
  </si>
  <si>
    <t>larva</t>
  </si>
  <si>
    <t>area</t>
  </si>
  <si>
    <t>mode</t>
  </si>
  <si>
    <t>min</t>
  </si>
  <si>
    <t>max</t>
  </si>
  <si>
    <t>percent_area</t>
  </si>
  <si>
    <t>sbmo</t>
  </si>
  <si>
    <t>1l</t>
  </si>
  <si>
    <t>1r</t>
  </si>
  <si>
    <t>2l</t>
  </si>
  <si>
    <t>2r</t>
  </si>
  <si>
    <t>3l</t>
  </si>
  <si>
    <t>3r</t>
  </si>
  <si>
    <t>4l</t>
  </si>
  <si>
    <t>4r</t>
  </si>
  <si>
    <t>5l</t>
  </si>
  <si>
    <t>5r</t>
  </si>
  <si>
    <t>6l</t>
  </si>
  <si>
    <t>6r</t>
  </si>
  <si>
    <t>wt</t>
  </si>
  <si>
    <t>7l</t>
  </si>
  <si>
    <t>7r</t>
  </si>
  <si>
    <t>A1l</t>
  </si>
  <si>
    <t>A1r</t>
  </si>
  <si>
    <t>A2l</t>
  </si>
  <si>
    <t>A2r</t>
  </si>
  <si>
    <t>A3l</t>
  </si>
  <si>
    <t>A3r</t>
  </si>
  <si>
    <t>A4l</t>
  </si>
  <si>
    <t>A4r</t>
  </si>
  <si>
    <t>B1l</t>
  </si>
  <si>
    <t>B1r</t>
  </si>
  <si>
    <t>B2l</t>
  </si>
  <si>
    <t>B2r</t>
  </si>
  <si>
    <t>B4l</t>
  </si>
  <si>
    <t>B4r</t>
  </si>
  <si>
    <t>B5l</t>
  </si>
  <si>
    <t>B5r</t>
  </si>
  <si>
    <t>B6l</t>
  </si>
  <si>
    <t>B6r</t>
  </si>
  <si>
    <t>B8l</t>
  </si>
  <si>
    <t>B8r</t>
  </si>
  <si>
    <t>C1l</t>
  </si>
  <si>
    <t>C1r</t>
  </si>
  <si>
    <t>C2l</t>
  </si>
  <si>
    <t>C2r</t>
  </si>
  <si>
    <t>C3l</t>
  </si>
  <si>
    <t>C3r</t>
  </si>
  <si>
    <t>C4l</t>
  </si>
  <si>
    <t>C4r</t>
  </si>
  <si>
    <t>C5l</t>
  </si>
  <si>
    <t>C5r</t>
  </si>
  <si>
    <t>C6l</t>
  </si>
  <si>
    <t>C6r</t>
  </si>
  <si>
    <t>C8l</t>
  </si>
  <si>
    <t>C8r</t>
  </si>
  <si>
    <t>D1l</t>
  </si>
  <si>
    <t>D1r</t>
  </si>
  <si>
    <t>D2l</t>
  </si>
  <si>
    <t>D2r</t>
  </si>
  <si>
    <t>D3l</t>
  </si>
  <si>
    <t>D3r</t>
  </si>
  <si>
    <t>D5l</t>
  </si>
  <si>
    <t>D5r</t>
  </si>
  <si>
    <t>D6l</t>
  </si>
  <si>
    <t>D6r</t>
  </si>
  <si>
    <t>D7l</t>
  </si>
  <si>
    <t>D7r</t>
  </si>
  <si>
    <t>D8l</t>
  </si>
  <si>
    <t>D8r</t>
  </si>
  <si>
    <t>E3l</t>
  </si>
  <si>
    <t>E3r</t>
  </si>
  <si>
    <t>E5l</t>
  </si>
  <si>
    <t>E5r</t>
  </si>
  <si>
    <t>E6l</t>
  </si>
  <si>
    <t>E6r</t>
  </si>
  <si>
    <t>E7l</t>
  </si>
  <si>
    <t>E7r</t>
  </si>
  <si>
    <t>E8l</t>
  </si>
  <si>
    <t>E8r</t>
  </si>
  <si>
    <t>F1l</t>
  </si>
  <si>
    <t>F1r</t>
  </si>
  <si>
    <t>F2l</t>
  </si>
  <si>
    <t>F2r</t>
  </si>
  <si>
    <t>F3l</t>
  </si>
  <si>
    <t>F3r</t>
  </si>
  <si>
    <t>F4l</t>
  </si>
  <si>
    <t>F4r</t>
  </si>
  <si>
    <t>normalised_mean_wrt_wt</t>
  </si>
  <si>
    <t>batch</t>
  </si>
  <si>
    <t>Batch 1 avg wt intensity</t>
  </si>
  <si>
    <t>Batch 2 avg wt intensity</t>
  </si>
  <si>
    <t>mean_i</t>
  </si>
  <si>
    <t>sbmo avg intensity</t>
  </si>
  <si>
    <t>sbmo median intensity</t>
  </si>
  <si>
    <t>WT avg intensity</t>
  </si>
  <si>
    <t>WT median intensity</t>
  </si>
  <si>
    <t>Figure S2C Statistics: Raw intensity: Uninjected vs SBMO mean intensity: Uninjected: 3.56 ± 0.5 AU, n = 42; SBMO: 1.69 ± 0.22 AU, n = 48; P &lt; 0.001, Mann-Whitney U test. Uninjected vs control morpholino injected: Uninjected: 0.57 ± 0.07 AU, n = 30; Scra: 0.81 ±0.09 AU, n = 44; P = 0.1232, Mann-Whitney U test.</t>
  </si>
  <si>
    <t>Normalized intensity: Uninjected vs SBMO mean intensity: P&lt;0.001, n:- uninjected:42; SBMO: 48; Uninjected vs control morpholino injected:P = 0.14; n:- unijected:30; scra:44. , Mann-Whitney U test.</t>
  </si>
  <si>
    <t>B3l</t>
  </si>
  <si>
    <t>B3r</t>
  </si>
  <si>
    <t>scr</t>
  </si>
  <si>
    <t>E1l</t>
  </si>
  <si>
    <t>E1r</t>
  </si>
  <si>
    <t>E2l</t>
  </si>
  <si>
    <t>E2r</t>
  </si>
  <si>
    <t>8l</t>
  </si>
  <si>
    <t>8r</t>
  </si>
  <si>
    <t>A5l</t>
  </si>
  <si>
    <t>A5r</t>
  </si>
  <si>
    <t>A6l</t>
  </si>
  <si>
    <t>A6r</t>
  </si>
  <si>
    <t>A7l</t>
  </si>
  <si>
    <t>A7r</t>
  </si>
  <si>
    <t>A8l</t>
  </si>
  <si>
    <t>A8r</t>
  </si>
  <si>
    <t>Scr avg intensity</t>
  </si>
  <si>
    <t>Scr median intensity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</si>
</sst>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02"/>
  <sheetViews>
    <sheetView workbookViewId="0">
      <selection activeCell="A101" sqref="A101:A102"/>
    </sheetView>
  </sheetViews>
  <sheetFormatPr baseColWidth="10" defaultColWidth="8.83203125" defaultRowHeight="14"/>
  <sheetData>
    <row r="1" spans="1:10">
      <c r="A1" t="s">
        <v>0</v>
      </c>
      <c r="B1" t="s">
        <v>90</v>
      </c>
      <c r="C1" t="s">
        <v>1</v>
      </c>
      <c r="D1" t="s">
        <v>2</v>
      </c>
      <c r="E1" t="s">
        <v>93</v>
      </c>
      <c r="F1" t="s">
        <v>3</v>
      </c>
      <c r="G1" t="s">
        <v>4</v>
      </c>
      <c r="H1" t="s">
        <v>5</v>
      </c>
      <c r="I1" t="s">
        <v>6</v>
      </c>
      <c r="J1" t="s">
        <v>89</v>
      </c>
    </row>
    <row r="2" spans="1:10">
      <c r="A2" t="s">
        <v>20</v>
      </c>
      <c r="B2">
        <v>1</v>
      </c>
      <c r="C2" t="s">
        <v>10</v>
      </c>
      <c r="D2">
        <v>2581.3960000000002</v>
      </c>
      <c r="E2">
        <v>9.3559999999999999</v>
      </c>
      <c r="F2">
        <v>11.012</v>
      </c>
      <c r="G2">
        <v>0</v>
      </c>
      <c r="H2">
        <v>5638</v>
      </c>
      <c r="I2">
        <v>3.4260000000000002</v>
      </c>
      <c r="J2">
        <f t="shared" ref="J2:J13" si="0">E2/8.28625</f>
        <v>1.1290994116759692</v>
      </c>
    </row>
    <row r="3" spans="1:10">
      <c r="A3" t="s">
        <v>20</v>
      </c>
      <c r="B3">
        <v>1</v>
      </c>
      <c r="C3" t="s">
        <v>11</v>
      </c>
      <c r="D3">
        <v>2581.3960000000002</v>
      </c>
      <c r="E3">
        <v>6.1189999999999998</v>
      </c>
      <c r="F3">
        <v>18.838000000000001</v>
      </c>
      <c r="G3">
        <v>0</v>
      </c>
      <c r="H3">
        <v>9645</v>
      </c>
      <c r="I3">
        <v>2.472</v>
      </c>
      <c r="J3">
        <f t="shared" si="0"/>
        <v>0.73845225524211788</v>
      </c>
    </row>
    <row r="4" spans="1:10">
      <c r="A4" t="s">
        <v>20</v>
      </c>
      <c r="B4">
        <v>1</v>
      </c>
      <c r="C4" t="s">
        <v>12</v>
      </c>
      <c r="D4">
        <v>2581.3960000000002</v>
      </c>
      <c r="E4">
        <v>7.6950000000000003</v>
      </c>
      <c r="F4">
        <v>11.92</v>
      </c>
      <c r="G4">
        <v>0</v>
      </c>
      <c r="H4">
        <v>6103</v>
      </c>
      <c r="I4">
        <v>2.855</v>
      </c>
      <c r="J4">
        <f t="shared" si="0"/>
        <v>0.92864685472922004</v>
      </c>
    </row>
    <row r="5" spans="1:10">
      <c r="A5" t="s">
        <v>20</v>
      </c>
      <c r="B5">
        <v>1</v>
      </c>
      <c r="C5" t="s">
        <v>13</v>
      </c>
      <c r="D5">
        <v>2581.3960000000002</v>
      </c>
      <c r="E5">
        <v>5.9459999999999997</v>
      </c>
      <c r="F5">
        <v>14.439</v>
      </c>
      <c r="G5">
        <v>0</v>
      </c>
      <c r="H5">
        <v>7393</v>
      </c>
      <c r="I5">
        <v>2.6259999999999999</v>
      </c>
      <c r="J5">
        <f t="shared" si="0"/>
        <v>0.71757429476542456</v>
      </c>
    </row>
    <row r="6" spans="1:10">
      <c r="A6" t="s">
        <v>20</v>
      </c>
      <c r="B6">
        <v>1</v>
      </c>
      <c r="C6" t="s">
        <v>14</v>
      </c>
      <c r="D6">
        <v>2581.3960000000002</v>
      </c>
      <c r="E6">
        <v>8.4710000000000001</v>
      </c>
      <c r="F6">
        <v>12.657999999999999</v>
      </c>
      <c r="G6">
        <v>0</v>
      </c>
      <c r="H6">
        <v>6481</v>
      </c>
      <c r="I6">
        <v>2.8889999999999998</v>
      </c>
      <c r="J6">
        <f t="shared" si="0"/>
        <v>1.0222959722431739</v>
      </c>
    </row>
    <row r="7" spans="1:10">
      <c r="A7" t="s">
        <v>20</v>
      </c>
      <c r="B7">
        <v>1</v>
      </c>
      <c r="C7" t="s">
        <v>15</v>
      </c>
      <c r="D7">
        <v>2581.3960000000002</v>
      </c>
      <c r="E7">
        <v>4.8680000000000003</v>
      </c>
      <c r="F7">
        <v>11.031000000000001</v>
      </c>
      <c r="G7">
        <v>0</v>
      </c>
      <c r="H7">
        <v>5648</v>
      </c>
      <c r="I7">
        <v>1.921</v>
      </c>
      <c r="J7">
        <f t="shared" si="0"/>
        <v>0.58747925780660737</v>
      </c>
    </row>
    <row r="8" spans="1:10">
      <c r="A8" t="s">
        <v>20</v>
      </c>
      <c r="B8">
        <v>1</v>
      </c>
      <c r="C8" t="s">
        <v>16</v>
      </c>
      <c r="D8">
        <v>2581.3960000000002</v>
      </c>
      <c r="E8">
        <v>12.016</v>
      </c>
      <c r="F8">
        <v>12.779</v>
      </c>
      <c r="G8">
        <v>0</v>
      </c>
      <c r="H8">
        <v>6543</v>
      </c>
      <c r="I8">
        <v>4.38</v>
      </c>
      <c r="J8">
        <f t="shared" si="0"/>
        <v>1.4501131392366871</v>
      </c>
    </row>
    <row r="9" spans="1:10">
      <c r="A9" t="s">
        <v>20</v>
      </c>
      <c r="B9">
        <v>1</v>
      </c>
      <c r="C9" t="s">
        <v>17</v>
      </c>
      <c r="D9">
        <v>2581.3960000000002</v>
      </c>
      <c r="E9">
        <v>9.36</v>
      </c>
      <c r="F9">
        <v>14.023</v>
      </c>
      <c r="G9">
        <v>0</v>
      </c>
      <c r="H9">
        <v>7180</v>
      </c>
      <c r="I9">
        <v>3.8220000000000001</v>
      </c>
      <c r="J9">
        <f t="shared" si="0"/>
        <v>1.1295821390858347</v>
      </c>
    </row>
    <row r="10" spans="1:10">
      <c r="A10" t="s">
        <v>20</v>
      </c>
      <c r="B10">
        <v>1</v>
      </c>
      <c r="C10" t="s">
        <v>18</v>
      </c>
      <c r="D10">
        <v>2581.3960000000002</v>
      </c>
      <c r="E10">
        <v>10.045</v>
      </c>
      <c r="F10">
        <v>17.114999999999998</v>
      </c>
      <c r="G10">
        <v>0</v>
      </c>
      <c r="H10">
        <v>8763</v>
      </c>
      <c r="I10">
        <v>3.9449999999999998</v>
      </c>
      <c r="J10">
        <f t="shared" si="0"/>
        <v>1.2122492080253431</v>
      </c>
    </row>
    <row r="11" spans="1:10">
      <c r="A11" t="s">
        <v>20</v>
      </c>
      <c r="B11">
        <v>1</v>
      </c>
      <c r="C11" t="s">
        <v>19</v>
      </c>
      <c r="D11">
        <v>2581.3960000000002</v>
      </c>
      <c r="E11">
        <v>8.5180000000000007</v>
      </c>
      <c r="F11">
        <v>11.683999999999999</v>
      </c>
      <c r="G11">
        <v>0</v>
      </c>
      <c r="H11">
        <v>5982</v>
      </c>
      <c r="I11">
        <v>3.3119999999999998</v>
      </c>
      <c r="J11">
        <f t="shared" si="0"/>
        <v>1.0279680193090963</v>
      </c>
    </row>
    <row r="12" spans="1:10">
      <c r="A12" t="s">
        <v>20</v>
      </c>
      <c r="B12">
        <v>1</v>
      </c>
      <c r="C12" t="s">
        <v>21</v>
      </c>
      <c r="D12">
        <v>2581.3960000000002</v>
      </c>
      <c r="E12">
        <v>8.327</v>
      </c>
      <c r="F12">
        <v>14.77</v>
      </c>
      <c r="G12">
        <v>0</v>
      </c>
      <c r="H12">
        <v>7562</v>
      </c>
      <c r="I12">
        <v>2.72</v>
      </c>
      <c r="J12">
        <f t="shared" si="0"/>
        <v>1.0049177854880071</v>
      </c>
    </row>
    <row r="13" spans="1:10">
      <c r="A13" t="s">
        <v>20</v>
      </c>
      <c r="B13">
        <v>1</v>
      </c>
      <c r="C13" t="s">
        <v>22</v>
      </c>
      <c r="D13">
        <v>2581.3960000000002</v>
      </c>
      <c r="E13">
        <v>8.7140000000000004</v>
      </c>
      <c r="F13">
        <v>17.786999999999999</v>
      </c>
      <c r="G13">
        <v>0</v>
      </c>
      <c r="H13">
        <v>9107</v>
      </c>
      <c r="I13">
        <v>3.456</v>
      </c>
      <c r="J13">
        <f t="shared" si="0"/>
        <v>1.0516216623925176</v>
      </c>
    </row>
    <row r="14" spans="1:10">
      <c r="A14" t="s">
        <v>7</v>
      </c>
      <c r="B14">
        <v>2</v>
      </c>
      <c r="C14" t="s">
        <v>23</v>
      </c>
      <c r="D14">
        <v>2581.3960000000002</v>
      </c>
      <c r="E14">
        <v>2.4359999999999999</v>
      </c>
      <c r="F14">
        <v>20.219000000000001</v>
      </c>
      <c r="G14">
        <v>0</v>
      </c>
      <c r="H14">
        <v>10352</v>
      </c>
      <c r="I14">
        <v>0.79500000000000004</v>
      </c>
      <c r="J14">
        <f>E14/1.664</f>
        <v>1.4639423076923077</v>
      </c>
    </row>
    <row r="15" spans="1:10">
      <c r="A15" t="s">
        <v>7</v>
      </c>
      <c r="B15">
        <v>2</v>
      </c>
      <c r="C15" t="s">
        <v>24</v>
      </c>
      <c r="D15">
        <v>2581.3960000000002</v>
      </c>
      <c r="E15">
        <v>2.5550000000000002</v>
      </c>
      <c r="F15">
        <v>12.308999999999999</v>
      </c>
      <c r="G15">
        <v>0</v>
      </c>
      <c r="H15">
        <v>6302</v>
      </c>
      <c r="I15">
        <v>0.872</v>
      </c>
      <c r="J15">
        <f t="shared" ref="J15:J78" si="1">E15/1.664</f>
        <v>1.5354567307692308</v>
      </c>
    </row>
    <row r="16" spans="1:10">
      <c r="A16" t="s">
        <v>7</v>
      </c>
      <c r="B16">
        <v>2</v>
      </c>
      <c r="C16" t="s">
        <v>25</v>
      </c>
      <c r="D16">
        <v>2581.3960000000002</v>
      </c>
      <c r="E16">
        <v>1.5049999999999999</v>
      </c>
      <c r="F16">
        <v>9.2710000000000008</v>
      </c>
      <c r="G16">
        <v>0</v>
      </c>
      <c r="H16">
        <v>4747</v>
      </c>
      <c r="I16">
        <v>0.624</v>
      </c>
      <c r="J16">
        <f t="shared" si="1"/>
        <v>0.90444711538461531</v>
      </c>
    </row>
    <row r="17" spans="1:10">
      <c r="A17" t="s">
        <v>7</v>
      </c>
      <c r="B17">
        <v>2</v>
      </c>
      <c r="C17" t="s">
        <v>26</v>
      </c>
      <c r="D17">
        <v>2581.3960000000002</v>
      </c>
      <c r="E17">
        <v>0.70699999999999996</v>
      </c>
      <c r="F17">
        <v>4.3769999999999998</v>
      </c>
      <c r="G17">
        <v>0</v>
      </c>
      <c r="H17">
        <v>2241</v>
      </c>
      <c r="I17">
        <v>0.38500000000000001</v>
      </c>
      <c r="J17">
        <f t="shared" si="1"/>
        <v>0.42487980769230771</v>
      </c>
    </row>
    <row r="18" spans="1:10">
      <c r="A18" t="s">
        <v>7</v>
      </c>
      <c r="B18">
        <v>2</v>
      </c>
      <c r="C18" t="s">
        <v>27</v>
      </c>
      <c r="D18">
        <v>2581.3960000000002</v>
      </c>
      <c r="E18">
        <v>1.179</v>
      </c>
      <c r="F18">
        <v>5.1740000000000004</v>
      </c>
      <c r="G18">
        <v>0</v>
      </c>
      <c r="H18">
        <v>2649</v>
      </c>
      <c r="I18">
        <v>0.65300000000000002</v>
      </c>
      <c r="J18">
        <f t="shared" si="1"/>
        <v>0.70853365384615385</v>
      </c>
    </row>
    <row r="19" spans="1:10">
      <c r="A19" t="s">
        <v>7</v>
      </c>
      <c r="B19">
        <v>2</v>
      </c>
      <c r="C19" t="s">
        <v>28</v>
      </c>
      <c r="D19">
        <v>2581.3960000000002</v>
      </c>
      <c r="E19">
        <v>1.145</v>
      </c>
      <c r="F19">
        <v>4.9729999999999999</v>
      </c>
      <c r="G19">
        <v>0</v>
      </c>
      <c r="H19">
        <v>2546</v>
      </c>
      <c r="I19">
        <v>0.629</v>
      </c>
      <c r="J19">
        <f t="shared" si="1"/>
        <v>0.68810096153846156</v>
      </c>
    </row>
    <row r="20" spans="1:10">
      <c r="A20" t="s">
        <v>7</v>
      </c>
      <c r="B20">
        <v>2</v>
      </c>
      <c r="C20" t="s">
        <v>29</v>
      </c>
      <c r="D20">
        <v>2581.3960000000002</v>
      </c>
      <c r="E20">
        <v>0.99399999999999999</v>
      </c>
      <c r="F20">
        <v>12.512</v>
      </c>
      <c r="G20">
        <v>0</v>
      </c>
      <c r="H20">
        <v>6406</v>
      </c>
      <c r="I20">
        <v>0.436</v>
      </c>
      <c r="J20">
        <f t="shared" si="1"/>
        <v>0.59735576923076927</v>
      </c>
    </row>
    <row r="21" spans="1:10">
      <c r="A21" t="s">
        <v>7</v>
      </c>
      <c r="B21">
        <v>2</v>
      </c>
      <c r="C21" t="s">
        <v>30</v>
      </c>
      <c r="D21">
        <v>2581.3960000000002</v>
      </c>
      <c r="E21">
        <v>1.206</v>
      </c>
      <c r="F21">
        <v>4.9939999999999998</v>
      </c>
      <c r="G21">
        <v>0</v>
      </c>
      <c r="H21">
        <v>2557</v>
      </c>
      <c r="I21">
        <v>0.56699999999999995</v>
      </c>
      <c r="J21">
        <f t="shared" si="1"/>
        <v>0.72475961538461542</v>
      </c>
    </row>
    <row r="22" spans="1:10">
      <c r="A22" t="s">
        <v>20</v>
      </c>
      <c r="B22">
        <v>2</v>
      </c>
      <c r="C22" t="s">
        <v>31</v>
      </c>
      <c r="D22">
        <v>2581.3960000000002</v>
      </c>
      <c r="E22">
        <v>0.84499999999999997</v>
      </c>
      <c r="F22">
        <v>6.7990000000000004</v>
      </c>
      <c r="G22">
        <v>0</v>
      </c>
      <c r="H22">
        <v>3481</v>
      </c>
      <c r="I22">
        <v>0.36699999999999999</v>
      </c>
      <c r="J22">
        <f t="shared" si="1"/>
        <v>0.5078125</v>
      </c>
    </row>
    <row r="23" spans="1:10">
      <c r="A23" t="s">
        <v>20</v>
      </c>
      <c r="B23">
        <v>2</v>
      </c>
      <c r="C23" t="s">
        <v>32</v>
      </c>
      <c r="D23">
        <v>2581.3960000000002</v>
      </c>
      <c r="E23">
        <v>0.89500000000000002</v>
      </c>
      <c r="F23">
        <v>5.0330000000000004</v>
      </c>
      <c r="G23">
        <v>0</v>
      </c>
      <c r="H23">
        <v>2577</v>
      </c>
      <c r="I23">
        <v>0.46300000000000002</v>
      </c>
      <c r="J23">
        <f t="shared" si="1"/>
        <v>0.53786057692307698</v>
      </c>
    </row>
    <row r="24" spans="1:10">
      <c r="A24" t="s">
        <v>20</v>
      </c>
      <c r="B24">
        <v>2</v>
      </c>
      <c r="C24" t="s">
        <v>33</v>
      </c>
      <c r="D24">
        <v>2581.3960000000002</v>
      </c>
      <c r="E24">
        <v>1.292</v>
      </c>
      <c r="F24">
        <v>6.3120000000000003</v>
      </c>
      <c r="G24">
        <v>0</v>
      </c>
      <c r="H24">
        <v>3232</v>
      </c>
      <c r="I24">
        <v>0.73099999999999998</v>
      </c>
      <c r="J24">
        <f t="shared" si="1"/>
        <v>0.77644230769230771</v>
      </c>
    </row>
    <row r="25" spans="1:10">
      <c r="A25" t="s">
        <v>20</v>
      </c>
      <c r="B25">
        <v>2</v>
      </c>
      <c r="C25" t="s">
        <v>34</v>
      </c>
      <c r="D25">
        <v>2581.3960000000002</v>
      </c>
      <c r="E25">
        <v>2.1749999999999998</v>
      </c>
      <c r="F25">
        <v>8.4120000000000008</v>
      </c>
      <c r="G25">
        <v>0</v>
      </c>
      <c r="H25">
        <v>4307</v>
      </c>
      <c r="I25">
        <v>0.95399999999999996</v>
      </c>
      <c r="J25">
        <f t="shared" si="1"/>
        <v>1.307091346153846</v>
      </c>
    </row>
    <row r="26" spans="1:10">
      <c r="A26" t="s">
        <v>20</v>
      </c>
      <c r="B26">
        <v>2</v>
      </c>
      <c r="C26" t="s">
        <v>35</v>
      </c>
      <c r="D26">
        <v>2581.3960000000002</v>
      </c>
      <c r="E26">
        <v>1.4970000000000001</v>
      </c>
      <c r="F26">
        <v>8.4979999999999993</v>
      </c>
      <c r="G26">
        <v>0</v>
      </c>
      <c r="H26">
        <v>4351</v>
      </c>
      <c r="I26">
        <v>0.66900000000000004</v>
      </c>
      <c r="J26">
        <f t="shared" si="1"/>
        <v>0.89963942307692313</v>
      </c>
    </row>
    <row r="27" spans="1:10">
      <c r="A27" t="s">
        <v>20</v>
      </c>
      <c r="B27">
        <v>2</v>
      </c>
      <c r="C27" t="s">
        <v>36</v>
      </c>
      <c r="D27">
        <v>2581.3960000000002</v>
      </c>
      <c r="E27">
        <v>1.196</v>
      </c>
      <c r="F27">
        <v>8.3650000000000002</v>
      </c>
      <c r="G27">
        <v>0</v>
      </c>
      <c r="H27">
        <v>4283</v>
      </c>
      <c r="I27">
        <v>0.63100000000000001</v>
      </c>
      <c r="J27">
        <f t="shared" si="1"/>
        <v>0.71875</v>
      </c>
    </row>
    <row r="28" spans="1:10">
      <c r="A28" t="s">
        <v>20</v>
      </c>
      <c r="B28">
        <v>2</v>
      </c>
      <c r="C28" t="s">
        <v>37</v>
      </c>
      <c r="D28">
        <v>2581.3960000000002</v>
      </c>
      <c r="E28">
        <v>2.915</v>
      </c>
      <c r="F28">
        <v>10.109</v>
      </c>
      <c r="G28">
        <v>0</v>
      </c>
      <c r="H28">
        <v>5176</v>
      </c>
      <c r="I28">
        <v>1.2170000000000001</v>
      </c>
      <c r="J28">
        <f t="shared" si="1"/>
        <v>1.7518028846153848</v>
      </c>
    </row>
    <row r="29" spans="1:10">
      <c r="A29" t="s">
        <v>20</v>
      </c>
      <c r="B29">
        <v>2</v>
      </c>
      <c r="C29" t="s">
        <v>38</v>
      </c>
      <c r="D29">
        <v>2581.3960000000002</v>
      </c>
      <c r="E29">
        <v>2.0750000000000002</v>
      </c>
      <c r="F29">
        <v>7.1020000000000003</v>
      </c>
      <c r="G29">
        <v>0</v>
      </c>
      <c r="H29">
        <v>3636</v>
      </c>
      <c r="I29">
        <v>0.995</v>
      </c>
      <c r="J29">
        <f t="shared" si="1"/>
        <v>1.2469951923076925</v>
      </c>
    </row>
    <row r="30" spans="1:10">
      <c r="A30" t="s">
        <v>20</v>
      </c>
      <c r="B30">
        <v>2</v>
      </c>
      <c r="C30" t="s">
        <v>39</v>
      </c>
      <c r="D30">
        <v>2581.3960000000002</v>
      </c>
      <c r="E30">
        <v>0.88800000000000001</v>
      </c>
      <c r="F30">
        <v>4.8380000000000001</v>
      </c>
      <c r="G30">
        <v>0</v>
      </c>
      <c r="H30">
        <v>2477</v>
      </c>
      <c r="I30">
        <v>0.53600000000000003</v>
      </c>
      <c r="J30">
        <f t="shared" si="1"/>
        <v>0.53365384615384615</v>
      </c>
    </row>
    <row r="31" spans="1:10">
      <c r="A31" t="s">
        <v>20</v>
      </c>
      <c r="B31">
        <v>2</v>
      </c>
      <c r="C31" t="s">
        <v>40</v>
      </c>
      <c r="D31">
        <v>2581.3960000000002</v>
      </c>
      <c r="E31">
        <v>1.5349999999999999</v>
      </c>
      <c r="F31">
        <v>17.201000000000001</v>
      </c>
      <c r="G31">
        <v>0</v>
      </c>
      <c r="H31">
        <v>8807</v>
      </c>
      <c r="I31">
        <v>0.68899999999999995</v>
      </c>
      <c r="J31">
        <f t="shared" si="1"/>
        <v>0.92247596153846156</v>
      </c>
    </row>
    <row r="32" spans="1:10">
      <c r="A32" t="s">
        <v>20</v>
      </c>
      <c r="B32">
        <v>2</v>
      </c>
      <c r="C32" t="s">
        <v>41</v>
      </c>
      <c r="D32">
        <v>2581.3960000000002</v>
      </c>
      <c r="E32">
        <v>0.65400000000000003</v>
      </c>
      <c r="F32">
        <v>4.3979999999999997</v>
      </c>
      <c r="G32">
        <v>0</v>
      </c>
      <c r="H32">
        <v>2252</v>
      </c>
      <c r="I32">
        <v>0.46300000000000002</v>
      </c>
      <c r="J32">
        <f t="shared" si="1"/>
        <v>0.3930288461538462</v>
      </c>
    </row>
    <row r="33" spans="1:10">
      <c r="A33" t="s">
        <v>20</v>
      </c>
      <c r="B33">
        <v>2</v>
      </c>
      <c r="C33" t="s">
        <v>42</v>
      </c>
      <c r="D33">
        <v>2581.3960000000002</v>
      </c>
      <c r="E33">
        <v>1.9850000000000001</v>
      </c>
      <c r="F33">
        <v>10.42</v>
      </c>
      <c r="G33">
        <v>0</v>
      </c>
      <c r="H33">
        <v>5335</v>
      </c>
      <c r="I33">
        <v>0.998</v>
      </c>
      <c r="J33">
        <f t="shared" si="1"/>
        <v>1.192908653846154</v>
      </c>
    </row>
    <row r="34" spans="1:10">
      <c r="A34" t="s">
        <v>7</v>
      </c>
      <c r="B34">
        <v>2</v>
      </c>
      <c r="C34" t="s">
        <v>43</v>
      </c>
      <c r="D34">
        <v>2581.3960000000002</v>
      </c>
      <c r="E34">
        <v>0.53</v>
      </c>
      <c r="F34">
        <v>3.3380000000000001</v>
      </c>
      <c r="G34">
        <v>0</v>
      </c>
      <c r="H34">
        <v>1709</v>
      </c>
      <c r="I34">
        <v>0.316</v>
      </c>
      <c r="J34">
        <f t="shared" si="1"/>
        <v>0.31850961538461542</v>
      </c>
    </row>
    <row r="35" spans="1:10">
      <c r="A35" t="s">
        <v>7</v>
      </c>
      <c r="B35">
        <v>2</v>
      </c>
      <c r="C35" t="s">
        <v>44</v>
      </c>
      <c r="D35">
        <v>2581.3960000000002</v>
      </c>
      <c r="E35">
        <v>0.60499999999999998</v>
      </c>
      <c r="F35">
        <v>7.8730000000000002</v>
      </c>
      <c r="G35">
        <v>0</v>
      </c>
      <c r="H35">
        <v>4031</v>
      </c>
      <c r="I35">
        <v>0.36799999999999999</v>
      </c>
      <c r="J35">
        <f t="shared" si="1"/>
        <v>0.36358173076923078</v>
      </c>
    </row>
    <row r="36" spans="1:10">
      <c r="A36" t="s">
        <v>7</v>
      </c>
      <c r="B36">
        <v>2</v>
      </c>
      <c r="C36" t="s">
        <v>45</v>
      </c>
      <c r="D36">
        <v>2581.3960000000002</v>
      </c>
      <c r="E36">
        <v>1.8149999999999999</v>
      </c>
      <c r="F36">
        <v>12.218999999999999</v>
      </c>
      <c r="G36">
        <v>0</v>
      </c>
      <c r="H36">
        <v>6256</v>
      </c>
      <c r="I36">
        <v>0.71399999999999997</v>
      </c>
      <c r="J36">
        <f t="shared" si="1"/>
        <v>1.0907451923076923</v>
      </c>
    </row>
    <row r="37" spans="1:10">
      <c r="A37" t="s">
        <v>7</v>
      </c>
      <c r="B37">
        <v>2</v>
      </c>
      <c r="C37" t="s">
        <v>46</v>
      </c>
      <c r="D37">
        <v>2581.3960000000002</v>
      </c>
      <c r="E37">
        <v>0.90800000000000003</v>
      </c>
      <c r="F37">
        <v>6.4630000000000001</v>
      </c>
      <c r="G37">
        <v>0</v>
      </c>
      <c r="H37">
        <v>3309</v>
      </c>
      <c r="I37">
        <v>0.51600000000000001</v>
      </c>
      <c r="J37">
        <f t="shared" si="1"/>
        <v>0.54567307692307698</v>
      </c>
    </row>
    <row r="38" spans="1:10">
      <c r="A38" t="s">
        <v>7</v>
      </c>
      <c r="B38">
        <v>2</v>
      </c>
      <c r="C38" t="s">
        <v>47</v>
      </c>
      <c r="D38">
        <v>2581.3960000000002</v>
      </c>
      <c r="E38">
        <v>0.76700000000000002</v>
      </c>
      <c r="F38">
        <v>4.4279999999999999</v>
      </c>
      <c r="G38">
        <v>0</v>
      </c>
      <c r="H38">
        <v>2267</v>
      </c>
      <c r="I38">
        <v>0.41499999999999998</v>
      </c>
      <c r="J38">
        <f t="shared" si="1"/>
        <v>0.46093750000000006</v>
      </c>
    </row>
    <row r="39" spans="1:10">
      <c r="A39" t="s">
        <v>7</v>
      </c>
      <c r="B39">
        <v>2</v>
      </c>
      <c r="C39" t="s">
        <v>48</v>
      </c>
      <c r="D39">
        <v>2581.3960000000002</v>
      </c>
      <c r="E39">
        <v>0.84499999999999997</v>
      </c>
      <c r="F39">
        <v>5.0039999999999996</v>
      </c>
      <c r="G39">
        <v>0</v>
      </c>
      <c r="H39">
        <v>2562</v>
      </c>
      <c r="I39">
        <v>0.41199999999999998</v>
      </c>
      <c r="J39">
        <f t="shared" si="1"/>
        <v>0.5078125</v>
      </c>
    </row>
    <row r="40" spans="1:10">
      <c r="A40" t="s">
        <v>7</v>
      </c>
      <c r="B40">
        <v>2</v>
      </c>
      <c r="C40" t="s">
        <v>49</v>
      </c>
      <c r="D40">
        <v>2581.3960000000002</v>
      </c>
      <c r="E40">
        <v>0.64100000000000001</v>
      </c>
      <c r="F40">
        <v>4.266</v>
      </c>
      <c r="G40">
        <v>0</v>
      </c>
      <c r="H40">
        <v>2184</v>
      </c>
      <c r="I40">
        <v>0.32200000000000001</v>
      </c>
      <c r="J40">
        <f t="shared" si="1"/>
        <v>0.3852163461538462</v>
      </c>
    </row>
    <row r="41" spans="1:10">
      <c r="A41" t="s">
        <v>7</v>
      </c>
      <c r="B41">
        <v>2</v>
      </c>
      <c r="C41" t="s">
        <v>50</v>
      </c>
      <c r="D41">
        <v>2581.3960000000002</v>
      </c>
      <c r="E41">
        <v>1.19</v>
      </c>
      <c r="F41">
        <v>9.98</v>
      </c>
      <c r="G41">
        <v>0</v>
      </c>
      <c r="H41">
        <v>5110</v>
      </c>
      <c r="I41">
        <v>0.52300000000000002</v>
      </c>
      <c r="J41">
        <f t="shared" si="1"/>
        <v>0.71514423076923073</v>
      </c>
    </row>
    <row r="42" spans="1:10">
      <c r="A42" t="s">
        <v>7</v>
      </c>
      <c r="B42">
        <v>2</v>
      </c>
      <c r="C42" t="s">
        <v>51</v>
      </c>
      <c r="D42">
        <v>2581.3960000000002</v>
      </c>
      <c r="E42">
        <v>0.53100000000000003</v>
      </c>
      <c r="F42">
        <v>3.9729999999999999</v>
      </c>
      <c r="G42">
        <v>0</v>
      </c>
      <c r="H42">
        <v>2034</v>
      </c>
      <c r="I42">
        <v>0.34899999999999998</v>
      </c>
      <c r="J42">
        <f t="shared" si="1"/>
        <v>0.31911057692307693</v>
      </c>
    </row>
    <row r="43" spans="1:10">
      <c r="A43" t="s">
        <v>7</v>
      </c>
      <c r="B43">
        <v>2</v>
      </c>
      <c r="C43" t="s">
        <v>52</v>
      </c>
      <c r="D43">
        <v>2581.3960000000002</v>
      </c>
      <c r="E43">
        <v>1.038</v>
      </c>
      <c r="F43">
        <v>9.9260000000000002</v>
      </c>
      <c r="G43">
        <v>0</v>
      </c>
      <c r="H43">
        <v>5082</v>
      </c>
      <c r="I43">
        <v>0.501</v>
      </c>
      <c r="J43">
        <f t="shared" si="1"/>
        <v>0.62379807692307698</v>
      </c>
    </row>
    <row r="44" spans="1:10">
      <c r="A44" t="s">
        <v>7</v>
      </c>
      <c r="B44">
        <v>2</v>
      </c>
      <c r="C44" t="s">
        <v>53</v>
      </c>
      <c r="D44">
        <v>2581.3960000000002</v>
      </c>
      <c r="E44">
        <v>0.48</v>
      </c>
      <c r="F44">
        <v>5.0229999999999997</v>
      </c>
      <c r="G44">
        <v>0</v>
      </c>
      <c r="H44">
        <v>2572</v>
      </c>
      <c r="I44">
        <v>0.29099999999999998</v>
      </c>
      <c r="J44">
        <f t="shared" si="1"/>
        <v>0.28846153846153849</v>
      </c>
    </row>
    <row r="45" spans="1:10">
      <c r="A45" t="s">
        <v>7</v>
      </c>
      <c r="B45">
        <v>2</v>
      </c>
      <c r="C45" t="s">
        <v>54</v>
      </c>
      <c r="D45">
        <v>2581.3960000000002</v>
      </c>
      <c r="E45">
        <v>0.45500000000000002</v>
      </c>
      <c r="F45">
        <v>4.1349999999999998</v>
      </c>
      <c r="G45">
        <v>0</v>
      </c>
      <c r="H45">
        <v>2117</v>
      </c>
      <c r="I45">
        <v>0.29099999999999998</v>
      </c>
      <c r="J45">
        <f t="shared" si="1"/>
        <v>0.2734375</v>
      </c>
    </row>
    <row r="46" spans="1:10">
      <c r="A46" t="s">
        <v>7</v>
      </c>
      <c r="B46">
        <v>2</v>
      </c>
      <c r="C46" t="s">
        <v>55</v>
      </c>
      <c r="D46">
        <v>2581.3960000000002</v>
      </c>
      <c r="E46">
        <v>0.73799999999999999</v>
      </c>
      <c r="F46">
        <v>4.5250000000000004</v>
      </c>
      <c r="G46">
        <v>0</v>
      </c>
      <c r="H46">
        <v>2317</v>
      </c>
      <c r="I46">
        <v>0.45400000000000001</v>
      </c>
      <c r="J46">
        <f t="shared" si="1"/>
        <v>0.44350961538461542</v>
      </c>
    </row>
    <row r="47" spans="1:10">
      <c r="A47" t="s">
        <v>7</v>
      </c>
      <c r="B47">
        <v>2</v>
      </c>
      <c r="C47" t="s">
        <v>56</v>
      </c>
      <c r="D47">
        <v>2581.3960000000002</v>
      </c>
      <c r="E47">
        <v>0.70699999999999996</v>
      </c>
      <c r="F47">
        <v>4.4880000000000004</v>
      </c>
      <c r="G47">
        <v>0</v>
      </c>
      <c r="H47">
        <v>2298</v>
      </c>
      <c r="I47">
        <v>0.435</v>
      </c>
      <c r="J47">
        <f t="shared" si="1"/>
        <v>0.42487980769230771</v>
      </c>
    </row>
    <row r="48" spans="1:10">
      <c r="A48" t="s">
        <v>7</v>
      </c>
      <c r="B48">
        <v>2</v>
      </c>
      <c r="C48" t="s">
        <v>57</v>
      </c>
      <c r="D48">
        <v>2581.3960000000002</v>
      </c>
      <c r="E48">
        <v>0.746</v>
      </c>
      <c r="F48">
        <v>7.7640000000000002</v>
      </c>
      <c r="G48">
        <v>0</v>
      </c>
      <c r="H48">
        <v>3975</v>
      </c>
      <c r="I48">
        <v>0.32300000000000001</v>
      </c>
      <c r="J48">
        <f t="shared" si="1"/>
        <v>0.44831730769230771</v>
      </c>
    </row>
    <row r="49" spans="1:10">
      <c r="A49" t="s">
        <v>7</v>
      </c>
      <c r="B49">
        <v>2</v>
      </c>
      <c r="C49" t="s">
        <v>58</v>
      </c>
      <c r="D49">
        <v>2581.3960000000002</v>
      </c>
      <c r="E49">
        <v>0.95799999999999996</v>
      </c>
      <c r="F49">
        <v>6.008</v>
      </c>
      <c r="G49">
        <v>0</v>
      </c>
      <c r="H49">
        <v>3076</v>
      </c>
      <c r="I49">
        <v>0.42699999999999999</v>
      </c>
      <c r="J49">
        <f t="shared" si="1"/>
        <v>0.57572115384615385</v>
      </c>
    </row>
    <row r="50" spans="1:10">
      <c r="A50" t="s">
        <v>7</v>
      </c>
      <c r="B50">
        <v>2</v>
      </c>
      <c r="C50" t="s">
        <v>59</v>
      </c>
      <c r="D50">
        <v>2581.3960000000002</v>
      </c>
      <c r="E50">
        <v>0.32700000000000001</v>
      </c>
      <c r="F50">
        <v>2.5609999999999999</v>
      </c>
      <c r="G50">
        <v>0</v>
      </c>
      <c r="H50">
        <v>1311</v>
      </c>
      <c r="I50">
        <v>0.23599999999999999</v>
      </c>
      <c r="J50">
        <f t="shared" si="1"/>
        <v>0.1965144230769231</v>
      </c>
    </row>
    <row r="51" spans="1:10">
      <c r="A51" t="s">
        <v>7</v>
      </c>
      <c r="B51">
        <v>2</v>
      </c>
      <c r="C51" t="s">
        <v>60</v>
      </c>
      <c r="D51">
        <v>2581.3960000000002</v>
      </c>
      <c r="E51">
        <v>2.3370000000000002</v>
      </c>
      <c r="F51">
        <v>7.26</v>
      </c>
      <c r="G51">
        <v>0</v>
      </c>
      <c r="H51">
        <v>3717</v>
      </c>
      <c r="I51">
        <v>1.0009999999999999</v>
      </c>
      <c r="J51">
        <f t="shared" si="1"/>
        <v>1.4044471153846156</v>
      </c>
    </row>
    <row r="52" spans="1:10">
      <c r="A52" t="s">
        <v>7</v>
      </c>
      <c r="B52">
        <v>2</v>
      </c>
      <c r="C52" t="s">
        <v>61</v>
      </c>
      <c r="D52">
        <v>2581.3960000000002</v>
      </c>
      <c r="E52">
        <v>0.93500000000000005</v>
      </c>
      <c r="F52">
        <v>7.1660000000000004</v>
      </c>
      <c r="G52">
        <v>0</v>
      </c>
      <c r="H52">
        <v>3669</v>
      </c>
      <c r="I52">
        <v>0.52600000000000002</v>
      </c>
      <c r="J52">
        <f t="shared" si="1"/>
        <v>0.56189903846153855</v>
      </c>
    </row>
    <row r="53" spans="1:10">
      <c r="A53" t="s">
        <v>7</v>
      </c>
      <c r="B53">
        <v>2</v>
      </c>
      <c r="C53" t="s">
        <v>62</v>
      </c>
      <c r="D53">
        <v>2581.3960000000002</v>
      </c>
      <c r="E53">
        <v>1.024</v>
      </c>
      <c r="F53">
        <v>3.9569999999999999</v>
      </c>
      <c r="G53">
        <v>0</v>
      </c>
      <c r="H53">
        <v>2026</v>
      </c>
      <c r="I53">
        <v>0.59299999999999997</v>
      </c>
      <c r="J53">
        <f t="shared" si="1"/>
        <v>0.61538461538461542</v>
      </c>
    </row>
    <row r="54" spans="1:10">
      <c r="A54" t="s">
        <v>7</v>
      </c>
      <c r="B54">
        <v>2</v>
      </c>
      <c r="C54" t="s">
        <v>63</v>
      </c>
      <c r="D54">
        <v>2581.3960000000002</v>
      </c>
      <c r="E54">
        <v>0.104</v>
      </c>
      <c r="F54">
        <v>2.6269999999999998</v>
      </c>
      <c r="G54">
        <v>0</v>
      </c>
      <c r="H54">
        <v>1345</v>
      </c>
      <c r="I54">
        <v>6.6000000000000003E-2</v>
      </c>
      <c r="J54">
        <f t="shared" si="1"/>
        <v>6.25E-2</v>
      </c>
    </row>
    <row r="55" spans="1:10">
      <c r="A55" t="s">
        <v>7</v>
      </c>
      <c r="B55">
        <v>2</v>
      </c>
      <c r="C55" t="s">
        <v>64</v>
      </c>
      <c r="D55">
        <v>2581.3960000000002</v>
      </c>
      <c r="E55">
        <v>1.2999999999999999E-2</v>
      </c>
      <c r="F55">
        <v>0.73599999999999999</v>
      </c>
      <c r="G55">
        <v>0</v>
      </c>
      <c r="H55">
        <v>377</v>
      </c>
      <c r="I55">
        <v>1.2999999999999999E-2</v>
      </c>
      <c r="J55">
        <f t="shared" si="1"/>
        <v>7.8125E-3</v>
      </c>
    </row>
    <row r="56" spans="1:10">
      <c r="A56" t="s">
        <v>7</v>
      </c>
      <c r="B56">
        <v>2</v>
      </c>
      <c r="C56" t="s">
        <v>65</v>
      </c>
      <c r="D56">
        <v>2581.3960000000002</v>
      </c>
      <c r="E56">
        <v>0.80400000000000005</v>
      </c>
      <c r="F56">
        <v>6.5039999999999996</v>
      </c>
      <c r="G56">
        <v>0</v>
      </c>
      <c r="H56">
        <v>3330</v>
      </c>
      <c r="I56">
        <v>0.436</v>
      </c>
      <c r="J56">
        <f t="shared" si="1"/>
        <v>0.48317307692307698</v>
      </c>
    </row>
    <row r="57" spans="1:10">
      <c r="A57" t="s">
        <v>7</v>
      </c>
      <c r="B57">
        <v>2</v>
      </c>
      <c r="C57" t="s">
        <v>66</v>
      </c>
      <c r="D57">
        <v>2581.3960000000002</v>
      </c>
      <c r="E57">
        <v>0.56100000000000005</v>
      </c>
      <c r="F57">
        <v>3.3849999999999998</v>
      </c>
      <c r="G57">
        <v>0</v>
      </c>
      <c r="H57">
        <v>1733</v>
      </c>
      <c r="I57">
        <v>0.313</v>
      </c>
      <c r="J57">
        <f t="shared" si="1"/>
        <v>0.33713942307692313</v>
      </c>
    </row>
    <row r="58" spans="1:10">
      <c r="A58" t="s">
        <v>7</v>
      </c>
      <c r="B58">
        <v>2</v>
      </c>
      <c r="C58" t="s">
        <v>67</v>
      </c>
      <c r="D58">
        <v>2581.3960000000002</v>
      </c>
      <c r="E58">
        <v>0.68</v>
      </c>
      <c r="F58">
        <v>4.1619999999999999</v>
      </c>
      <c r="G58">
        <v>0</v>
      </c>
      <c r="H58">
        <v>2131</v>
      </c>
      <c r="I58">
        <v>0.34</v>
      </c>
      <c r="J58">
        <f t="shared" si="1"/>
        <v>0.4086538461538462</v>
      </c>
    </row>
    <row r="59" spans="1:10">
      <c r="A59" t="s">
        <v>7</v>
      </c>
      <c r="B59">
        <v>2</v>
      </c>
      <c r="C59" t="s">
        <v>68</v>
      </c>
      <c r="D59">
        <v>2581.3960000000002</v>
      </c>
      <c r="E59">
        <v>1.3560000000000001</v>
      </c>
      <c r="F59">
        <v>9.8070000000000004</v>
      </c>
      <c r="G59">
        <v>0</v>
      </c>
      <c r="H59">
        <v>5021</v>
      </c>
      <c r="I59">
        <v>0.58199999999999996</v>
      </c>
      <c r="J59">
        <f t="shared" si="1"/>
        <v>0.81490384615384626</v>
      </c>
    </row>
    <row r="60" spans="1:10">
      <c r="A60" t="s">
        <v>7</v>
      </c>
      <c r="B60">
        <v>2</v>
      </c>
      <c r="C60" t="s">
        <v>69</v>
      </c>
      <c r="D60">
        <v>2581.3960000000002</v>
      </c>
      <c r="E60">
        <v>0.92500000000000004</v>
      </c>
      <c r="F60">
        <v>4.0570000000000004</v>
      </c>
      <c r="G60">
        <v>0</v>
      </c>
      <c r="H60">
        <v>2077</v>
      </c>
      <c r="I60">
        <v>0.495</v>
      </c>
      <c r="J60">
        <f t="shared" si="1"/>
        <v>0.55588942307692313</v>
      </c>
    </row>
    <row r="61" spans="1:10">
      <c r="A61" t="s">
        <v>7</v>
      </c>
      <c r="B61">
        <v>2</v>
      </c>
      <c r="C61" t="s">
        <v>70</v>
      </c>
      <c r="D61">
        <v>2581.3960000000002</v>
      </c>
      <c r="E61">
        <v>0.83899999999999997</v>
      </c>
      <c r="F61">
        <v>7.4</v>
      </c>
      <c r="G61">
        <v>0</v>
      </c>
      <c r="H61">
        <v>3789</v>
      </c>
      <c r="I61">
        <v>0.45100000000000001</v>
      </c>
      <c r="J61">
        <f t="shared" si="1"/>
        <v>0.50420673076923073</v>
      </c>
    </row>
    <row r="62" spans="1:10">
      <c r="A62" t="s">
        <v>20</v>
      </c>
      <c r="B62">
        <v>2</v>
      </c>
      <c r="C62" t="s">
        <v>71</v>
      </c>
      <c r="D62">
        <v>2581.3960000000002</v>
      </c>
      <c r="E62">
        <v>2.802</v>
      </c>
      <c r="F62">
        <v>12.715</v>
      </c>
      <c r="G62">
        <v>0</v>
      </c>
      <c r="H62">
        <v>6510</v>
      </c>
      <c r="I62">
        <v>1.046</v>
      </c>
      <c r="J62">
        <f t="shared" si="1"/>
        <v>1.6838942307692308</v>
      </c>
    </row>
    <row r="63" spans="1:10">
      <c r="A63" t="s">
        <v>20</v>
      </c>
      <c r="B63">
        <v>2</v>
      </c>
      <c r="C63" t="s">
        <v>72</v>
      </c>
      <c r="D63">
        <v>2581.3960000000002</v>
      </c>
      <c r="E63">
        <v>3.1749999999999998</v>
      </c>
      <c r="F63">
        <v>13.747999999999999</v>
      </c>
      <c r="G63">
        <v>0</v>
      </c>
      <c r="H63">
        <v>7039</v>
      </c>
      <c r="I63">
        <v>1.0589999999999999</v>
      </c>
      <c r="J63">
        <f t="shared" si="1"/>
        <v>1.9080528846153846</v>
      </c>
    </row>
    <row r="64" spans="1:10">
      <c r="A64" t="s">
        <v>20</v>
      </c>
      <c r="B64">
        <v>2</v>
      </c>
      <c r="C64" t="s">
        <v>73</v>
      </c>
      <c r="D64">
        <v>2581.3960000000002</v>
      </c>
      <c r="E64">
        <v>0.66500000000000004</v>
      </c>
      <c r="F64">
        <v>4.9980000000000002</v>
      </c>
      <c r="G64">
        <v>0</v>
      </c>
      <c r="H64">
        <v>2559</v>
      </c>
      <c r="I64">
        <v>0.34200000000000003</v>
      </c>
      <c r="J64">
        <f t="shared" si="1"/>
        <v>0.39963942307692313</v>
      </c>
    </row>
    <row r="65" spans="1:10">
      <c r="A65" t="s">
        <v>20</v>
      </c>
      <c r="B65">
        <v>2</v>
      </c>
      <c r="C65" t="s">
        <v>74</v>
      </c>
      <c r="D65">
        <v>2581.3960000000002</v>
      </c>
      <c r="E65">
        <v>0.47799999999999998</v>
      </c>
      <c r="F65">
        <v>4.5529999999999999</v>
      </c>
      <c r="G65">
        <v>0</v>
      </c>
      <c r="H65">
        <v>2331</v>
      </c>
      <c r="I65">
        <v>0.249</v>
      </c>
      <c r="J65">
        <f t="shared" si="1"/>
        <v>0.28725961538461536</v>
      </c>
    </row>
    <row r="66" spans="1:10">
      <c r="A66" t="s">
        <v>20</v>
      </c>
      <c r="B66">
        <v>2</v>
      </c>
      <c r="C66" t="s">
        <v>75</v>
      </c>
      <c r="D66">
        <v>2581.3960000000002</v>
      </c>
      <c r="E66">
        <v>2.3410000000000002</v>
      </c>
      <c r="F66">
        <v>11.15</v>
      </c>
      <c r="G66">
        <v>0</v>
      </c>
      <c r="H66">
        <v>5709</v>
      </c>
      <c r="I66">
        <v>0.75600000000000001</v>
      </c>
      <c r="J66">
        <f t="shared" si="1"/>
        <v>1.4068509615384617</v>
      </c>
    </row>
    <row r="67" spans="1:10">
      <c r="A67" t="s">
        <v>20</v>
      </c>
      <c r="B67">
        <v>2</v>
      </c>
      <c r="C67" t="s">
        <v>76</v>
      </c>
      <c r="D67">
        <v>2581.3960000000002</v>
      </c>
      <c r="E67">
        <v>2.161</v>
      </c>
      <c r="F67">
        <v>12.303000000000001</v>
      </c>
      <c r="G67">
        <v>0</v>
      </c>
      <c r="H67">
        <v>6299</v>
      </c>
      <c r="I67">
        <v>0.60499999999999998</v>
      </c>
      <c r="J67">
        <f t="shared" si="1"/>
        <v>1.2986778846153848</v>
      </c>
    </row>
    <row r="68" spans="1:10">
      <c r="A68" t="s">
        <v>20</v>
      </c>
      <c r="B68">
        <v>2</v>
      </c>
      <c r="C68" t="s">
        <v>77</v>
      </c>
      <c r="D68">
        <v>2581.3960000000002</v>
      </c>
      <c r="E68">
        <v>0.90600000000000003</v>
      </c>
      <c r="F68">
        <v>6.0019999999999998</v>
      </c>
      <c r="G68">
        <v>0</v>
      </c>
      <c r="H68">
        <v>3073</v>
      </c>
      <c r="I68">
        <v>0.44</v>
      </c>
      <c r="J68">
        <f t="shared" si="1"/>
        <v>0.54447115384615385</v>
      </c>
    </row>
    <row r="69" spans="1:10">
      <c r="A69" t="s">
        <v>20</v>
      </c>
      <c r="B69">
        <v>2</v>
      </c>
      <c r="C69" t="s">
        <v>78</v>
      </c>
      <c r="D69">
        <v>2581.3960000000002</v>
      </c>
      <c r="E69">
        <v>0.96</v>
      </c>
      <c r="F69">
        <v>10.246</v>
      </c>
      <c r="G69">
        <v>0</v>
      </c>
      <c r="H69">
        <v>5246</v>
      </c>
      <c r="I69">
        <v>0.436</v>
      </c>
      <c r="J69">
        <f t="shared" si="1"/>
        <v>0.57692307692307698</v>
      </c>
    </row>
    <row r="70" spans="1:10">
      <c r="A70" t="s">
        <v>20</v>
      </c>
      <c r="B70">
        <v>2</v>
      </c>
      <c r="C70" t="s">
        <v>79</v>
      </c>
      <c r="D70">
        <v>2581.3960000000002</v>
      </c>
      <c r="E70">
        <v>1.1659999999999999</v>
      </c>
      <c r="F70">
        <v>8.7829999999999995</v>
      </c>
      <c r="G70">
        <v>0</v>
      </c>
      <c r="H70">
        <v>4497</v>
      </c>
      <c r="I70">
        <v>0.53</v>
      </c>
      <c r="J70">
        <f t="shared" si="1"/>
        <v>0.70072115384615385</v>
      </c>
    </row>
    <row r="71" spans="1:10">
      <c r="A71" t="s">
        <v>20</v>
      </c>
      <c r="B71">
        <v>2</v>
      </c>
      <c r="C71" t="s">
        <v>80</v>
      </c>
      <c r="D71">
        <v>2581.3960000000002</v>
      </c>
      <c r="E71">
        <v>1.9850000000000001</v>
      </c>
      <c r="F71">
        <v>7.1310000000000002</v>
      </c>
      <c r="G71">
        <v>0</v>
      </c>
      <c r="H71">
        <v>3651</v>
      </c>
      <c r="I71">
        <v>0.86</v>
      </c>
      <c r="J71">
        <f t="shared" si="1"/>
        <v>1.192908653846154</v>
      </c>
    </row>
    <row r="72" spans="1:10">
      <c r="A72" t="s">
        <v>20</v>
      </c>
      <c r="B72">
        <v>2</v>
      </c>
      <c r="C72" t="s">
        <v>81</v>
      </c>
      <c r="D72">
        <v>2581.3960000000002</v>
      </c>
      <c r="E72">
        <v>1.3779999999999999</v>
      </c>
      <c r="F72">
        <v>5.2519999999999998</v>
      </c>
      <c r="G72">
        <v>0</v>
      </c>
      <c r="H72">
        <v>2689</v>
      </c>
      <c r="I72">
        <v>0.68799999999999994</v>
      </c>
      <c r="J72">
        <f t="shared" si="1"/>
        <v>0.828125</v>
      </c>
    </row>
    <row r="73" spans="1:10">
      <c r="A73" t="s">
        <v>20</v>
      </c>
      <c r="B73">
        <v>2</v>
      </c>
      <c r="C73" t="s">
        <v>82</v>
      </c>
      <c r="D73">
        <v>2581.3960000000002</v>
      </c>
      <c r="E73">
        <v>1.58</v>
      </c>
      <c r="F73">
        <v>5.8090000000000002</v>
      </c>
      <c r="G73">
        <v>0</v>
      </c>
      <c r="H73">
        <v>2974</v>
      </c>
      <c r="I73">
        <v>0.72499999999999998</v>
      </c>
      <c r="J73">
        <f t="shared" si="1"/>
        <v>0.94951923076923084</v>
      </c>
    </row>
    <row r="74" spans="1:10">
      <c r="A74" t="s">
        <v>20</v>
      </c>
      <c r="B74">
        <v>2</v>
      </c>
      <c r="C74" t="s">
        <v>83</v>
      </c>
      <c r="D74">
        <v>2581.3960000000002</v>
      </c>
      <c r="E74">
        <v>1.1220000000000001</v>
      </c>
      <c r="F74">
        <v>4.9980000000000002</v>
      </c>
      <c r="G74">
        <v>0</v>
      </c>
      <c r="H74">
        <v>2559</v>
      </c>
      <c r="I74">
        <v>0.65700000000000003</v>
      </c>
      <c r="J74">
        <f t="shared" si="1"/>
        <v>0.67427884615384626</v>
      </c>
    </row>
    <row r="75" spans="1:10">
      <c r="A75" t="s">
        <v>20</v>
      </c>
      <c r="B75">
        <v>2</v>
      </c>
      <c r="C75" t="s">
        <v>84</v>
      </c>
      <c r="D75">
        <v>2581.3960000000002</v>
      </c>
      <c r="E75">
        <v>1.3660000000000001</v>
      </c>
      <c r="F75">
        <v>7.4139999999999997</v>
      </c>
      <c r="G75">
        <v>0</v>
      </c>
      <c r="H75">
        <v>3796</v>
      </c>
      <c r="I75">
        <v>0.56799999999999995</v>
      </c>
      <c r="J75">
        <f t="shared" si="1"/>
        <v>0.82091346153846168</v>
      </c>
    </row>
    <row r="76" spans="1:10">
      <c r="A76" t="s">
        <v>20</v>
      </c>
      <c r="B76">
        <v>2</v>
      </c>
      <c r="C76" t="s">
        <v>85</v>
      </c>
      <c r="D76">
        <v>2581.3960000000002</v>
      </c>
      <c r="E76">
        <v>3.3410000000000002</v>
      </c>
      <c r="F76">
        <v>11.808999999999999</v>
      </c>
      <c r="G76">
        <v>0</v>
      </c>
      <c r="H76">
        <v>6046</v>
      </c>
      <c r="I76">
        <v>1.3660000000000001</v>
      </c>
      <c r="J76">
        <f t="shared" si="1"/>
        <v>2.0078125</v>
      </c>
    </row>
    <row r="77" spans="1:10">
      <c r="A77" t="s">
        <v>20</v>
      </c>
      <c r="B77">
        <v>2</v>
      </c>
      <c r="C77" t="s">
        <v>86</v>
      </c>
      <c r="D77">
        <v>2581.3960000000002</v>
      </c>
      <c r="E77">
        <v>2.734</v>
      </c>
      <c r="F77">
        <v>9.6720000000000006</v>
      </c>
      <c r="G77">
        <v>0</v>
      </c>
      <c r="H77">
        <v>4952</v>
      </c>
      <c r="I77">
        <v>1.1759999999999999</v>
      </c>
      <c r="J77">
        <f t="shared" si="1"/>
        <v>1.6430288461538463</v>
      </c>
    </row>
    <row r="78" spans="1:10">
      <c r="A78" t="s">
        <v>20</v>
      </c>
      <c r="B78">
        <v>2</v>
      </c>
      <c r="C78" t="s">
        <v>87</v>
      </c>
      <c r="D78">
        <v>2581.3960000000002</v>
      </c>
      <c r="E78">
        <v>1.595</v>
      </c>
      <c r="F78">
        <v>9.8219999999999992</v>
      </c>
      <c r="G78">
        <v>0</v>
      </c>
      <c r="H78">
        <v>5029</v>
      </c>
      <c r="I78">
        <v>0.68300000000000005</v>
      </c>
      <c r="J78">
        <f t="shared" si="1"/>
        <v>0.95853365384615385</v>
      </c>
    </row>
    <row r="79" spans="1:10">
      <c r="A79" t="s">
        <v>20</v>
      </c>
      <c r="B79">
        <v>2</v>
      </c>
      <c r="C79" t="s">
        <v>88</v>
      </c>
      <c r="D79">
        <v>2581.3960000000002</v>
      </c>
      <c r="E79">
        <v>2.2130000000000001</v>
      </c>
      <c r="F79">
        <v>9.6950000000000003</v>
      </c>
      <c r="G79">
        <v>0</v>
      </c>
      <c r="H79">
        <v>4964</v>
      </c>
      <c r="I79">
        <v>0.78700000000000003</v>
      </c>
      <c r="J79">
        <f t="shared" ref="J79" si="2">E79/1.664</f>
        <v>1.3299278846153848</v>
      </c>
    </row>
    <row r="80" spans="1:10">
      <c r="A80" t="s">
        <v>7</v>
      </c>
      <c r="B80">
        <v>1</v>
      </c>
      <c r="C80" t="s">
        <v>8</v>
      </c>
      <c r="D80">
        <v>2581.3960000000002</v>
      </c>
      <c r="E80">
        <v>3.0539999999999998</v>
      </c>
      <c r="F80">
        <v>12.785</v>
      </c>
      <c r="G80">
        <v>0</v>
      </c>
      <c r="H80">
        <v>6546</v>
      </c>
      <c r="I80">
        <v>1.411</v>
      </c>
      <c r="J80">
        <f t="shared" ref="J80:J91" si="3">E80/8.28625</f>
        <v>0.36856237743249354</v>
      </c>
    </row>
    <row r="81" spans="1:10">
      <c r="A81" t="s">
        <v>7</v>
      </c>
      <c r="B81">
        <v>1</v>
      </c>
      <c r="C81" t="s">
        <v>9</v>
      </c>
      <c r="D81">
        <v>2581.3960000000002</v>
      </c>
      <c r="E81">
        <v>2.738</v>
      </c>
      <c r="F81">
        <v>9.6460000000000008</v>
      </c>
      <c r="G81">
        <v>0</v>
      </c>
      <c r="H81">
        <v>4939</v>
      </c>
      <c r="I81">
        <v>1.294</v>
      </c>
      <c r="J81">
        <f t="shared" si="3"/>
        <v>0.33042691205309999</v>
      </c>
    </row>
    <row r="82" spans="1:10">
      <c r="A82" t="s">
        <v>7</v>
      </c>
      <c r="B82">
        <v>1</v>
      </c>
      <c r="C82" t="s">
        <v>10</v>
      </c>
      <c r="D82">
        <v>2581.3960000000002</v>
      </c>
      <c r="E82">
        <v>5.4420000000000002</v>
      </c>
      <c r="F82">
        <v>12.004</v>
      </c>
      <c r="G82">
        <v>0</v>
      </c>
      <c r="H82">
        <v>6146</v>
      </c>
      <c r="I82">
        <v>2.2429999999999999</v>
      </c>
      <c r="J82">
        <f t="shared" si="3"/>
        <v>0.65675064112234116</v>
      </c>
    </row>
    <row r="83" spans="1:10">
      <c r="A83" t="s">
        <v>7</v>
      </c>
      <c r="B83">
        <v>1</v>
      </c>
      <c r="C83" t="s">
        <v>11</v>
      </c>
      <c r="D83">
        <v>2581.3960000000002</v>
      </c>
      <c r="E83">
        <v>2.0640000000000001</v>
      </c>
      <c r="F83">
        <v>7.7990000000000004</v>
      </c>
      <c r="G83">
        <v>0</v>
      </c>
      <c r="H83">
        <v>3993</v>
      </c>
      <c r="I83">
        <v>1.171</v>
      </c>
      <c r="J83">
        <f t="shared" si="3"/>
        <v>0.24908734349072256</v>
      </c>
    </row>
    <row r="84" spans="1:10">
      <c r="A84" t="s">
        <v>7</v>
      </c>
      <c r="B84">
        <v>1</v>
      </c>
      <c r="C84" t="s">
        <v>12</v>
      </c>
      <c r="D84">
        <v>2581.3960000000002</v>
      </c>
      <c r="E84">
        <v>1.843</v>
      </c>
      <c r="F84">
        <v>4.6429999999999998</v>
      </c>
      <c r="G84">
        <v>0</v>
      </c>
      <c r="H84">
        <v>2377</v>
      </c>
      <c r="I84">
        <v>1.0509999999999999</v>
      </c>
      <c r="J84">
        <f t="shared" si="3"/>
        <v>0.22241665409564035</v>
      </c>
    </row>
    <row r="85" spans="1:10">
      <c r="A85" t="s">
        <v>7</v>
      </c>
      <c r="B85">
        <v>1</v>
      </c>
      <c r="C85" t="s">
        <v>13</v>
      </c>
      <c r="D85">
        <v>2581.3960000000002</v>
      </c>
      <c r="E85">
        <v>1.6950000000000001</v>
      </c>
      <c r="F85">
        <v>4.4980000000000002</v>
      </c>
      <c r="G85">
        <v>0</v>
      </c>
      <c r="H85">
        <v>2303</v>
      </c>
      <c r="I85">
        <v>1.1000000000000001</v>
      </c>
      <c r="J85">
        <f t="shared" si="3"/>
        <v>0.20455573993060791</v>
      </c>
    </row>
    <row r="86" spans="1:10">
      <c r="A86" t="s">
        <v>7</v>
      </c>
      <c r="B86">
        <v>1</v>
      </c>
      <c r="C86" t="s">
        <v>14</v>
      </c>
      <c r="D86">
        <v>2581.3960000000002</v>
      </c>
      <c r="E86">
        <v>4.9509999999999996</v>
      </c>
      <c r="F86">
        <v>9.5410000000000004</v>
      </c>
      <c r="G86">
        <v>0</v>
      </c>
      <c r="H86">
        <v>4885</v>
      </c>
      <c r="I86">
        <v>2.1930000000000001</v>
      </c>
      <c r="J86">
        <f t="shared" si="3"/>
        <v>0.59749585156132135</v>
      </c>
    </row>
    <row r="87" spans="1:10">
      <c r="A87" t="s">
        <v>7</v>
      </c>
      <c r="B87">
        <v>1</v>
      </c>
      <c r="C87" t="s">
        <v>15</v>
      </c>
      <c r="D87">
        <v>2581.3960000000002</v>
      </c>
      <c r="E87">
        <v>4.734</v>
      </c>
      <c r="F87">
        <v>9.02</v>
      </c>
      <c r="G87">
        <v>0</v>
      </c>
      <c r="H87">
        <v>4618</v>
      </c>
      <c r="I87">
        <v>2.504</v>
      </c>
      <c r="J87">
        <f t="shared" si="3"/>
        <v>0.5713078895761049</v>
      </c>
    </row>
    <row r="88" spans="1:10">
      <c r="A88" t="s">
        <v>7</v>
      </c>
      <c r="B88">
        <v>1</v>
      </c>
      <c r="C88" t="s">
        <v>16</v>
      </c>
      <c r="D88">
        <v>2581.3960000000002</v>
      </c>
      <c r="E88">
        <v>5.58</v>
      </c>
      <c r="F88">
        <v>19.318000000000001</v>
      </c>
      <c r="G88">
        <v>0</v>
      </c>
      <c r="H88">
        <v>9891</v>
      </c>
      <c r="I88">
        <v>2.1</v>
      </c>
      <c r="J88">
        <f t="shared" si="3"/>
        <v>0.67340473676270929</v>
      </c>
    </row>
    <row r="89" spans="1:10">
      <c r="A89" t="s">
        <v>7</v>
      </c>
      <c r="B89">
        <v>1</v>
      </c>
      <c r="C89" t="s">
        <v>17</v>
      </c>
      <c r="D89">
        <v>2581.3960000000002</v>
      </c>
      <c r="E89">
        <v>4.1710000000000003</v>
      </c>
      <c r="F89">
        <v>16.013999999999999</v>
      </c>
      <c r="G89">
        <v>0</v>
      </c>
      <c r="H89">
        <v>8199</v>
      </c>
      <c r="I89">
        <v>1.728</v>
      </c>
      <c r="J89">
        <f t="shared" si="3"/>
        <v>0.50336400663750192</v>
      </c>
    </row>
    <row r="90" spans="1:10">
      <c r="A90" t="s">
        <v>7</v>
      </c>
      <c r="B90">
        <v>1</v>
      </c>
      <c r="C90" t="s">
        <v>18</v>
      </c>
      <c r="D90">
        <v>2581.3960000000002</v>
      </c>
      <c r="E90">
        <v>4.0869999999999997</v>
      </c>
      <c r="F90">
        <v>9.1069999999999993</v>
      </c>
      <c r="G90">
        <v>0</v>
      </c>
      <c r="H90">
        <v>4663</v>
      </c>
      <c r="I90">
        <v>1.8460000000000001</v>
      </c>
      <c r="J90">
        <f t="shared" si="3"/>
        <v>0.49322673103032122</v>
      </c>
    </row>
    <row r="91" spans="1:10">
      <c r="A91" t="s">
        <v>7</v>
      </c>
      <c r="B91">
        <v>1</v>
      </c>
      <c r="C91" t="s">
        <v>19</v>
      </c>
      <c r="D91">
        <v>2581.3960000000002</v>
      </c>
      <c r="E91">
        <v>6.3869999999999996</v>
      </c>
      <c r="F91">
        <v>25.305</v>
      </c>
      <c r="G91">
        <v>0</v>
      </c>
      <c r="H91">
        <v>12956</v>
      </c>
      <c r="I91">
        <v>2.448</v>
      </c>
      <c r="J91">
        <f t="shared" si="3"/>
        <v>0.77079499170312249</v>
      </c>
    </row>
    <row r="92" spans="1:10">
      <c r="A92" t="s">
        <v>91</v>
      </c>
      <c r="E92">
        <f>AVERAGE(E2:E13)</f>
        <v>8.2862500000000008</v>
      </c>
    </row>
    <row r="93" spans="1:10">
      <c r="A93" t="s">
        <v>92</v>
      </c>
      <c r="E93">
        <f>AVERAGE(E22:E33,E62:E79)</f>
        <v>1.6640000000000001</v>
      </c>
    </row>
    <row r="94" spans="1:10">
      <c r="A94" t="s">
        <v>96</v>
      </c>
      <c r="E94">
        <f>AVERAGE(E2:E13,E22:E33,E62:E79)</f>
        <v>3.5560714285714297</v>
      </c>
    </row>
    <row r="95" spans="1:10">
      <c r="A95" t="s">
        <v>97</v>
      </c>
      <c r="E95">
        <f>MEDIAN(E2:E13,E22:E33,E62:E79)</f>
        <v>2.1180000000000003</v>
      </c>
    </row>
    <row r="97" spans="1:9">
      <c r="A97" t="s">
        <v>94</v>
      </c>
      <c r="E97">
        <f>AVERAGE(E80:E91,E14:E21,E34:E61)</f>
        <v>1.6944166666666669</v>
      </c>
      <c r="I97">
        <f>E97/E94</f>
        <v>0.47648555455123692</v>
      </c>
    </row>
    <row r="98" spans="1:9">
      <c r="A98" t="s">
        <v>95</v>
      </c>
      <c r="E98">
        <f>MEDIAN(E80:E91,E14:E21,E34:E61)</f>
        <v>1.0089999999999999</v>
      </c>
      <c r="I98">
        <f>E98/E95</f>
        <v>0.47639282341831907</v>
      </c>
    </row>
    <row r="101" spans="1:9" ht="15">
      <c r="A101" s="1" t="s">
        <v>98</v>
      </c>
    </row>
    <row r="102" spans="1:9" ht="15">
      <c r="A102" s="1" t="s">
        <v>99</v>
      </c>
    </row>
  </sheetData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82"/>
  <sheetViews>
    <sheetView tabSelected="1" workbookViewId="0">
      <selection sqref="A1:XFD1048576"/>
    </sheetView>
  </sheetViews>
  <sheetFormatPr baseColWidth="10" defaultColWidth="8.83203125" defaultRowHeight="14"/>
  <sheetData>
    <row r="1" spans="1:10">
      <c r="A1" t="s">
        <v>0</v>
      </c>
      <c r="B1" t="s">
        <v>90</v>
      </c>
      <c r="C1" t="s">
        <v>1</v>
      </c>
      <c r="D1" t="s">
        <v>2</v>
      </c>
      <c r="E1" t="s">
        <v>93</v>
      </c>
      <c r="F1" t="s">
        <v>3</v>
      </c>
      <c r="G1" t="s">
        <v>4</v>
      </c>
      <c r="H1" t="s">
        <v>5</v>
      </c>
      <c r="I1" t="s">
        <v>6</v>
      </c>
      <c r="J1" t="s">
        <v>89</v>
      </c>
    </row>
    <row r="2" spans="1:10">
      <c r="A2" t="s">
        <v>20</v>
      </c>
      <c r="B2">
        <v>2</v>
      </c>
      <c r="C2" t="s">
        <v>31</v>
      </c>
      <c r="D2">
        <v>2581.3960000000002</v>
      </c>
      <c r="E2">
        <v>1.1719999999999999</v>
      </c>
      <c r="F2">
        <v>7.5759999999999996</v>
      </c>
      <c r="G2">
        <v>0</v>
      </c>
      <c r="H2">
        <v>3879</v>
      </c>
      <c r="I2">
        <v>0.61299999999999999</v>
      </c>
      <c r="J2">
        <f t="shared" ref="J2:J41" si="0">E2/0.557923</f>
        <v>2.1006482973456913</v>
      </c>
    </row>
    <row r="3" spans="1:10">
      <c r="A3" t="s">
        <v>20</v>
      </c>
      <c r="B3">
        <v>2</v>
      </c>
      <c r="C3" t="s">
        <v>32</v>
      </c>
      <c r="D3">
        <v>2581.3960000000002</v>
      </c>
      <c r="E3">
        <v>0.45300000000000001</v>
      </c>
      <c r="F3">
        <v>3.4529999999999998</v>
      </c>
      <c r="G3">
        <v>0</v>
      </c>
      <c r="H3">
        <v>1768</v>
      </c>
      <c r="I3">
        <v>0.34799999999999998</v>
      </c>
      <c r="J3">
        <f t="shared" si="0"/>
        <v>0.81193999888873569</v>
      </c>
    </row>
    <row r="4" spans="1:10">
      <c r="A4" t="s">
        <v>20</v>
      </c>
      <c r="B4">
        <v>2</v>
      </c>
      <c r="C4" t="s">
        <v>33</v>
      </c>
      <c r="D4">
        <v>2581.3960000000002</v>
      </c>
      <c r="E4">
        <v>0.57299999999999995</v>
      </c>
      <c r="F4">
        <v>5.4960000000000004</v>
      </c>
      <c r="G4">
        <v>0</v>
      </c>
      <c r="H4">
        <v>2814</v>
      </c>
      <c r="I4">
        <v>0.34200000000000003</v>
      </c>
      <c r="J4">
        <f t="shared" si="0"/>
        <v>1.02702344230297</v>
      </c>
    </row>
    <row r="5" spans="1:10">
      <c r="A5" t="s">
        <v>20</v>
      </c>
      <c r="B5">
        <v>2</v>
      </c>
      <c r="C5" t="s">
        <v>34</v>
      </c>
      <c r="D5">
        <v>2581.3960000000002</v>
      </c>
      <c r="E5">
        <v>0.76300000000000001</v>
      </c>
      <c r="F5">
        <v>13.441000000000001</v>
      </c>
      <c r="G5">
        <v>0</v>
      </c>
      <c r="H5">
        <v>6882</v>
      </c>
      <c r="I5">
        <v>0.33600000000000002</v>
      </c>
      <c r="J5">
        <f t="shared" si="0"/>
        <v>1.3675722277088418</v>
      </c>
    </row>
    <row r="6" spans="1:10">
      <c r="A6" t="s">
        <v>20</v>
      </c>
      <c r="B6">
        <v>2</v>
      </c>
      <c r="C6" t="s">
        <v>100</v>
      </c>
      <c r="D6">
        <v>2581.3960000000002</v>
      </c>
      <c r="E6">
        <v>0.73799999999999999</v>
      </c>
      <c r="F6">
        <v>8.2050000000000001</v>
      </c>
      <c r="G6">
        <v>0</v>
      </c>
      <c r="H6">
        <v>4201</v>
      </c>
      <c r="I6">
        <v>0.26100000000000001</v>
      </c>
      <c r="J6">
        <f t="shared" si="0"/>
        <v>1.3227631769975428</v>
      </c>
    </row>
    <row r="7" spans="1:10">
      <c r="A7" t="s">
        <v>20</v>
      </c>
      <c r="B7">
        <v>2</v>
      </c>
      <c r="C7" t="s">
        <v>101</v>
      </c>
      <c r="D7">
        <v>2581.3960000000002</v>
      </c>
      <c r="E7">
        <v>2.0299999999999998</v>
      </c>
      <c r="F7">
        <v>13.84</v>
      </c>
      <c r="G7">
        <v>0</v>
      </c>
      <c r="H7">
        <v>7086</v>
      </c>
      <c r="I7">
        <v>0.67700000000000005</v>
      </c>
      <c r="J7">
        <f t="shared" si="0"/>
        <v>3.6384949177574684</v>
      </c>
    </row>
    <row r="8" spans="1:10">
      <c r="A8" t="s">
        <v>20</v>
      </c>
      <c r="B8">
        <v>2</v>
      </c>
      <c r="C8" t="s">
        <v>39</v>
      </c>
      <c r="D8">
        <v>2581.3960000000002</v>
      </c>
      <c r="E8">
        <v>0.92800000000000005</v>
      </c>
      <c r="F8">
        <v>9.0939999999999994</v>
      </c>
      <c r="G8">
        <v>0</v>
      </c>
      <c r="H8">
        <v>4656</v>
      </c>
      <c r="I8">
        <v>0.47299999999999998</v>
      </c>
      <c r="J8">
        <f t="shared" si="0"/>
        <v>1.6633119624034143</v>
      </c>
    </row>
    <row r="9" spans="1:10">
      <c r="A9" t="s">
        <v>20</v>
      </c>
      <c r="B9">
        <v>2</v>
      </c>
      <c r="C9" t="s">
        <v>40</v>
      </c>
      <c r="D9">
        <v>2581.3960000000002</v>
      </c>
      <c r="E9">
        <v>0.70399999999999996</v>
      </c>
      <c r="F9">
        <v>9.4220000000000006</v>
      </c>
      <c r="G9">
        <v>0</v>
      </c>
      <c r="H9">
        <v>4824</v>
      </c>
      <c r="I9">
        <v>0.29399999999999998</v>
      </c>
      <c r="J9">
        <f t="shared" si="0"/>
        <v>1.2618228680301762</v>
      </c>
    </row>
    <row r="10" spans="1:10">
      <c r="A10" t="s">
        <v>102</v>
      </c>
      <c r="B10">
        <v>2</v>
      </c>
      <c r="C10" t="s">
        <v>43</v>
      </c>
      <c r="D10">
        <v>2581.3960000000002</v>
      </c>
      <c r="E10">
        <v>0.20100000000000001</v>
      </c>
      <c r="F10">
        <v>2.6429999999999998</v>
      </c>
      <c r="G10">
        <v>0</v>
      </c>
      <c r="H10">
        <v>1353</v>
      </c>
      <c r="I10">
        <v>0.152</v>
      </c>
      <c r="J10">
        <f t="shared" si="0"/>
        <v>0.36026476771884297</v>
      </c>
    </row>
    <row r="11" spans="1:10">
      <c r="A11" t="s">
        <v>102</v>
      </c>
      <c r="B11">
        <v>2</v>
      </c>
      <c r="C11" t="s">
        <v>44</v>
      </c>
      <c r="D11">
        <v>2581.3960000000002</v>
      </c>
      <c r="E11">
        <v>0.33100000000000002</v>
      </c>
      <c r="F11">
        <v>6.625</v>
      </c>
      <c r="G11">
        <v>0</v>
      </c>
      <c r="H11">
        <v>3392</v>
      </c>
      <c r="I11">
        <v>0.19600000000000001</v>
      </c>
      <c r="J11">
        <f t="shared" si="0"/>
        <v>0.5932718314175971</v>
      </c>
    </row>
    <row r="12" spans="1:10">
      <c r="A12" t="s">
        <v>102</v>
      </c>
      <c r="B12">
        <v>2</v>
      </c>
      <c r="C12" t="s">
        <v>47</v>
      </c>
      <c r="D12">
        <v>2581.3960000000002</v>
      </c>
      <c r="E12">
        <v>0.79800000000000004</v>
      </c>
      <c r="F12">
        <v>10.539</v>
      </c>
      <c r="G12">
        <v>0</v>
      </c>
      <c r="H12">
        <v>5396</v>
      </c>
      <c r="I12">
        <v>0.28399999999999997</v>
      </c>
      <c r="J12">
        <f t="shared" si="0"/>
        <v>1.4303048987046603</v>
      </c>
    </row>
    <row r="13" spans="1:10">
      <c r="A13" t="s">
        <v>102</v>
      </c>
      <c r="B13">
        <v>2</v>
      </c>
      <c r="C13" t="s">
        <v>48</v>
      </c>
      <c r="D13">
        <v>2581.3960000000002</v>
      </c>
      <c r="E13">
        <v>0.81200000000000006</v>
      </c>
      <c r="F13">
        <v>5.6429999999999998</v>
      </c>
      <c r="G13">
        <v>0</v>
      </c>
      <c r="H13">
        <v>2889</v>
      </c>
      <c r="I13">
        <v>0.34300000000000003</v>
      </c>
      <c r="J13">
        <f t="shared" si="0"/>
        <v>1.4553979671029875</v>
      </c>
    </row>
    <row r="14" spans="1:10">
      <c r="A14" t="s">
        <v>102</v>
      </c>
      <c r="B14">
        <v>2</v>
      </c>
      <c r="C14" t="s">
        <v>49</v>
      </c>
      <c r="D14">
        <v>2581.3960000000002</v>
      </c>
      <c r="E14">
        <v>0.81100000000000005</v>
      </c>
      <c r="F14">
        <v>6.4320000000000004</v>
      </c>
      <c r="G14">
        <v>0</v>
      </c>
      <c r="H14">
        <v>3293</v>
      </c>
      <c r="I14">
        <v>0.55100000000000005</v>
      </c>
      <c r="J14">
        <f t="shared" si="0"/>
        <v>1.4536056050745356</v>
      </c>
    </row>
    <row r="15" spans="1:10">
      <c r="A15" t="s">
        <v>102</v>
      </c>
      <c r="B15">
        <v>2</v>
      </c>
      <c r="C15" t="s">
        <v>50</v>
      </c>
      <c r="D15">
        <v>2581.3960000000002</v>
      </c>
      <c r="E15">
        <v>0.628</v>
      </c>
      <c r="F15">
        <v>3.5510000000000002</v>
      </c>
      <c r="G15">
        <v>0</v>
      </c>
      <c r="H15">
        <v>1818</v>
      </c>
      <c r="I15">
        <v>0.42099999999999999</v>
      </c>
      <c r="J15">
        <f t="shared" si="0"/>
        <v>1.1256033538678278</v>
      </c>
    </row>
    <row r="16" spans="1:10">
      <c r="A16" t="s">
        <v>102</v>
      </c>
      <c r="B16">
        <v>2</v>
      </c>
      <c r="C16" t="s">
        <v>51</v>
      </c>
      <c r="D16">
        <v>2581.3960000000002</v>
      </c>
      <c r="E16">
        <v>1.115</v>
      </c>
      <c r="F16">
        <v>14.742000000000001</v>
      </c>
      <c r="G16">
        <v>0</v>
      </c>
      <c r="H16">
        <v>7548</v>
      </c>
      <c r="I16">
        <v>0.48099999999999998</v>
      </c>
      <c r="J16">
        <f t="shared" si="0"/>
        <v>1.9984836617239299</v>
      </c>
    </row>
    <row r="17" spans="1:10">
      <c r="A17" t="s">
        <v>102</v>
      </c>
      <c r="B17">
        <v>2</v>
      </c>
      <c r="C17" t="s">
        <v>52</v>
      </c>
      <c r="D17">
        <v>2581.3960000000002</v>
      </c>
      <c r="E17">
        <v>0.28799999999999998</v>
      </c>
      <c r="F17">
        <v>4.7619999999999996</v>
      </c>
      <c r="G17">
        <v>0</v>
      </c>
      <c r="H17">
        <v>2438</v>
      </c>
      <c r="I17">
        <v>0.20100000000000001</v>
      </c>
      <c r="J17">
        <f t="shared" si="0"/>
        <v>0.51620026419416298</v>
      </c>
    </row>
    <row r="18" spans="1:10">
      <c r="A18" t="s">
        <v>20</v>
      </c>
      <c r="B18">
        <v>2</v>
      </c>
      <c r="C18" t="s">
        <v>59</v>
      </c>
      <c r="D18">
        <v>2581.3960000000002</v>
      </c>
      <c r="E18">
        <v>0.16900000000000001</v>
      </c>
      <c r="F18">
        <v>2.2709999999999999</v>
      </c>
      <c r="G18">
        <v>0</v>
      </c>
      <c r="H18">
        <v>1163</v>
      </c>
      <c r="I18">
        <v>0.129</v>
      </c>
      <c r="J18">
        <f t="shared" si="0"/>
        <v>0.30290918280838042</v>
      </c>
    </row>
    <row r="19" spans="1:10">
      <c r="A19" t="s">
        <v>20</v>
      </c>
      <c r="B19">
        <v>2</v>
      </c>
      <c r="C19" t="s">
        <v>60</v>
      </c>
      <c r="D19">
        <v>2581.3960000000002</v>
      </c>
      <c r="E19">
        <v>0.20200000000000001</v>
      </c>
      <c r="F19">
        <v>2.9769999999999999</v>
      </c>
      <c r="G19">
        <v>0</v>
      </c>
      <c r="H19">
        <v>1524</v>
      </c>
      <c r="I19">
        <v>0.14299999999999999</v>
      </c>
      <c r="J19">
        <f t="shared" si="0"/>
        <v>0.36205712974729493</v>
      </c>
    </row>
    <row r="20" spans="1:10">
      <c r="A20" t="s">
        <v>20</v>
      </c>
      <c r="B20">
        <v>2</v>
      </c>
      <c r="C20" t="s">
        <v>61</v>
      </c>
      <c r="D20">
        <v>2581.3960000000002</v>
      </c>
      <c r="E20">
        <v>0.159</v>
      </c>
      <c r="F20">
        <v>3.0720000000000001</v>
      </c>
      <c r="G20">
        <v>0</v>
      </c>
      <c r="H20">
        <v>1573</v>
      </c>
      <c r="I20">
        <v>9.7000000000000003E-2</v>
      </c>
      <c r="J20">
        <f t="shared" si="0"/>
        <v>0.28498556252386087</v>
      </c>
    </row>
    <row r="21" spans="1:10">
      <c r="A21" t="s">
        <v>20</v>
      </c>
      <c r="B21">
        <v>2</v>
      </c>
      <c r="C21" t="s">
        <v>62</v>
      </c>
      <c r="D21">
        <v>2581.3960000000002</v>
      </c>
      <c r="E21">
        <v>0.32</v>
      </c>
      <c r="F21">
        <v>4.6879999999999997</v>
      </c>
      <c r="G21">
        <v>0</v>
      </c>
      <c r="H21">
        <v>2400</v>
      </c>
      <c r="I21">
        <v>0.17599999999999999</v>
      </c>
      <c r="J21">
        <f t="shared" si="0"/>
        <v>0.57355584910462565</v>
      </c>
    </row>
    <row r="22" spans="1:10">
      <c r="A22" t="s">
        <v>20</v>
      </c>
      <c r="B22">
        <v>2</v>
      </c>
      <c r="C22" t="s">
        <v>63</v>
      </c>
      <c r="D22">
        <v>2581.3960000000002</v>
      </c>
      <c r="E22">
        <v>0.312</v>
      </c>
      <c r="F22">
        <v>3.6930000000000001</v>
      </c>
      <c r="G22">
        <v>0</v>
      </c>
      <c r="H22">
        <v>1891</v>
      </c>
      <c r="I22">
        <v>0.186</v>
      </c>
      <c r="J22">
        <f t="shared" si="0"/>
        <v>0.55921695287701001</v>
      </c>
    </row>
    <row r="23" spans="1:10">
      <c r="A23" t="s">
        <v>20</v>
      </c>
      <c r="B23">
        <v>2</v>
      </c>
      <c r="C23" t="s">
        <v>64</v>
      </c>
      <c r="D23">
        <v>2581.3960000000002</v>
      </c>
      <c r="E23">
        <v>0.60899999999999999</v>
      </c>
      <c r="F23">
        <v>4.7789999999999999</v>
      </c>
      <c r="G23">
        <v>0</v>
      </c>
      <c r="H23">
        <v>2447</v>
      </c>
      <c r="I23">
        <v>0.32100000000000001</v>
      </c>
      <c r="J23">
        <f t="shared" si="0"/>
        <v>1.0915484753272406</v>
      </c>
    </row>
    <row r="24" spans="1:10">
      <c r="A24" t="s">
        <v>20</v>
      </c>
      <c r="B24">
        <v>2</v>
      </c>
      <c r="C24" t="s">
        <v>103</v>
      </c>
      <c r="D24">
        <v>2581.3960000000002</v>
      </c>
      <c r="E24">
        <v>3.4000000000000002E-2</v>
      </c>
      <c r="F24">
        <v>1.27</v>
      </c>
      <c r="G24">
        <v>0</v>
      </c>
      <c r="H24">
        <v>650</v>
      </c>
      <c r="I24">
        <v>4.3999999999999997E-2</v>
      </c>
      <c r="J24">
        <f t="shared" si="0"/>
        <v>6.0940308967366477E-2</v>
      </c>
    </row>
    <row r="25" spans="1:10">
      <c r="A25" t="s">
        <v>20</v>
      </c>
      <c r="B25">
        <v>2</v>
      </c>
      <c r="C25" t="s">
        <v>104</v>
      </c>
      <c r="D25">
        <v>2581.3960000000002</v>
      </c>
      <c r="E25">
        <v>1.4E-2</v>
      </c>
      <c r="F25">
        <v>0.95099999999999996</v>
      </c>
      <c r="G25">
        <v>0</v>
      </c>
      <c r="H25">
        <v>487</v>
      </c>
      <c r="I25">
        <v>1.4E-2</v>
      </c>
      <c r="J25">
        <f t="shared" si="0"/>
        <v>2.5093068398327371E-2</v>
      </c>
    </row>
    <row r="26" spans="1:10">
      <c r="A26" t="s">
        <v>20</v>
      </c>
      <c r="B26">
        <v>2</v>
      </c>
      <c r="C26" t="s">
        <v>105</v>
      </c>
      <c r="D26">
        <v>2581.3960000000002</v>
      </c>
      <c r="E26">
        <v>0.20100000000000001</v>
      </c>
      <c r="F26">
        <v>2.8220000000000001</v>
      </c>
      <c r="G26">
        <v>0</v>
      </c>
      <c r="H26">
        <v>1445</v>
      </c>
      <c r="I26">
        <v>0.14499999999999999</v>
      </c>
      <c r="J26">
        <f t="shared" si="0"/>
        <v>0.36026476771884297</v>
      </c>
    </row>
    <row r="27" spans="1:10">
      <c r="A27" t="s">
        <v>20</v>
      </c>
      <c r="B27">
        <v>2</v>
      </c>
      <c r="C27" t="s">
        <v>106</v>
      </c>
      <c r="D27">
        <v>2581.3960000000002</v>
      </c>
      <c r="E27">
        <v>0.5</v>
      </c>
      <c r="F27">
        <v>4.6189999999999998</v>
      </c>
      <c r="G27">
        <v>0</v>
      </c>
      <c r="H27">
        <v>2365</v>
      </c>
      <c r="I27">
        <v>0.26700000000000002</v>
      </c>
      <c r="J27">
        <f t="shared" si="0"/>
        <v>0.89618101422597751</v>
      </c>
    </row>
    <row r="28" spans="1:10">
      <c r="A28" t="s">
        <v>20</v>
      </c>
      <c r="B28">
        <v>2</v>
      </c>
      <c r="C28" t="s">
        <v>73</v>
      </c>
      <c r="D28">
        <v>2581.3960000000002</v>
      </c>
      <c r="E28">
        <v>0.192</v>
      </c>
      <c r="F28">
        <v>2.9220000000000002</v>
      </c>
      <c r="G28">
        <v>0</v>
      </c>
      <c r="H28">
        <v>1496</v>
      </c>
      <c r="I28">
        <v>0.11799999999999999</v>
      </c>
      <c r="J28">
        <f t="shared" si="0"/>
        <v>0.34413350946277538</v>
      </c>
    </row>
    <row r="29" spans="1:10">
      <c r="A29" t="s">
        <v>20</v>
      </c>
      <c r="B29">
        <v>2</v>
      </c>
      <c r="C29" t="s">
        <v>74</v>
      </c>
      <c r="D29">
        <v>2581.3960000000002</v>
      </c>
      <c r="E29">
        <v>0.59599999999999997</v>
      </c>
      <c r="F29">
        <v>2.7770000000000001</v>
      </c>
      <c r="G29">
        <v>0</v>
      </c>
      <c r="H29">
        <v>1422</v>
      </c>
      <c r="I29">
        <v>0.46500000000000002</v>
      </c>
      <c r="J29">
        <f t="shared" si="0"/>
        <v>1.0682477689573651</v>
      </c>
    </row>
    <row r="30" spans="1:10">
      <c r="A30" t="s">
        <v>20</v>
      </c>
      <c r="B30">
        <v>2</v>
      </c>
      <c r="C30" t="s">
        <v>75</v>
      </c>
      <c r="D30">
        <v>2581.3960000000002</v>
      </c>
      <c r="E30">
        <v>0.94399999999999995</v>
      </c>
      <c r="F30">
        <v>9.8520000000000003</v>
      </c>
      <c r="G30">
        <v>0</v>
      </c>
      <c r="H30">
        <v>5044</v>
      </c>
      <c r="I30">
        <v>0.47899999999999998</v>
      </c>
      <c r="J30">
        <f t="shared" si="0"/>
        <v>1.6919897548586453</v>
      </c>
    </row>
    <row r="31" spans="1:10">
      <c r="A31" t="s">
        <v>20</v>
      </c>
      <c r="B31">
        <v>2</v>
      </c>
      <c r="C31" t="s">
        <v>76</v>
      </c>
      <c r="D31">
        <v>2581.3960000000002</v>
      </c>
      <c r="E31">
        <v>0.96299999999999997</v>
      </c>
      <c r="F31">
        <v>4.9240000000000004</v>
      </c>
      <c r="G31">
        <v>0</v>
      </c>
      <c r="H31">
        <v>2521</v>
      </c>
      <c r="I31">
        <v>0.56000000000000005</v>
      </c>
      <c r="J31">
        <f t="shared" si="0"/>
        <v>1.7260446333992325</v>
      </c>
    </row>
    <row r="32" spans="1:10">
      <c r="A32" t="s">
        <v>20</v>
      </c>
      <c r="B32">
        <v>2</v>
      </c>
      <c r="C32" t="s">
        <v>77</v>
      </c>
      <c r="D32">
        <v>2581.3960000000002</v>
      </c>
      <c r="E32">
        <v>0.82499999999999996</v>
      </c>
      <c r="F32">
        <v>13.535</v>
      </c>
      <c r="G32">
        <v>0</v>
      </c>
      <c r="H32">
        <v>6930</v>
      </c>
      <c r="I32">
        <v>0.36</v>
      </c>
      <c r="J32">
        <f t="shared" si="0"/>
        <v>1.4786986734728629</v>
      </c>
    </row>
    <row r="33" spans="1:10">
      <c r="A33" t="s">
        <v>20</v>
      </c>
      <c r="B33">
        <v>2</v>
      </c>
      <c r="C33" t="s">
        <v>78</v>
      </c>
      <c r="D33">
        <v>2581.3960000000002</v>
      </c>
      <c r="E33">
        <v>0.439</v>
      </c>
      <c r="F33">
        <v>3.2480000000000002</v>
      </c>
      <c r="G33">
        <v>0</v>
      </c>
      <c r="H33">
        <v>1663</v>
      </c>
      <c r="I33">
        <v>0.34300000000000003</v>
      </c>
      <c r="J33">
        <f t="shared" si="0"/>
        <v>0.78684693049040821</v>
      </c>
    </row>
    <row r="34" spans="1:10">
      <c r="A34" t="s">
        <v>20</v>
      </c>
      <c r="B34">
        <v>2</v>
      </c>
      <c r="C34" t="s">
        <v>79</v>
      </c>
      <c r="D34">
        <v>2581.3960000000002</v>
      </c>
      <c r="E34">
        <v>0.14199999999999999</v>
      </c>
      <c r="F34">
        <v>2.2290000000000001</v>
      </c>
      <c r="G34">
        <v>0</v>
      </c>
      <c r="H34">
        <v>1141</v>
      </c>
      <c r="I34">
        <v>0.13400000000000001</v>
      </c>
      <c r="J34">
        <f t="shared" si="0"/>
        <v>0.25451540804017758</v>
      </c>
    </row>
    <row r="35" spans="1:10">
      <c r="A35" t="s">
        <v>20</v>
      </c>
      <c r="B35">
        <v>2</v>
      </c>
      <c r="C35" t="s">
        <v>80</v>
      </c>
      <c r="D35">
        <v>2581.3960000000002</v>
      </c>
      <c r="E35">
        <v>0.52400000000000002</v>
      </c>
      <c r="F35">
        <v>4.8520000000000003</v>
      </c>
      <c r="G35">
        <v>0</v>
      </c>
      <c r="H35">
        <v>2484</v>
      </c>
      <c r="I35">
        <v>0.35</v>
      </c>
      <c r="J35">
        <f t="shared" si="0"/>
        <v>0.93919770290882443</v>
      </c>
    </row>
    <row r="36" spans="1:10">
      <c r="A36" t="s">
        <v>102</v>
      </c>
      <c r="B36">
        <v>2</v>
      </c>
      <c r="C36" t="s">
        <v>83</v>
      </c>
      <c r="D36">
        <v>2581.3960000000002</v>
      </c>
      <c r="E36">
        <v>0.374</v>
      </c>
      <c r="F36">
        <v>3.8109999999999999</v>
      </c>
      <c r="G36">
        <v>0</v>
      </c>
      <c r="H36">
        <v>1951</v>
      </c>
      <c r="I36">
        <v>0.23300000000000001</v>
      </c>
      <c r="J36">
        <f t="shared" si="0"/>
        <v>0.67034339864103121</v>
      </c>
    </row>
    <row r="37" spans="1:10">
      <c r="A37" t="s">
        <v>102</v>
      </c>
      <c r="B37">
        <v>2</v>
      </c>
      <c r="C37" t="s">
        <v>84</v>
      </c>
      <c r="D37">
        <v>2581.3960000000002</v>
      </c>
      <c r="E37">
        <v>0.60499999999999998</v>
      </c>
      <c r="F37">
        <v>7.0449999999999999</v>
      </c>
      <c r="G37">
        <v>0</v>
      </c>
      <c r="H37">
        <v>3607</v>
      </c>
      <c r="I37">
        <v>0.39</v>
      </c>
      <c r="J37">
        <f t="shared" si="0"/>
        <v>1.0843790272134328</v>
      </c>
    </row>
    <row r="38" spans="1:10">
      <c r="A38" t="s">
        <v>102</v>
      </c>
      <c r="B38">
        <v>2</v>
      </c>
      <c r="C38" t="s">
        <v>85</v>
      </c>
      <c r="D38">
        <v>2581.3960000000002</v>
      </c>
      <c r="E38">
        <v>0.35099999999999998</v>
      </c>
      <c r="F38">
        <v>4.6230000000000002</v>
      </c>
      <c r="G38">
        <v>0</v>
      </c>
      <c r="H38">
        <v>2367</v>
      </c>
      <c r="I38">
        <v>0.216</v>
      </c>
      <c r="J38">
        <f t="shared" si="0"/>
        <v>0.62911907198663619</v>
      </c>
    </row>
    <row r="39" spans="1:10">
      <c r="A39" t="s">
        <v>102</v>
      </c>
      <c r="B39">
        <v>2</v>
      </c>
      <c r="C39" t="s">
        <v>86</v>
      </c>
      <c r="D39">
        <v>2581.3960000000002</v>
      </c>
      <c r="E39">
        <v>0.498</v>
      </c>
      <c r="F39">
        <v>4.1840000000000002</v>
      </c>
      <c r="G39">
        <v>0</v>
      </c>
      <c r="H39">
        <v>2142</v>
      </c>
      <c r="I39">
        <v>0.309</v>
      </c>
      <c r="J39">
        <f t="shared" si="0"/>
        <v>0.8925962901690736</v>
      </c>
    </row>
    <row r="40" spans="1:10">
      <c r="A40" t="s">
        <v>102</v>
      </c>
      <c r="B40">
        <v>2</v>
      </c>
      <c r="C40" t="s">
        <v>87</v>
      </c>
      <c r="D40">
        <v>2581.3960000000002</v>
      </c>
      <c r="E40">
        <v>0.45900000000000002</v>
      </c>
      <c r="F40">
        <v>3.7090000000000001</v>
      </c>
      <c r="G40">
        <v>0</v>
      </c>
      <c r="H40">
        <v>1899</v>
      </c>
      <c r="I40">
        <v>0.28599999999999998</v>
      </c>
      <c r="J40">
        <f t="shared" si="0"/>
        <v>0.82269417105944742</v>
      </c>
    </row>
    <row r="41" spans="1:10">
      <c r="A41" t="s">
        <v>102</v>
      </c>
      <c r="B41">
        <v>2</v>
      </c>
      <c r="C41" t="s">
        <v>88</v>
      </c>
      <c r="D41">
        <v>2581.3960000000002</v>
      </c>
      <c r="E41">
        <v>0.22900000000000001</v>
      </c>
      <c r="F41">
        <v>2.2829999999999999</v>
      </c>
      <c r="G41">
        <v>0</v>
      </c>
      <c r="H41">
        <v>1169</v>
      </c>
      <c r="I41">
        <v>0.183</v>
      </c>
      <c r="J41">
        <f t="shared" si="0"/>
        <v>0.41045090451549771</v>
      </c>
    </row>
    <row r="42" spans="1:10">
      <c r="A42" t="s">
        <v>20</v>
      </c>
      <c r="B42">
        <v>1</v>
      </c>
      <c r="C42" t="s">
        <v>8</v>
      </c>
      <c r="D42">
        <v>2581.3960000000002</v>
      </c>
      <c r="E42">
        <v>0.60399999999999998</v>
      </c>
      <c r="F42">
        <v>2.6930000000000001</v>
      </c>
      <c r="G42">
        <v>0</v>
      </c>
      <c r="H42">
        <v>1379</v>
      </c>
      <c r="I42">
        <v>0.63500000000000001</v>
      </c>
      <c r="J42">
        <f>E42/0.66575</f>
        <v>0.90724746526473909</v>
      </c>
    </row>
    <row r="43" spans="1:10">
      <c r="A43" t="s">
        <v>20</v>
      </c>
      <c r="B43">
        <v>1</v>
      </c>
      <c r="C43" t="s">
        <v>9</v>
      </c>
      <c r="D43">
        <v>2581.3960000000002</v>
      </c>
      <c r="E43">
        <v>0.63200000000000001</v>
      </c>
      <c r="F43">
        <v>3.01</v>
      </c>
      <c r="G43">
        <v>0</v>
      </c>
      <c r="H43">
        <v>1541</v>
      </c>
      <c r="I43">
        <v>0.67200000000000004</v>
      </c>
      <c r="J43">
        <f t="shared" ref="J43:J59" si="1">E43/0.66575</f>
        <v>0.94930529478032299</v>
      </c>
    </row>
    <row r="44" spans="1:10">
      <c r="A44" t="s">
        <v>20</v>
      </c>
      <c r="B44">
        <v>1</v>
      </c>
      <c r="C44" t="s">
        <v>10</v>
      </c>
      <c r="D44">
        <v>2581.3960000000002</v>
      </c>
      <c r="E44">
        <v>0.55500000000000005</v>
      </c>
      <c r="F44">
        <v>3.9390000000000001</v>
      </c>
      <c r="G44">
        <v>0</v>
      </c>
      <c r="H44">
        <v>2017</v>
      </c>
      <c r="I44">
        <v>0.48399999999999999</v>
      </c>
      <c r="J44">
        <f t="shared" si="1"/>
        <v>0.8336462636124673</v>
      </c>
    </row>
    <row r="45" spans="1:10">
      <c r="A45" t="s">
        <v>20</v>
      </c>
      <c r="B45">
        <v>1</v>
      </c>
      <c r="C45" t="s">
        <v>11</v>
      </c>
      <c r="D45">
        <v>2581.3960000000002</v>
      </c>
      <c r="E45">
        <v>0.872</v>
      </c>
      <c r="F45">
        <v>3.3340000000000001</v>
      </c>
      <c r="G45">
        <v>0</v>
      </c>
      <c r="H45">
        <v>1707</v>
      </c>
      <c r="I45">
        <v>0.85</v>
      </c>
      <c r="J45">
        <f t="shared" si="1"/>
        <v>1.3098009763424709</v>
      </c>
    </row>
    <row r="46" spans="1:10">
      <c r="A46" t="s">
        <v>102</v>
      </c>
      <c r="B46">
        <v>1</v>
      </c>
      <c r="C46" t="s">
        <v>8</v>
      </c>
      <c r="D46">
        <v>2581.3960000000002</v>
      </c>
      <c r="E46">
        <v>2.3929999999999998</v>
      </c>
      <c r="F46">
        <v>12.916</v>
      </c>
      <c r="G46">
        <v>0</v>
      </c>
      <c r="H46">
        <v>6613</v>
      </c>
      <c r="I46">
        <v>1.292</v>
      </c>
      <c r="J46">
        <f t="shared" si="1"/>
        <v>3.5944423582425835</v>
      </c>
    </row>
    <row r="47" spans="1:10">
      <c r="A47" t="s">
        <v>102</v>
      </c>
      <c r="B47">
        <v>1</v>
      </c>
      <c r="C47" t="s">
        <v>9</v>
      </c>
      <c r="D47">
        <v>2581.3960000000002</v>
      </c>
      <c r="E47">
        <v>0.54600000000000004</v>
      </c>
      <c r="F47">
        <v>4.3929999999999998</v>
      </c>
      <c r="G47">
        <v>0</v>
      </c>
      <c r="H47">
        <v>2249</v>
      </c>
      <c r="I47">
        <v>0.38100000000000001</v>
      </c>
      <c r="J47">
        <f t="shared" si="1"/>
        <v>0.82012767555388666</v>
      </c>
    </row>
    <row r="48" spans="1:10">
      <c r="A48" t="s">
        <v>102</v>
      </c>
      <c r="B48">
        <v>1</v>
      </c>
      <c r="C48" t="s">
        <v>10</v>
      </c>
      <c r="D48">
        <v>2581.3960000000002</v>
      </c>
      <c r="E48">
        <v>0.55900000000000005</v>
      </c>
      <c r="F48">
        <v>3.262</v>
      </c>
      <c r="G48">
        <v>0</v>
      </c>
      <c r="H48">
        <v>1670</v>
      </c>
      <c r="I48">
        <v>0.55200000000000005</v>
      </c>
      <c r="J48">
        <f t="shared" si="1"/>
        <v>0.83965452497183646</v>
      </c>
    </row>
    <row r="49" spans="1:10">
      <c r="A49" t="s">
        <v>102</v>
      </c>
      <c r="B49">
        <v>1</v>
      </c>
      <c r="C49" t="s">
        <v>11</v>
      </c>
      <c r="D49">
        <v>2581.3960000000002</v>
      </c>
      <c r="E49">
        <v>0.72599999999999998</v>
      </c>
      <c r="F49">
        <v>3.8050000000000002</v>
      </c>
      <c r="G49">
        <v>0</v>
      </c>
      <c r="H49">
        <v>1948</v>
      </c>
      <c r="I49">
        <v>0.56699999999999995</v>
      </c>
      <c r="J49">
        <f t="shared" si="1"/>
        <v>1.0904994367254977</v>
      </c>
    </row>
    <row r="50" spans="1:10">
      <c r="A50" t="s">
        <v>102</v>
      </c>
      <c r="B50">
        <v>1</v>
      </c>
      <c r="C50" t="s">
        <v>12</v>
      </c>
      <c r="D50">
        <v>2581.3960000000002</v>
      </c>
      <c r="E50">
        <v>1.5609999999999999</v>
      </c>
      <c r="F50">
        <v>7.2320000000000002</v>
      </c>
      <c r="G50">
        <v>0</v>
      </c>
      <c r="H50">
        <v>3703</v>
      </c>
      <c r="I50">
        <v>1.1279999999999999</v>
      </c>
      <c r="J50">
        <f t="shared" si="1"/>
        <v>2.3447239954938039</v>
      </c>
    </row>
    <row r="51" spans="1:10">
      <c r="A51" t="s">
        <v>102</v>
      </c>
      <c r="B51">
        <v>1</v>
      </c>
      <c r="C51" t="s">
        <v>13</v>
      </c>
      <c r="D51">
        <v>2581.3960000000002</v>
      </c>
      <c r="E51">
        <v>0.54200000000000004</v>
      </c>
      <c r="F51">
        <v>2.4409999999999998</v>
      </c>
      <c r="G51">
        <v>0</v>
      </c>
      <c r="H51">
        <v>1250</v>
      </c>
      <c r="I51">
        <v>0.61499999999999999</v>
      </c>
      <c r="J51">
        <f>E51/0.66575</f>
        <v>0.81411941419451761</v>
      </c>
    </row>
    <row r="52" spans="1:10">
      <c r="A52" t="s">
        <v>102</v>
      </c>
      <c r="B52">
        <v>1</v>
      </c>
      <c r="C52" t="s">
        <v>16</v>
      </c>
      <c r="D52">
        <v>2581.3960000000002</v>
      </c>
      <c r="E52">
        <v>2.153</v>
      </c>
      <c r="F52">
        <v>4.0960000000000001</v>
      </c>
      <c r="G52">
        <v>0</v>
      </c>
      <c r="H52">
        <v>2097</v>
      </c>
      <c r="I52">
        <v>1.6539999999999999</v>
      </c>
      <c r="J52">
        <f t="shared" si="1"/>
        <v>3.2339466766804357</v>
      </c>
    </row>
    <row r="53" spans="1:10">
      <c r="A53" t="s">
        <v>102</v>
      </c>
      <c r="B53">
        <v>1</v>
      </c>
      <c r="C53" t="s">
        <v>17</v>
      </c>
      <c r="D53">
        <v>2581.3960000000002</v>
      </c>
      <c r="E53">
        <v>1.76</v>
      </c>
      <c r="F53">
        <v>3.6859999999999999</v>
      </c>
      <c r="G53">
        <v>0</v>
      </c>
      <c r="H53">
        <v>1887</v>
      </c>
      <c r="I53">
        <v>1.516</v>
      </c>
      <c r="J53">
        <f t="shared" si="1"/>
        <v>2.6436349981224185</v>
      </c>
    </row>
    <row r="54" spans="1:10">
      <c r="A54" t="s">
        <v>102</v>
      </c>
      <c r="B54">
        <v>1</v>
      </c>
      <c r="C54" t="s">
        <v>18</v>
      </c>
      <c r="D54">
        <v>2581.3960000000002</v>
      </c>
      <c r="E54">
        <v>0.11</v>
      </c>
      <c r="F54">
        <v>1.6779999999999999</v>
      </c>
      <c r="G54">
        <v>0</v>
      </c>
      <c r="H54">
        <v>859</v>
      </c>
      <c r="I54">
        <v>0.113</v>
      </c>
      <c r="J54">
        <f t="shared" si="1"/>
        <v>0.16522718738265116</v>
      </c>
    </row>
    <row r="55" spans="1:10">
      <c r="A55" t="s">
        <v>102</v>
      </c>
      <c r="B55">
        <v>1</v>
      </c>
      <c r="C55" t="s">
        <v>19</v>
      </c>
      <c r="D55">
        <v>2581.3960000000002</v>
      </c>
      <c r="E55">
        <v>0.129</v>
      </c>
      <c r="F55">
        <v>2.0609999999999999</v>
      </c>
      <c r="G55">
        <v>0</v>
      </c>
      <c r="H55">
        <v>1055</v>
      </c>
      <c r="I55">
        <v>0.14799999999999999</v>
      </c>
      <c r="J55">
        <f t="shared" si="1"/>
        <v>0.19376642883965453</v>
      </c>
    </row>
    <row r="56" spans="1:10">
      <c r="A56" t="s">
        <v>102</v>
      </c>
      <c r="B56">
        <v>1</v>
      </c>
      <c r="C56" t="s">
        <v>21</v>
      </c>
      <c r="D56">
        <v>2581.3960000000002</v>
      </c>
      <c r="E56">
        <v>1.0429999999999999</v>
      </c>
      <c r="F56">
        <v>3.2170000000000001</v>
      </c>
      <c r="G56">
        <v>0</v>
      </c>
      <c r="H56">
        <v>1647</v>
      </c>
      <c r="I56">
        <v>0.71799999999999997</v>
      </c>
      <c r="J56">
        <f t="shared" si="1"/>
        <v>1.5666541494555013</v>
      </c>
    </row>
    <row r="57" spans="1:10">
      <c r="A57" t="s">
        <v>102</v>
      </c>
      <c r="B57">
        <v>1</v>
      </c>
      <c r="C57" t="s">
        <v>22</v>
      </c>
      <c r="D57">
        <v>2581.3960000000002</v>
      </c>
      <c r="E57">
        <v>0.621</v>
      </c>
      <c r="F57">
        <v>3.0470000000000002</v>
      </c>
      <c r="G57">
        <v>0</v>
      </c>
      <c r="H57">
        <v>1560</v>
      </c>
      <c r="I57">
        <v>0.499</v>
      </c>
      <c r="J57">
        <f t="shared" si="1"/>
        <v>0.93278257604205794</v>
      </c>
    </row>
    <row r="58" spans="1:10">
      <c r="A58" t="s">
        <v>102</v>
      </c>
      <c r="B58">
        <v>1</v>
      </c>
      <c r="C58" t="s">
        <v>107</v>
      </c>
      <c r="D58">
        <v>2581.3960000000002</v>
      </c>
      <c r="E58">
        <v>1.35</v>
      </c>
      <c r="F58">
        <v>5.0570000000000004</v>
      </c>
      <c r="G58">
        <v>0</v>
      </c>
      <c r="H58">
        <v>2589</v>
      </c>
      <c r="I58">
        <v>0.94299999999999995</v>
      </c>
      <c r="J58">
        <f t="shared" si="1"/>
        <v>2.0277882087870824</v>
      </c>
    </row>
    <row r="59" spans="1:10">
      <c r="A59" t="s">
        <v>102</v>
      </c>
      <c r="B59">
        <v>1</v>
      </c>
      <c r="C59" t="s">
        <v>108</v>
      </c>
      <c r="D59">
        <v>2581.3960000000002</v>
      </c>
      <c r="E59">
        <v>1.2689999999999999</v>
      </c>
      <c r="F59">
        <v>3.1480000000000001</v>
      </c>
      <c r="G59">
        <v>0</v>
      </c>
      <c r="H59">
        <v>1612</v>
      </c>
      <c r="I59">
        <v>0.92600000000000005</v>
      </c>
      <c r="J59">
        <f t="shared" si="1"/>
        <v>1.9061209162598574</v>
      </c>
    </row>
    <row r="60" spans="1:10">
      <c r="A60" t="s">
        <v>102</v>
      </c>
      <c r="B60">
        <v>2</v>
      </c>
      <c r="C60" t="s">
        <v>23</v>
      </c>
      <c r="D60">
        <v>2581.3960000000002</v>
      </c>
      <c r="E60">
        <v>0.55500000000000005</v>
      </c>
      <c r="F60">
        <v>4.258</v>
      </c>
      <c r="G60">
        <v>0</v>
      </c>
      <c r="H60">
        <v>2180</v>
      </c>
      <c r="I60">
        <v>0.38800000000000001</v>
      </c>
      <c r="J60">
        <f t="shared" ref="J60:J75" si="2">E60/0.557923</f>
        <v>0.99476092579083508</v>
      </c>
    </row>
    <row r="61" spans="1:10">
      <c r="A61" t="s">
        <v>102</v>
      </c>
      <c r="B61">
        <v>2</v>
      </c>
      <c r="C61" t="s">
        <v>23</v>
      </c>
      <c r="D61">
        <v>2581.3960000000002</v>
      </c>
      <c r="E61">
        <v>0.14599999999999999</v>
      </c>
      <c r="F61">
        <v>2.6579999999999999</v>
      </c>
      <c r="G61">
        <v>0</v>
      </c>
      <c r="H61">
        <v>1361</v>
      </c>
      <c r="I61">
        <v>0.104</v>
      </c>
      <c r="J61">
        <f t="shared" si="2"/>
        <v>0.2616848561539854</v>
      </c>
    </row>
    <row r="62" spans="1:10">
      <c r="A62" t="s">
        <v>102</v>
      </c>
      <c r="B62">
        <v>2</v>
      </c>
      <c r="C62" t="s">
        <v>23</v>
      </c>
      <c r="D62">
        <v>2581.3960000000002</v>
      </c>
      <c r="E62">
        <v>2.0529999999999999</v>
      </c>
      <c r="F62">
        <v>10.632999999999999</v>
      </c>
      <c r="G62">
        <v>0</v>
      </c>
      <c r="H62">
        <v>5444</v>
      </c>
      <c r="I62">
        <v>0.86699999999999999</v>
      </c>
      <c r="J62">
        <f t="shared" si="2"/>
        <v>3.6797192444118636</v>
      </c>
    </row>
    <row r="63" spans="1:10">
      <c r="A63" t="s">
        <v>102</v>
      </c>
      <c r="B63">
        <v>2</v>
      </c>
      <c r="C63" t="s">
        <v>23</v>
      </c>
      <c r="D63">
        <v>2581.3960000000002</v>
      </c>
      <c r="E63">
        <v>0.57299999999999995</v>
      </c>
      <c r="F63">
        <v>4.93</v>
      </c>
      <c r="G63">
        <v>0</v>
      </c>
      <c r="H63">
        <v>2524</v>
      </c>
      <c r="I63">
        <v>0.40400000000000003</v>
      </c>
      <c r="J63">
        <f t="shared" si="2"/>
        <v>1.02702344230297</v>
      </c>
    </row>
    <row r="64" spans="1:10">
      <c r="A64" t="s">
        <v>102</v>
      </c>
      <c r="B64">
        <v>2</v>
      </c>
      <c r="C64" t="s">
        <v>23</v>
      </c>
      <c r="D64">
        <v>2581.3960000000002</v>
      </c>
      <c r="E64">
        <v>1.5680000000000001</v>
      </c>
      <c r="F64">
        <v>6.3049999999999997</v>
      </c>
      <c r="G64">
        <v>0</v>
      </c>
      <c r="H64">
        <v>3228</v>
      </c>
      <c r="I64">
        <v>0.88200000000000001</v>
      </c>
      <c r="J64">
        <f t="shared" si="2"/>
        <v>2.8104236606126656</v>
      </c>
    </row>
    <row r="65" spans="1:10">
      <c r="A65" t="s">
        <v>102</v>
      </c>
      <c r="B65">
        <v>2</v>
      </c>
      <c r="C65" t="s">
        <v>23</v>
      </c>
      <c r="D65">
        <v>2581.3960000000002</v>
      </c>
      <c r="E65">
        <v>0.88200000000000001</v>
      </c>
      <c r="F65">
        <v>6.3179999999999996</v>
      </c>
      <c r="G65">
        <v>0</v>
      </c>
      <c r="H65">
        <v>3235</v>
      </c>
      <c r="I65">
        <v>0.56499999999999995</v>
      </c>
      <c r="J65">
        <f t="shared" si="2"/>
        <v>1.5808633090946242</v>
      </c>
    </row>
    <row r="66" spans="1:10">
      <c r="A66" t="s">
        <v>102</v>
      </c>
      <c r="B66">
        <v>2</v>
      </c>
      <c r="C66" t="s">
        <v>29</v>
      </c>
      <c r="D66">
        <v>2581.3960000000002</v>
      </c>
      <c r="E66">
        <v>0.73299999999999998</v>
      </c>
      <c r="F66">
        <v>7.7210000000000001</v>
      </c>
      <c r="G66">
        <v>0</v>
      </c>
      <c r="H66">
        <v>3953</v>
      </c>
      <c r="I66">
        <v>0.48799999999999999</v>
      </c>
      <c r="J66">
        <f t="shared" si="2"/>
        <v>1.313801366855283</v>
      </c>
    </row>
    <row r="67" spans="1:10">
      <c r="A67" t="s">
        <v>102</v>
      </c>
      <c r="B67">
        <v>2</v>
      </c>
      <c r="C67" t="s">
        <v>30</v>
      </c>
      <c r="D67">
        <v>2581.3960000000002</v>
      </c>
      <c r="E67">
        <v>0.94</v>
      </c>
      <c r="F67">
        <v>5.0289999999999999</v>
      </c>
      <c r="G67">
        <v>0</v>
      </c>
      <c r="H67">
        <v>2575</v>
      </c>
      <c r="I67">
        <v>0.55900000000000005</v>
      </c>
      <c r="J67">
        <f t="shared" si="2"/>
        <v>1.6848203067448375</v>
      </c>
    </row>
    <row r="68" spans="1:10">
      <c r="A68" t="s">
        <v>102</v>
      </c>
      <c r="B68">
        <v>2</v>
      </c>
      <c r="C68" t="s">
        <v>109</v>
      </c>
      <c r="D68">
        <v>2581.3960000000002</v>
      </c>
      <c r="E68">
        <v>0.157</v>
      </c>
      <c r="F68">
        <v>1.3220000000000001</v>
      </c>
      <c r="G68">
        <v>0</v>
      </c>
      <c r="H68">
        <v>677</v>
      </c>
      <c r="I68">
        <v>0.192</v>
      </c>
      <c r="J68">
        <f t="shared" si="2"/>
        <v>0.28140083846695696</v>
      </c>
    </row>
    <row r="69" spans="1:10">
      <c r="A69" t="s">
        <v>102</v>
      </c>
      <c r="B69">
        <v>2</v>
      </c>
      <c r="C69" t="s">
        <v>110</v>
      </c>
      <c r="D69">
        <v>2581.3960000000002</v>
      </c>
      <c r="E69">
        <v>0.182</v>
      </c>
      <c r="F69">
        <v>3.2269999999999999</v>
      </c>
      <c r="G69">
        <v>0</v>
      </c>
      <c r="H69">
        <v>1652</v>
      </c>
      <c r="I69">
        <v>0.16800000000000001</v>
      </c>
      <c r="J69">
        <f t="shared" si="2"/>
        <v>0.32620988917825583</v>
      </c>
    </row>
    <row r="70" spans="1:10">
      <c r="A70" t="s">
        <v>102</v>
      </c>
      <c r="B70">
        <v>2</v>
      </c>
      <c r="C70" t="s">
        <v>111</v>
      </c>
      <c r="D70">
        <v>2581.3960000000002</v>
      </c>
      <c r="E70">
        <v>0.44900000000000001</v>
      </c>
      <c r="F70">
        <v>3.1720000000000002</v>
      </c>
      <c r="G70">
        <v>0</v>
      </c>
      <c r="H70">
        <v>1624</v>
      </c>
      <c r="I70">
        <v>0.33800000000000002</v>
      </c>
      <c r="J70">
        <f t="shared" si="2"/>
        <v>0.80477055077492787</v>
      </c>
    </row>
    <row r="71" spans="1:10">
      <c r="A71" t="s">
        <v>102</v>
      </c>
      <c r="B71">
        <v>2</v>
      </c>
      <c r="C71" t="s">
        <v>112</v>
      </c>
      <c r="D71">
        <v>2581.3960000000002</v>
      </c>
      <c r="E71">
        <v>0.23400000000000001</v>
      </c>
      <c r="F71">
        <v>3.2010000000000001</v>
      </c>
      <c r="G71">
        <v>0</v>
      </c>
      <c r="H71">
        <v>1639</v>
      </c>
      <c r="I71">
        <v>0.214</v>
      </c>
      <c r="J71">
        <f t="shared" si="2"/>
        <v>0.41941271465775748</v>
      </c>
    </row>
    <row r="72" spans="1:10">
      <c r="A72" t="s">
        <v>102</v>
      </c>
      <c r="B72">
        <v>2</v>
      </c>
      <c r="C72" t="s">
        <v>113</v>
      </c>
      <c r="D72">
        <v>2581.3960000000002</v>
      </c>
      <c r="E72">
        <v>0.71899999999999997</v>
      </c>
      <c r="F72">
        <v>6.6660000000000004</v>
      </c>
      <c r="G72">
        <v>0</v>
      </c>
      <c r="H72">
        <v>3413</v>
      </c>
      <c r="I72">
        <v>0.47399999999999998</v>
      </c>
      <c r="J72">
        <f t="shared" si="2"/>
        <v>1.2887082984569556</v>
      </c>
    </row>
    <row r="73" spans="1:10">
      <c r="A73" t="s">
        <v>102</v>
      </c>
      <c r="B73">
        <v>2</v>
      </c>
      <c r="C73" t="s">
        <v>114</v>
      </c>
      <c r="D73">
        <v>2581.3960000000002</v>
      </c>
      <c r="E73">
        <v>1.425</v>
      </c>
      <c r="F73">
        <v>7.4880000000000004</v>
      </c>
      <c r="G73">
        <v>0</v>
      </c>
      <c r="H73">
        <v>3834</v>
      </c>
      <c r="I73">
        <v>0.70599999999999996</v>
      </c>
      <c r="J73">
        <f t="shared" si="2"/>
        <v>2.5541158905440358</v>
      </c>
    </row>
    <row r="74" spans="1:10">
      <c r="A74" t="s">
        <v>102</v>
      </c>
      <c r="B74">
        <v>2</v>
      </c>
      <c r="C74" t="s">
        <v>115</v>
      </c>
      <c r="D74">
        <v>2581.3960000000002</v>
      </c>
      <c r="E74">
        <v>1.3640000000000001</v>
      </c>
      <c r="F74">
        <v>10.986000000000001</v>
      </c>
      <c r="G74">
        <v>0</v>
      </c>
      <c r="H74">
        <v>5625</v>
      </c>
      <c r="I74">
        <v>0.77400000000000002</v>
      </c>
      <c r="J74">
        <f t="shared" si="2"/>
        <v>2.444781806808467</v>
      </c>
    </row>
    <row r="75" spans="1:10">
      <c r="A75" t="s">
        <v>102</v>
      </c>
      <c r="B75">
        <v>2</v>
      </c>
      <c r="C75" t="s">
        <v>116</v>
      </c>
      <c r="D75">
        <v>2581.3960000000002</v>
      </c>
      <c r="E75">
        <v>1.3069999999999999</v>
      </c>
      <c r="F75">
        <v>5.867</v>
      </c>
      <c r="G75">
        <v>0</v>
      </c>
      <c r="H75">
        <v>3004</v>
      </c>
      <c r="I75">
        <v>0.82199999999999995</v>
      </c>
      <c r="J75">
        <f t="shared" si="2"/>
        <v>2.342617171186705</v>
      </c>
    </row>
    <row r="76" spans="1:10">
      <c r="A76" t="s">
        <v>91</v>
      </c>
      <c r="E76">
        <f>AVERAGE(E42:E45)</f>
        <v>0.66574999999999995</v>
      </c>
    </row>
    <row r="77" spans="1:10">
      <c r="A77" t="s">
        <v>92</v>
      </c>
      <c r="E77">
        <f>AVERAGE(E2:E9,E18:E35)</f>
        <v>0.55792307692307674</v>
      </c>
    </row>
    <row r="78" spans="1:10">
      <c r="A78" t="s">
        <v>96</v>
      </c>
      <c r="E78">
        <f>AVERAGE(E2:E9,E18:E35,E42:E45)</f>
        <v>0.57229999999999992</v>
      </c>
    </row>
    <row r="79" spans="1:10">
      <c r="A79" t="s">
        <v>97</v>
      </c>
      <c r="E79">
        <f>MEDIAN(E2:E9,E18:E35,E42:E45)</f>
        <v>0.56400000000000006</v>
      </c>
    </row>
    <row r="81" spans="1:7">
      <c r="A81" t="s">
        <v>117</v>
      </c>
      <c r="E81">
        <f>AVERAGE(E60:E75,E10:E17,E36:E41,E46:E59)</f>
        <v>0.80793181818181836</v>
      </c>
      <c r="G81">
        <f>E81/E78</f>
        <v>1.4117277969278674</v>
      </c>
    </row>
    <row r="82" spans="1:7">
      <c r="A82" t="s">
        <v>118</v>
      </c>
      <c r="E82">
        <f>MEDIAN(E60:E75,E10:E17,E36:E41,E46:E59)</f>
        <v>0.62450000000000006</v>
      </c>
      <c r="G82">
        <f>E82/E79</f>
        <v>1.1072695035460993</v>
      </c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WtvsSBMOIntensity</vt:lpstr>
      <vt:lpstr>WTvsCtrlIntensity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2020-12-16T18:19:12Z</dcterms:modified>
</cp:coreProperties>
</file>