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At tissue homeostasis\Transcriptional Profile\"/>
    </mc:Choice>
  </mc:AlternateContent>
  <xr:revisionPtr revIDLastSave="0" documentId="13_ncr:1_{15A2B1B4-7D10-4056-8AD1-AEDB8A1D4A3E}" xr6:coauthVersionLast="46" xr6:coauthVersionMax="46" xr10:uidLastSave="{00000000-0000-0000-0000-000000000000}"/>
  <bookViews>
    <workbookView xWindow="-108" yWindow="-108" windowWidth="23256" windowHeight="12576" xr2:uid="{1678F788-F071-41FA-A06C-722DE7D558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2" i="1"/>
  <c r="F30" i="1"/>
  <c r="F28" i="1"/>
  <c r="F22" i="1"/>
  <c r="F18" i="1"/>
  <c r="E15" i="1"/>
  <c r="F25" i="1" s="1"/>
  <c r="E12" i="1"/>
  <c r="F31" i="1" s="1"/>
  <c r="E9" i="1"/>
  <c r="F37" i="1" s="1"/>
  <c r="G18" i="1" l="1"/>
  <c r="H18" i="1" s="1"/>
  <c r="I18" i="1" s="1"/>
  <c r="F36" i="1"/>
  <c r="F20" i="1"/>
  <c r="F24" i="1"/>
  <c r="F26" i="1"/>
  <c r="F38" i="1"/>
  <c r="F40" i="1"/>
  <c r="F21" i="1"/>
  <c r="F27" i="1"/>
  <c r="F39" i="1"/>
  <c r="F29" i="1"/>
  <c r="F33" i="1"/>
  <c r="F35" i="1"/>
  <c r="F19" i="1"/>
  <c r="F23" i="1"/>
  <c r="H23" i="1" s="1"/>
  <c r="I23" i="1" s="1"/>
  <c r="F41" i="1"/>
  <c r="H21" i="1" l="1"/>
  <c r="I21" i="1" s="1"/>
  <c r="H19" i="1"/>
  <c r="I19" i="1" s="1"/>
  <c r="H26" i="1"/>
  <c r="I26" i="1" s="1"/>
  <c r="H33" i="1"/>
  <c r="I33" i="1" s="1"/>
  <c r="H24" i="1"/>
  <c r="I24" i="1" s="1"/>
  <c r="H22" i="1"/>
  <c r="I22" i="1" s="1"/>
  <c r="H35" i="1"/>
  <c r="I35" i="1" s="1"/>
  <c r="H20" i="1"/>
  <c r="I20" i="1" s="1"/>
  <c r="H25" i="1"/>
  <c r="I25" i="1" s="1"/>
  <c r="L18" i="1"/>
  <c r="J18" i="1"/>
  <c r="G36" i="1"/>
  <c r="H37" i="1" s="1"/>
  <c r="I37" i="1" s="1"/>
  <c r="G27" i="1"/>
  <c r="H40" i="1" l="1"/>
  <c r="I40" i="1" s="1"/>
  <c r="H38" i="1"/>
  <c r="I38" i="1" s="1"/>
  <c r="J21" i="1"/>
  <c r="L21" i="1"/>
  <c r="H39" i="1"/>
  <c r="I39" i="1" s="1"/>
  <c r="H41" i="1"/>
  <c r="I41" i="1" s="1"/>
  <c r="J33" i="1"/>
  <c r="H31" i="1"/>
  <c r="I31" i="1" s="1"/>
  <c r="H30" i="1"/>
  <c r="I30" i="1" s="1"/>
  <c r="H32" i="1"/>
  <c r="I32" i="1" s="1"/>
  <c r="H28" i="1"/>
  <c r="I28" i="1" s="1"/>
  <c r="H34" i="1"/>
  <c r="I34" i="1" s="1"/>
  <c r="L33" i="1" s="1"/>
  <c r="H36" i="1"/>
  <c r="I36" i="1" s="1"/>
  <c r="L24" i="1"/>
  <c r="J24" i="1"/>
  <c r="H27" i="1"/>
  <c r="I27" i="1" s="1"/>
  <c r="H29" i="1"/>
  <c r="I29" i="1" s="1"/>
  <c r="J39" i="1" l="1"/>
  <c r="K39" i="1" s="1"/>
  <c r="L39" i="1"/>
  <c r="M39" i="1" s="1"/>
  <c r="M21" i="1"/>
  <c r="L30" i="1"/>
  <c r="M30" i="1" s="1"/>
  <c r="J30" i="1"/>
  <c r="K30" i="1" s="1"/>
  <c r="L27" i="1"/>
  <c r="J27" i="1"/>
  <c r="L36" i="1"/>
  <c r="J36" i="1"/>
  <c r="K21" i="1"/>
</calcChain>
</file>

<file path=xl/sharedStrings.xml><?xml version="1.0" encoding="utf-8"?>
<sst xmlns="http://schemas.openxmlformats.org/spreadsheetml/2006/main" count="136" uniqueCount="68">
  <si>
    <t>Block Type</t>
  </si>
  <si>
    <t>96well</t>
  </si>
  <si>
    <t>Chemistry</t>
  </si>
  <si>
    <t>SYBR_GREEN</t>
  </si>
  <si>
    <t>Experiment File Name</t>
  </si>
  <si>
    <t>D:\mcre-Dll4-30d recovery-SC-033015.eds</t>
  </si>
  <si>
    <t>Experiment Run End Time</t>
  </si>
  <si>
    <t>Not Started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</si>
  <si>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</si>
  <si>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</si>
  <si>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</si>
  <si>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</si>
  <si>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</si>
  <si>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</si>
  <si>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</si>
  <si>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Cт</t>
  </si>
  <si>
    <t>Cт Mean</t>
  </si>
  <si>
    <t>ΔCт</t>
  </si>
  <si>
    <t>ΔCт Mean</t>
  </si>
  <si>
    <t>ΔΔCт</t>
  </si>
  <si>
    <t>Fold Difference</t>
  </si>
  <si>
    <t>Mean</t>
  </si>
  <si>
    <t>SD</t>
  </si>
  <si>
    <t>A1</t>
  </si>
  <si>
    <t>Ctrl 3</t>
  </si>
  <si>
    <t>18S</t>
  </si>
  <si>
    <t>A2</t>
  </si>
  <si>
    <t>A3</t>
  </si>
  <si>
    <t>A7</t>
  </si>
  <si>
    <t>Expt 3</t>
  </si>
  <si>
    <t>A8</t>
  </si>
  <si>
    <t>A9</t>
  </si>
  <si>
    <t>A10</t>
  </si>
  <si>
    <t>Expt 9</t>
  </si>
  <si>
    <t>A11</t>
  </si>
  <si>
    <t>A12</t>
  </si>
  <si>
    <t>B1</t>
  </si>
  <si>
    <t>Pax7</t>
  </si>
  <si>
    <t>B2</t>
  </si>
  <si>
    <t>B3</t>
  </si>
  <si>
    <t>B7</t>
  </si>
  <si>
    <t>B8</t>
  </si>
  <si>
    <t>B9</t>
  </si>
  <si>
    <t>B10</t>
  </si>
  <si>
    <t>B11</t>
  </si>
  <si>
    <t>B12</t>
  </si>
  <si>
    <t>C1</t>
  </si>
  <si>
    <t>MyoD</t>
  </si>
  <si>
    <t>C2</t>
  </si>
  <si>
    <t>C3</t>
  </si>
  <si>
    <t>C7</t>
  </si>
  <si>
    <t>C8</t>
  </si>
  <si>
    <t>C9</t>
  </si>
  <si>
    <t>C10</t>
  </si>
  <si>
    <t>C11</t>
  </si>
  <si>
    <t>C12</t>
  </si>
  <si>
    <t>D1</t>
  </si>
  <si>
    <t>Myogenin</t>
  </si>
  <si>
    <t>D2</t>
  </si>
  <si>
    <t>D3</t>
  </si>
  <si>
    <t>D7</t>
  </si>
  <si>
    <t>D8</t>
  </si>
  <si>
    <t>D9</t>
  </si>
  <si>
    <t>D10</t>
  </si>
  <si>
    <t>Undetermined</t>
  </si>
  <si>
    <t>D11</t>
  </si>
  <si>
    <t>D12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</si>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</sst>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7E0E-A587-4298-AD01-A130DEB4A0FC}">
  <dimension ref="A1:M44"/>
  <sheetViews>
    <sheetView tabSelected="1" workbookViewId="0">
      <selection activeCell="E2" sqref="E2"/>
    </sheetView>
  </sheetViews>
  <sheetFormatPr defaultRowHeight="14.4" x14ac:dyDescent="0.3"/>
  <cols>
    <col min="2" max="2" width="14.109375" customWidth="1"/>
    <col min="3" max="3" width="14.6640625" customWidth="1"/>
    <col min="9" max="9" width="15.109375" customWidth="1"/>
    <col min="11" max="11" width="15.5546875" customWidth="1"/>
    <col min="13" max="13" width="16" customWidth="1"/>
  </cols>
  <sheetData>
    <row r="1" spans="1:13" x14ac:dyDescent="0.3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 t="s">
        <v>2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">
      <c r="A3" s="1" t="s">
        <v>4</v>
      </c>
      <c r="B3" s="1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1" t="s">
        <v>6</v>
      </c>
      <c r="B4" s="1" t="s">
        <v>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">
      <c r="A5" s="1" t="s">
        <v>8</v>
      </c>
      <c r="B5" s="1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A6" s="1" t="s">
        <v>10</v>
      </c>
      <c r="B6" s="1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2" t="s">
        <v>12</v>
      </c>
      <c r="B8" s="2" t="s">
        <v>13</v>
      </c>
      <c r="C8" s="2" t="s">
        <v>14</v>
      </c>
      <c r="D8" s="2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67</v>
      </c>
      <c r="L8" s="3" t="s">
        <v>22</v>
      </c>
      <c r="M8" s="2" t="s">
        <v>22</v>
      </c>
    </row>
    <row r="9" spans="1:13" x14ac:dyDescent="0.3">
      <c r="A9" s="1" t="s">
        <v>23</v>
      </c>
      <c r="B9" s="1" t="s">
        <v>24</v>
      </c>
      <c r="C9" s="1" t="s">
        <v>25</v>
      </c>
      <c r="D9" s="1">
        <v>24.744297027587891</v>
      </c>
      <c r="E9" s="1">
        <f>AVERAGE(D9:D11)</f>
        <v>24.815979639689129</v>
      </c>
      <c r="F9" s="1"/>
      <c r="G9" s="1"/>
      <c r="H9" s="1"/>
      <c r="I9" s="1"/>
      <c r="J9" s="1"/>
      <c r="K9" s="1"/>
      <c r="L9" s="1"/>
      <c r="M9" s="1"/>
    </row>
    <row r="10" spans="1:13" x14ac:dyDescent="0.3">
      <c r="A10" s="1" t="s">
        <v>26</v>
      </c>
      <c r="B10" s="1" t="s">
        <v>24</v>
      </c>
      <c r="C10" s="1" t="s">
        <v>25</v>
      </c>
      <c r="D10" s="1">
        <v>24.904706954956055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 t="s">
        <v>27</v>
      </c>
      <c r="B11" s="1" t="s">
        <v>24</v>
      </c>
      <c r="C11" s="1" t="s">
        <v>25</v>
      </c>
      <c r="D11" s="1">
        <v>24.798934936523438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 t="s">
        <v>28</v>
      </c>
      <c r="B12" s="1" t="s">
        <v>29</v>
      </c>
      <c r="C12" s="1" t="s">
        <v>25</v>
      </c>
      <c r="D12" s="1">
        <v>23.538644790649414</v>
      </c>
      <c r="E12" s="1">
        <f>AVERAGE(D12:D14)</f>
        <v>23.485780080159504</v>
      </c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 t="s">
        <v>30</v>
      </c>
      <c r="B13" s="1" t="s">
        <v>29</v>
      </c>
      <c r="C13" s="1" t="s">
        <v>25</v>
      </c>
      <c r="D13" s="1">
        <v>23.500614166259766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 t="s">
        <v>31</v>
      </c>
      <c r="B14" s="1" t="s">
        <v>29</v>
      </c>
      <c r="C14" s="1" t="s">
        <v>25</v>
      </c>
      <c r="D14" s="1">
        <v>23.418081283569336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 t="s">
        <v>32</v>
      </c>
      <c r="B15" s="1" t="s">
        <v>33</v>
      </c>
      <c r="C15" s="1" t="s">
        <v>25</v>
      </c>
      <c r="D15" s="1">
        <v>26.312206268310547</v>
      </c>
      <c r="E15" s="1">
        <f>AVERAGE(D15:D17)</f>
        <v>26.465861002604168</v>
      </c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 t="s">
        <v>34</v>
      </c>
      <c r="B16" s="1" t="s">
        <v>33</v>
      </c>
      <c r="C16" s="1" t="s">
        <v>25</v>
      </c>
      <c r="D16" s="1">
        <v>26.434106826782227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 t="s">
        <v>35</v>
      </c>
      <c r="B17" s="1" t="s">
        <v>33</v>
      </c>
      <c r="C17" s="1" t="s">
        <v>25</v>
      </c>
      <c r="D17" s="1">
        <v>26.651269912719727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 t="s">
        <v>36</v>
      </c>
      <c r="B18" s="1" t="s">
        <v>24</v>
      </c>
      <c r="C18" s="1" t="s">
        <v>37</v>
      </c>
      <c r="D18" s="1">
        <v>29.63640022277832</v>
      </c>
      <c r="E18" s="1"/>
      <c r="F18" s="1">
        <f>D18-E9</f>
        <v>4.8204205830891915</v>
      </c>
      <c r="G18" s="1">
        <f>AVERAGE(F18:F20)</f>
        <v>4.87636375427246</v>
      </c>
      <c r="H18" s="1">
        <f>F18-G18</f>
        <v>-5.5943171183268525E-2</v>
      </c>
      <c r="I18" s="1">
        <f>POWER(2,-H18)</f>
        <v>1.0395384861846908</v>
      </c>
      <c r="J18" s="1">
        <f>AVERAGE(I18:I20)</f>
        <v>1.0004074875777198</v>
      </c>
      <c r="K18" s="1"/>
      <c r="L18" s="1">
        <f>STDEV(I18:I20)</f>
        <v>3.512955751346445E-2</v>
      </c>
      <c r="M18" s="1"/>
    </row>
    <row r="19" spans="1:13" x14ac:dyDescent="0.3">
      <c r="A19" s="1" t="s">
        <v>38</v>
      </c>
      <c r="B19" s="1" t="s">
        <v>24</v>
      </c>
      <c r="C19" s="1" t="s">
        <v>37</v>
      </c>
      <c r="D19" s="1">
        <v>29.733928680419922</v>
      </c>
      <c r="E19" s="1"/>
      <c r="F19" s="1">
        <f>D19-E9</f>
        <v>4.9179490407307931</v>
      </c>
      <c r="G19" s="1"/>
      <c r="H19" s="1">
        <f>F19-G18</f>
        <v>4.1585286458333037E-2</v>
      </c>
      <c r="I19" s="1">
        <f t="shared" ref="I19:I26" si="0">POWER(2,-H19)</f>
        <v>0.97158674532184608</v>
      </c>
      <c r="J19" s="1"/>
      <c r="K19" s="1"/>
      <c r="L19" s="1"/>
      <c r="M19" s="1"/>
    </row>
    <row r="20" spans="1:13" x14ac:dyDescent="0.3">
      <c r="A20" s="1" t="s">
        <v>39</v>
      </c>
      <c r="B20" s="1" t="s">
        <v>24</v>
      </c>
      <c r="C20" s="1" t="s">
        <v>37</v>
      </c>
      <c r="D20" s="1">
        <v>29.706701278686523</v>
      </c>
      <c r="E20" s="1"/>
      <c r="F20" s="1">
        <f>D20-E9</f>
        <v>4.8907216389973946</v>
      </c>
      <c r="G20" s="1"/>
      <c r="H20" s="1">
        <f>F20-G18</f>
        <v>1.43578847249346E-2</v>
      </c>
      <c r="I20" s="1">
        <f t="shared" si="0"/>
        <v>0.99009723122662252</v>
      </c>
      <c r="J20" s="1"/>
      <c r="K20" s="1"/>
      <c r="L20" s="1"/>
      <c r="M20" s="1"/>
    </row>
    <row r="21" spans="1:13" x14ac:dyDescent="0.3">
      <c r="A21" s="1" t="s">
        <v>40</v>
      </c>
      <c r="B21" s="1" t="s">
        <v>29</v>
      </c>
      <c r="C21" s="1" t="s">
        <v>37</v>
      </c>
      <c r="D21" s="1">
        <v>28.892862319946289</v>
      </c>
      <c r="E21" s="1"/>
      <c r="F21" s="1">
        <f>D21-E12</f>
        <v>5.407082239786785</v>
      </c>
      <c r="G21" s="1"/>
      <c r="H21" s="1">
        <f>F21-G18</f>
        <v>0.53071848551432499</v>
      </c>
      <c r="I21" s="1">
        <f t="shared" si="0"/>
        <v>0.69220991644211738</v>
      </c>
      <c r="J21" s="1">
        <f>AVERAGE(I21:I23)</f>
        <v>0.68722081726003703</v>
      </c>
      <c r="K21" s="1">
        <f>AVERAGE(J21,J24)</f>
        <v>0.73074871187074908</v>
      </c>
      <c r="L21" s="1">
        <f>STDEV(I21:I23)</f>
        <v>9.8042841860636349E-3</v>
      </c>
      <c r="M21" s="1">
        <f>AVERAGE(L21,L24)</f>
        <v>5.8289111024081595E-2</v>
      </c>
    </row>
    <row r="22" spans="1:13" x14ac:dyDescent="0.3">
      <c r="A22" s="1" t="s">
        <v>41</v>
      </c>
      <c r="B22" s="1" t="s">
        <v>29</v>
      </c>
      <c r="C22" s="1" t="s">
        <v>37</v>
      </c>
      <c r="D22" s="1">
        <v>28.927207946777344</v>
      </c>
      <c r="E22" s="1"/>
      <c r="F22" s="1">
        <f>D22-E12</f>
        <v>5.4414278666178397</v>
      </c>
      <c r="G22" s="1"/>
      <c r="H22" s="1">
        <f>F22-G18</f>
        <v>0.56506411234537968</v>
      </c>
      <c r="I22" s="1">
        <f t="shared" si="0"/>
        <v>0.67592537820175436</v>
      </c>
      <c r="J22" s="1"/>
      <c r="K22" s="1"/>
      <c r="L22" s="1"/>
      <c r="M22" s="1"/>
    </row>
    <row r="23" spans="1:13" x14ac:dyDescent="0.3">
      <c r="A23" s="1" t="s">
        <v>42</v>
      </c>
      <c r="B23" s="1" t="s">
        <v>29</v>
      </c>
      <c r="C23" s="1" t="s">
        <v>37</v>
      </c>
      <c r="D23" s="1">
        <v>28.890119552612305</v>
      </c>
      <c r="E23" s="1"/>
      <c r="F23" s="1">
        <f>D23-E12</f>
        <v>5.4043394724528007</v>
      </c>
      <c r="G23" s="1"/>
      <c r="H23" s="1">
        <f>F23-G18</f>
        <v>0.52797571818034061</v>
      </c>
      <c r="I23" s="1">
        <f t="shared" si="0"/>
        <v>0.69352715713623958</v>
      </c>
      <c r="J23" s="1"/>
      <c r="K23" s="1"/>
      <c r="L23" s="1"/>
      <c r="M23" s="1"/>
    </row>
    <row r="24" spans="1:13" x14ac:dyDescent="0.3">
      <c r="A24" s="1" t="s">
        <v>43</v>
      </c>
      <c r="B24" s="1" t="s">
        <v>33</v>
      </c>
      <c r="C24" s="1" t="s">
        <v>37</v>
      </c>
      <c r="D24" s="1">
        <v>31.732534408569336</v>
      </c>
      <c r="E24" s="1"/>
      <c r="F24" s="1">
        <f>D24-E15</f>
        <v>5.2666734059651681</v>
      </c>
      <c r="G24" s="1"/>
      <c r="H24" s="1">
        <f>F24-G18</f>
        <v>0.39030965169270804</v>
      </c>
      <c r="I24" s="1">
        <f t="shared" si="0"/>
        <v>0.76296582834644622</v>
      </c>
      <c r="J24" s="1">
        <f>AVERAGE(I24:I26)</f>
        <v>0.77427660648146113</v>
      </c>
      <c r="K24" s="1"/>
      <c r="L24" s="1">
        <f>STDEV(I24:I26)</f>
        <v>0.10677393786209956</v>
      </c>
      <c r="M24" s="1"/>
    </row>
    <row r="25" spans="1:13" x14ac:dyDescent="0.3">
      <c r="A25" s="1" t="s">
        <v>44</v>
      </c>
      <c r="B25" s="1" t="s">
        <v>33</v>
      </c>
      <c r="C25" s="1" t="s">
        <v>37</v>
      </c>
      <c r="D25" s="1">
        <v>31.912242889404297</v>
      </c>
      <c r="E25" s="1"/>
      <c r="F25" s="1">
        <f>D25-E15</f>
        <v>5.446381886800129</v>
      </c>
      <c r="G25" s="1"/>
      <c r="H25" s="1">
        <f>F25-G18</f>
        <v>0.57001813252766897</v>
      </c>
      <c r="I25" s="1">
        <f t="shared" si="0"/>
        <v>0.6736083221264183</v>
      </c>
      <c r="J25" s="1"/>
      <c r="K25" s="1"/>
      <c r="L25" s="1"/>
      <c r="M25" s="1"/>
    </row>
    <row r="26" spans="1:13" x14ac:dyDescent="0.3">
      <c r="A26" s="1" t="s">
        <v>45</v>
      </c>
      <c r="B26" s="1" t="s">
        <v>33</v>
      </c>
      <c r="C26" s="1" t="s">
        <v>37</v>
      </c>
      <c r="D26" s="1">
        <v>31.516429901123047</v>
      </c>
      <c r="E26" s="1"/>
      <c r="F26" s="1">
        <f>D26-E15</f>
        <v>5.050568898518879</v>
      </c>
      <c r="G26" s="1"/>
      <c r="H26" s="1">
        <f>F26-G18</f>
        <v>0.17420514424641897</v>
      </c>
      <c r="I26" s="1">
        <f t="shared" si="0"/>
        <v>0.88625566897151875</v>
      </c>
      <c r="J26" s="1"/>
      <c r="K26" s="1"/>
      <c r="L26" s="1"/>
      <c r="M26" s="1"/>
    </row>
    <row r="27" spans="1:13" x14ac:dyDescent="0.3">
      <c r="A27" s="1" t="s">
        <v>46</v>
      </c>
      <c r="B27" s="1" t="s">
        <v>24</v>
      </c>
      <c r="C27" s="1" t="s">
        <v>47</v>
      </c>
      <c r="D27" s="1">
        <v>26.970926284790039</v>
      </c>
      <c r="E27" s="1"/>
      <c r="F27" s="1">
        <f>D27-E9</f>
        <v>2.1549466451009103</v>
      </c>
      <c r="G27" s="1">
        <f>AVERAGE(F27:F29)</f>
        <v>2.2049414316813141</v>
      </c>
      <c r="H27" s="1">
        <f>F27-G27</f>
        <v>-4.9994786580403794E-2</v>
      </c>
      <c r="I27" s="1">
        <f>POWER(2,-H27)</f>
        <v>1.035261182745348</v>
      </c>
      <c r="J27" s="1">
        <f>AVERAGE(I27:I29)</f>
        <v>1.002690501041317</v>
      </c>
      <c r="K27" s="1"/>
      <c r="L27" s="1">
        <f>STDEV(I27:I29)</f>
        <v>8.8605629192508861E-2</v>
      </c>
      <c r="M27" s="1"/>
    </row>
    <row r="28" spans="1:13" x14ac:dyDescent="0.3">
      <c r="A28" s="1" t="s">
        <v>48</v>
      </c>
      <c r="B28" s="1" t="s">
        <v>24</v>
      </c>
      <c r="C28" s="1" t="s">
        <v>47</v>
      </c>
      <c r="D28" s="1">
        <v>26.922769546508789</v>
      </c>
      <c r="E28" s="1"/>
      <c r="F28" s="1">
        <f>D28-E9</f>
        <v>2.1067899068196603</v>
      </c>
      <c r="G28" s="1"/>
      <c r="H28" s="1">
        <f>F28-G27</f>
        <v>-9.8151524861653794E-2</v>
      </c>
      <c r="I28" s="1">
        <f t="shared" ref="I28:I35" si="1">POWER(2,-H28)</f>
        <v>1.0704011157145608</v>
      </c>
      <c r="J28" s="1"/>
      <c r="K28" s="1"/>
      <c r="L28" s="1"/>
      <c r="M28" s="1"/>
    </row>
    <row r="29" spans="1:13" x14ac:dyDescent="0.3">
      <c r="A29" s="1" t="s">
        <v>49</v>
      </c>
      <c r="B29" s="1" t="s">
        <v>24</v>
      </c>
      <c r="C29" s="1" t="s">
        <v>47</v>
      </c>
      <c r="D29" s="1">
        <v>27.1690673828125</v>
      </c>
      <c r="E29" s="1"/>
      <c r="F29" s="1">
        <f>D29-E9</f>
        <v>2.3530877431233712</v>
      </c>
      <c r="G29" s="1"/>
      <c r="H29" s="1">
        <f>F29-G27</f>
        <v>0.14814631144205714</v>
      </c>
      <c r="I29" s="1">
        <f t="shared" si="1"/>
        <v>0.90240920466404151</v>
      </c>
      <c r="J29" s="1"/>
      <c r="K29" s="1"/>
      <c r="L29" s="1"/>
      <c r="M29" s="1"/>
    </row>
    <row r="30" spans="1:13" x14ac:dyDescent="0.3">
      <c r="A30" s="1" t="s">
        <v>50</v>
      </c>
      <c r="B30" s="1" t="s">
        <v>29</v>
      </c>
      <c r="C30" s="1" t="s">
        <v>47</v>
      </c>
      <c r="D30" s="1">
        <v>25.324954986572266</v>
      </c>
      <c r="E30" s="1"/>
      <c r="F30" s="1">
        <f>D30-E12</f>
        <v>1.8391749064127616</v>
      </c>
      <c r="G30" s="1"/>
      <c r="H30" s="1">
        <f>F30-G27</f>
        <v>-0.36576652526855247</v>
      </c>
      <c r="I30" s="1">
        <f t="shared" si="1"/>
        <v>1.2885660819309857</v>
      </c>
      <c r="J30" s="1">
        <f>AVERAGE(I30:I32)</f>
        <v>1.3606342388359074</v>
      </c>
      <c r="K30" s="1">
        <f>AVERAGE(J30,J33)</f>
        <v>1.461462117918416</v>
      </c>
      <c r="L30" s="1">
        <f>STDEV(I30:I32)</f>
        <v>7.6101451972023129E-2</v>
      </c>
      <c r="M30" s="1">
        <f>AVERAGE(L30,L33)</f>
        <v>8.3172506106023059E-2</v>
      </c>
    </row>
    <row r="31" spans="1:13" x14ac:dyDescent="0.3">
      <c r="A31" s="1" t="s">
        <v>51</v>
      </c>
      <c r="B31" s="1" t="s">
        <v>29</v>
      </c>
      <c r="C31" s="1" t="s">
        <v>47</v>
      </c>
      <c r="D31" s="1">
        <v>25.164440155029297</v>
      </c>
      <c r="E31" s="1"/>
      <c r="F31" s="1">
        <f>D31-E12</f>
        <v>1.6786600748697929</v>
      </c>
      <c r="G31" s="1"/>
      <c r="H31" s="1">
        <f>F31-G27</f>
        <v>-0.52628135681152122</v>
      </c>
      <c r="I31" s="1">
        <f t="shared" si="1"/>
        <v>1.4402121637249869</v>
      </c>
      <c r="J31" s="1"/>
      <c r="K31" s="1"/>
      <c r="L31" s="1"/>
      <c r="M31" s="1"/>
    </row>
    <row r="32" spans="1:13" x14ac:dyDescent="0.3">
      <c r="A32" s="1" t="s">
        <v>52</v>
      </c>
      <c r="B32" s="1" t="s">
        <v>29</v>
      </c>
      <c r="C32" s="1" t="s">
        <v>47</v>
      </c>
      <c r="D32" s="1">
        <v>25.254426956176758</v>
      </c>
      <c r="E32" s="1"/>
      <c r="F32" s="1">
        <f>D32-E12</f>
        <v>1.7686468760172538</v>
      </c>
      <c r="G32" s="1"/>
      <c r="H32" s="1">
        <f>F32-G27</f>
        <v>-0.43629455566406028</v>
      </c>
      <c r="I32" s="1">
        <f t="shared" si="1"/>
        <v>1.3531244708517498</v>
      </c>
      <c r="J32" s="1"/>
      <c r="K32" s="1"/>
      <c r="L32" s="1"/>
      <c r="M32" s="1"/>
    </row>
    <row r="33" spans="1:13" x14ac:dyDescent="0.3">
      <c r="A33" s="1" t="s">
        <v>53</v>
      </c>
      <c r="B33" s="1" t="s">
        <v>33</v>
      </c>
      <c r="C33" s="1" t="s">
        <v>47</v>
      </c>
      <c r="D33" s="1">
        <v>27.940593719482422</v>
      </c>
      <c r="E33" s="1"/>
      <c r="F33" s="1">
        <f>D33-E15</f>
        <v>1.474732716878254</v>
      </c>
      <c r="G33" s="1"/>
      <c r="H33" s="1">
        <f>F33-G27</f>
        <v>-0.73020871480306004</v>
      </c>
      <c r="I33" s="1">
        <f t="shared" si="1"/>
        <v>1.6588790644324762</v>
      </c>
      <c r="J33" s="1">
        <f>AVERAGE(I33:I35)</f>
        <v>1.5622899970009243</v>
      </c>
      <c r="K33" s="1"/>
      <c r="L33" s="1">
        <f>STDEV(I33:I35)</f>
        <v>9.0243560240023002E-2</v>
      </c>
      <c r="M33" s="1"/>
    </row>
    <row r="34" spans="1:13" x14ac:dyDescent="0.3">
      <c r="A34" s="1" t="s">
        <v>54</v>
      </c>
      <c r="B34" s="1" t="s">
        <v>33</v>
      </c>
      <c r="C34" s="1" t="s">
        <v>47</v>
      </c>
      <c r="D34" s="1">
        <v>28.04052734375</v>
      </c>
      <c r="E34" s="1"/>
      <c r="F34" s="1">
        <f>D34-E15</f>
        <v>1.5746663411458321</v>
      </c>
      <c r="G34" s="1"/>
      <c r="H34" s="1">
        <f>F34-G27</f>
        <v>-0.63027509053548192</v>
      </c>
      <c r="I34" s="1">
        <f t="shared" si="1"/>
        <v>1.5478601086298431</v>
      </c>
      <c r="J34" s="1"/>
      <c r="K34" s="1"/>
      <c r="L34" s="1"/>
      <c r="M34" s="1"/>
    </row>
    <row r="35" spans="1:13" x14ac:dyDescent="0.3">
      <c r="A35" s="1" t="s">
        <v>55</v>
      </c>
      <c r="B35" s="1" t="s">
        <v>33</v>
      </c>
      <c r="C35" s="1" t="s">
        <v>47</v>
      </c>
      <c r="D35" s="1">
        <v>28.105077743530273</v>
      </c>
      <c r="E35" s="1"/>
      <c r="F35" s="1">
        <f>D35-E15</f>
        <v>1.6392167409261056</v>
      </c>
      <c r="G35" s="1"/>
      <c r="H35" s="1">
        <f>F35-G27</f>
        <v>-0.56572469075520848</v>
      </c>
      <c r="I35" s="1">
        <f t="shared" si="1"/>
        <v>1.4801308179404531</v>
      </c>
      <c r="J35" s="1"/>
      <c r="K35" s="1"/>
      <c r="L35" s="1"/>
      <c r="M35" s="1"/>
    </row>
    <row r="36" spans="1:13" x14ac:dyDescent="0.3">
      <c r="A36" s="1" t="s">
        <v>56</v>
      </c>
      <c r="B36" s="1" t="s">
        <v>24</v>
      </c>
      <c r="C36" s="1" t="s">
        <v>57</v>
      </c>
      <c r="D36" s="1">
        <v>33.968585968017578</v>
      </c>
      <c r="E36" s="1"/>
      <c r="F36" s="1">
        <f>D36-E9</f>
        <v>9.1526063283284493</v>
      </c>
      <c r="G36" s="1">
        <f>AVERAGE(F36:F38)</f>
        <v>9.4752292633056623</v>
      </c>
      <c r="H36" s="1">
        <f>F36-G36</f>
        <v>-0.32262293497721295</v>
      </c>
      <c r="I36" s="1">
        <f>POWER(2,-H36)</f>
        <v>1.2506021780623255</v>
      </c>
      <c r="J36" s="1">
        <f>AVERAGE(I36:I38)</f>
        <v>1.0225613163400087</v>
      </c>
      <c r="K36" s="1"/>
      <c r="L36" s="1">
        <f>STDEV(I36:I38)</f>
        <v>0.25462467464219296</v>
      </c>
      <c r="M36" s="1"/>
    </row>
    <row r="37" spans="1:13" x14ac:dyDescent="0.3">
      <c r="A37" s="1" t="s">
        <v>58</v>
      </c>
      <c r="B37" s="1" t="s">
        <v>24</v>
      </c>
      <c r="C37" s="1" t="s">
        <v>57</v>
      </c>
      <c r="D37" s="1">
        <v>34.71044921875</v>
      </c>
      <c r="E37" s="1"/>
      <c r="F37" s="1">
        <f>D37-E9</f>
        <v>9.8944695790608712</v>
      </c>
      <c r="G37" s="1"/>
      <c r="H37" s="1">
        <f>F37-G36</f>
        <v>0.41924031575520893</v>
      </c>
      <c r="I37" s="1">
        <f t="shared" ref="I37:I41" si="2">POWER(2,-H37)</f>
        <v>0.74781830157929452</v>
      </c>
      <c r="J37" s="1"/>
      <c r="K37" s="1"/>
      <c r="L37" s="1"/>
      <c r="M37" s="1"/>
    </row>
    <row r="38" spans="1:13" x14ac:dyDescent="0.3">
      <c r="A38" s="1" t="s">
        <v>59</v>
      </c>
      <c r="B38" s="1" t="s">
        <v>24</v>
      </c>
      <c r="C38" s="1" t="s">
        <v>57</v>
      </c>
      <c r="D38" s="1">
        <v>34.194591522216797</v>
      </c>
      <c r="E38" s="1"/>
      <c r="F38" s="1">
        <f>D38-E9</f>
        <v>9.3786118825276681</v>
      </c>
      <c r="G38" s="1"/>
      <c r="H38" s="1">
        <f>F38-G36</f>
        <v>-9.66173807779942E-2</v>
      </c>
      <c r="I38" s="1">
        <f t="shared" si="2"/>
        <v>1.069263469378406</v>
      </c>
      <c r="J38" s="1"/>
      <c r="K38" s="1"/>
      <c r="L38" s="1"/>
      <c r="M38" s="1"/>
    </row>
    <row r="39" spans="1:13" x14ac:dyDescent="0.3">
      <c r="A39" s="1" t="s">
        <v>60</v>
      </c>
      <c r="B39" s="1" t="s">
        <v>29</v>
      </c>
      <c r="C39" s="1" t="s">
        <v>57</v>
      </c>
      <c r="D39" s="1">
        <v>31.299484252929688</v>
      </c>
      <c r="E39" s="1"/>
      <c r="F39" s="1">
        <f>D39-E12</f>
        <v>7.8137041727701835</v>
      </c>
      <c r="G39" s="1"/>
      <c r="H39" s="1">
        <f>F39-G36</f>
        <v>-1.6615250905354788</v>
      </c>
      <c r="I39" s="1">
        <f t="shared" si="2"/>
        <v>3.163507663048569</v>
      </c>
      <c r="J39" s="1">
        <f>AVERAGE(I39:I41)</f>
        <v>3.3783074275024574</v>
      </c>
      <c r="K39" s="1">
        <f>AVERAGE(J39,J42)</f>
        <v>3.3783074275024574</v>
      </c>
      <c r="L39" s="1">
        <f>STDEV(I39:I41)</f>
        <v>0.23123696769913066</v>
      </c>
      <c r="M39" s="1">
        <f>AVERAGE(L39,L42)</f>
        <v>0.23123696769913066</v>
      </c>
    </row>
    <row r="40" spans="1:13" x14ac:dyDescent="0.3">
      <c r="A40" s="1" t="s">
        <v>61</v>
      </c>
      <c r="B40" s="1" t="s">
        <v>29</v>
      </c>
      <c r="C40" s="1" t="s">
        <v>57</v>
      </c>
      <c r="D40" s="1">
        <v>31.217557907104492</v>
      </c>
      <c r="E40" s="1"/>
      <c r="F40" s="1">
        <f>D40-E12</f>
        <v>7.7317778269449882</v>
      </c>
      <c r="G40" s="1"/>
      <c r="H40" s="1">
        <f>F40-G36</f>
        <v>-1.7434514363606741</v>
      </c>
      <c r="I40" s="1">
        <f t="shared" si="2"/>
        <v>3.348352545983821</v>
      </c>
      <c r="J40" s="1"/>
      <c r="K40" s="1"/>
      <c r="L40" s="1"/>
      <c r="M40" s="1"/>
    </row>
    <row r="41" spans="1:13" x14ac:dyDescent="0.3">
      <c r="A41" s="1" t="s">
        <v>62</v>
      </c>
      <c r="B41" s="1" t="s">
        <v>29</v>
      </c>
      <c r="C41" s="1" t="s">
        <v>57</v>
      </c>
      <c r="D41" s="1">
        <v>31.103799819946289</v>
      </c>
      <c r="E41" s="1"/>
      <c r="F41" s="1">
        <f>D41-E12</f>
        <v>7.618019739786785</v>
      </c>
      <c r="G41" s="1"/>
      <c r="H41" s="1">
        <f>F41-G36</f>
        <v>-1.8572095235188772</v>
      </c>
      <c r="I41" s="1">
        <f t="shared" si="2"/>
        <v>3.6230620734749825</v>
      </c>
      <c r="J41" s="1"/>
      <c r="K41" s="1"/>
      <c r="L41" s="1"/>
      <c r="M41" s="1"/>
    </row>
    <row r="42" spans="1:13" x14ac:dyDescent="0.3">
      <c r="A42" s="1" t="s">
        <v>63</v>
      </c>
      <c r="B42" s="1" t="s">
        <v>33</v>
      </c>
      <c r="C42" s="1" t="s">
        <v>57</v>
      </c>
      <c r="D42" s="1" t="s">
        <v>64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1" t="s">
        <v>65</v>
      </c>
      <c r="B43" s="1" t="s">
        <v>33</v>
      </c>
      <c r="C43" s="1" t="s">
        <v>57</v>
      </c>
      <c r="D43" s="1" t="s">
        <v>64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1" t="s">
        <v>66</v>
      </c>
      <c r="B44" s="1" t="s">
        <v>33</v>
      </c>
      <c r="C44" s="1" t="s">
        <v>57</v>
      </c>
      <c r="D44" s="1" t="s">
        <v>64</v>
      </c>
      <c r="E44" s="1"/>
      <c r="F44" s="1"/>
      <c r="G44" s="1"/>
      <c r="H44" s="1"/>
      <c r="I44" s="1"/>
      <c r="J44" s="1"/>
      <c r="K44" s="1"/>
      <c r="L44" s="1"/>
      <c r="M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2021-04-05T00:12:56Z</dcterms:created>
  <dcterms:modified xsi:type="dcterms:W3CDTF">2021-04-05T00:16:51Z</dcterms:modified>
</cp:coreProperties>
</file>