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562\Documents\My Space\NOTCH Project\Muscle Cre-Dll4\In vitro culture of fibers\Myogenin expression per fiber_48h culture\"/>
    </mc:Choice>
  </mc:AlternateContent>
  <xr:revisionPtr revIDLastSave="0" documentId="13_ncr:1_{858CF292-6ECC-4016-8BF5-F04EAE6AA0F3}" xr6:coauthVersionLast="46" xr6:coauthVersionMax="46" xr10:uidLastSave="{00000000-0000-0000-0000-000000000000}"/>
  <bookViews>
    <workbookView xWindow="-108" yWindow="-108" windowWidth="23256" windowHeight="12576" xr2:uid="{4405CC41-1CC3-426E-ADED-AC2E593D363B}"/>
  </bookViews>
  <sheets>
    <sheet name="Ctrl3_t48_MyoG" sheetId="1" r:id="rId1"/>
    <sheet name="Ctrl5_t48_MyoG" sheetId="2" r:id="rId2"/>
    <sheet name="Expt1_t48_MyoG" sheetId="3" r:id="rId3"/>
    <sheet name="Expt2_t48_MyoG" sheetId="4" r:id="rId4"/>
    <sheet name="Expt4_t48_MyoG" sheetId="5" r:id="rId5"/>
    <sheet name="Expt7_t48_MyoG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0" i="6" l="1"/>
  <c r="H230" i="6"/>
  <c r="E228" i="6"/>
  <c r="F228" i="6" s="1"/>
  <c r="E227" i="6"/>
  <c r="F227" i="6" s="1"/>
  <c r="E226" i="6"/>
  <c r="F226" i="6" s="1"/>
  <c r="K225" i="6"/>
  <c r="J225" i="6"/>
  <c r="E225" i="6"/>
  <c r="F225" i="6" s="1"/>
  <c r="E223" i="6"/>
  <c r="F223" i="6" s="1"/>
  <c r="E222" i="6"/>
  <c r="F222" i="6" s="1"/>
  <c r="E221" i="6"/>
  <c r="F221" i="6" s="1"/>
  <c r="E220" i="6"/>
  <c r="F220" i="6" s="1"/>
  <c r="E219" i="6"/>
  <c r="F219" i="6" s="1"/>
  <c r="K218" i="6"/>
  <c r="J218" i="6"/>
  <c r="E218" i="6"/>
  <c r="F218" i="6" s="1"/>
  <c r="E216" i="6"/>
  <c r="F216" i="6" s="1"/>
  <c r="E215" i="6"/>
  <c r="F215" i="6" s="1"/>
  <c r="K214" i="6"/>
  <c r="J214" i="6"/>
  <c r="E214" i="6"/>
  <c r="F214" i="6" s="1"/>
  <c r="E212" i="6"/>
  <c r="F212" i="6" s="1"/>
  <c r="E211" i="6"/>
  <c r="F211" i="6" s="1"/>
  <c r="E210" i="6"/>
  <c r="F210" i="6" s="1"/>
  <c r="E209" i="6"/>
  <c r="F209" i="6" s="1"/>
  <c r="E208" i="6"/>
  <c r="F208" i="6" s="1"/>
  <c r="K207" i="6"/>
  <c r="J207" i="6"/>
  <c r="E207" i="6"/>
  <c r="F207" i="6" s="1"/>
  <c r="E205" i="6"/>
  <c r="F205" i="6" s="1"/>
  <c r="K204" i="6"/>
  <c r="J204" i="6"/>
  <c r="E204" i="6"/>
  <c r="F204" i="6" s="1"/>
  <c r="E202" i="6"/>
  <c r="F202" i="6" s="1"/>
  <c r="E201" i="6"/>
  <c r="F201" i="6" s="1"/>
  <c r="E200" i="6"/>
  <c r="F200" i="6" s="1"/>
  <c r="E199" i="6"/>
  <c r="F199" i="6" s="1"/>
  <c r="E198" i="6"/>
  <c r="F198" i="6" s="1"/>
  <c r="E197" i="6"/>
  <c r="F197" i="6" s="1"/>
  <c r="E196" i="6"/>
  <c r="F196" i="6" s="1"/>
  <c r="K195" i="6"/>
  <c r="J195" i="6"/>
  <c r="E195" i="6"/>
  <c r="F195" i="6" s="1"/>
  <c r="E193" i="6"/>
  <c r="F193" i="6" s="1"/>
  <c r="E192" i="6"/>
  <c r="F192" i="6" s="1"/>
  <c r="E191" i="6"/>
  <c r="F191" i="6" s="1"/>
  <c r="E190" i="6"/>
  <c r="F190" i="6" s="1"/>
  <c r="K189" i="6"/>
  <c r="J189" i="6"/>
  <c r="E189" i="6"/>
  <c r="F189" i="6" s="1"/>
  <c r="E187" i="6"/>
  <c r="F187" i="6" s="1"/>
  <c r="E186" i="6"/>
  <c r="F186" i="6" s="1"/>
  <c r="E185" i="6"/>
  <c r="F185" i="6" s="1"/>
  <c r="K184" i="6"/>
  <c r="J184" i="6"/>
  <c r="E184" i="6"/>
  <c r="F184" i="6" s="1"/>
  <c r="E182" i="6"/>
  <c r="F182" i="6" s="1"/>
  <c r="E181" i="6"/>
  <c r="F181" i="6" s="1"/>
  <c r="E180" i="6"/>
  <c r="F180" i="6" s="1"/>
  <c r="K179" i="6"/>
  <c r="J179" i="6"/>
  <c r="E179" i="6"/>
  <c r="F179" i="6" s="1"/>
  <c r="E177" i="6"/>
  <c r="F177" i="6" s="1"/>
  <c r="E176" i="6"/>
  <c r="F176" i="6" s="1"/>
  <c r="E175" i="6"/>
  <c r="F175" i="6" s="1"/>
  <c r="E174" i="6"/>
  <c r="F174" i="6" s="1"/>
  <c r="E173" i="6"/>
  <c r="F173" i="6" s="1"/>
  <c r="E172" i="6"/>
  <c r="F172" i="6" s="1"/>
  <c r="E171" i="6"/>
  <c r="F171" i="6" s="1"/>
  <c r="E170" i="6"/>
  <c r="F170" i="6" s="1"/>
  <c r="E169" i="6"/>
  <c r="F169" i="6" s="1"/>
  <c r="E168" i="6"/>
  <c r="F168" i="6" s="1"/>
  <c r="E167" i="6"/>
  <c r="F167" i="6" s="1"/>
  <c r="K166" i="6"/>
  <c r="J166" i="6"/>
  <c r="E166" i="6"/>
  <c r="F166" i="6" s="1"/>
  <c r="E164" i="6"/>
  <c r="F164" i="6" s="1"/>
  <c r="E163" i="6"/>
  <c r="F163" i="6" s="1"/>
  <c r="E162" i="6"/>
  <c r="F162" i="6" s="1"/>
  <c r="E161" i="6"/>
  <c r="F161" i="6" s="1"/>
  <c r="E160" i="6"/>
  <c r="F160" i="6" s="1"/>
  <c r="E159" i="6"/>
  <c r="F159" i="6" s="1"/>
  <c r="E158" i="6"/>
  <c r="F158" i="6" s="1"/>
  <c r="E157" i="6"/>
  <c r="F157" i="6" s="1"/>
  <c r="E156" i="6"/>
  <c r="F156" i="6" s="1"/>
  <c r="K155" i="6"/>
  <c r="J155" i="6"/>
  <c r="E155" i="6"/>
  <c r="F155" i="6" s="1"/>
  <c r="E153" i="6"/>
  <c r="F153" i="6" s="1"/>
  <c r="E152" i="6"/>
  <c r="F152" i="6" s="1"/>
  <c r="E151" i="6"/>
  <c r="F151" i="6" s="1"/>
  <c r="K150" i="6"/>
  <c r="J150" i="6"/>
  <c r="E150" i="6"/>
  <c r="F150" i="6" s="1"/>
  <c r="E148" i="6"/>
  <c r="F148" i="6" s="1"/>
  <c r="E147" i="6"/>
  <c r="F147" i="6" s="1"/>
  <c r="E146" i="6"/>
  <c r="F146" i="6" s="1"/>
  <c r="E145" i="6"/>
  <c r="F145" i="6" s="1"/>
  <c r="E144" i="6"/>
  <c r="F144" i="6" s="1"/>
  <c r="E143" i="6"/>
  <c r="F143" i="6" s="1"/>
  <c r="E142" i="6"/>
  <c r="F142" i="6" s="1"/>
  <c r="E141" i="6"/>
  <c r="F141" i="6" s="1"/>
  <c r="E140" i="6"/>
  <c r="F140" i="6" s="1"/>
  <c r="E139" i="6"/>
  <c r="F139" i="6" s="1"/>
  <c r="E138" i="6"/>
  <c r="F138" i="6" s="1"/>
  <c r="E137" i="6"/>
  <c r="F137" i="6" s="1"/>
  <c r="E136" i="6"/>
  <c r="F136" i="6" s="1"/>
  <c r="K135" i="6"/>
  <c r="J135" i="6"/>
  <c r="E135" i="6"/>
  <c r="F135" i="6" s="1"/>
  <c r="E133" i="6"/>
  <c r="F133" i="6" s="1"/>
  <c r="E132" i="6"/>
  <c r="F132" i="6" s="1"/>
  <c r="E131" i="6"/>
  <c r="F131" i="6" s="1"/>
  <c r="K130" i="6"/>
  <c r="J130" i="6"/>
  <c r="E130" i="6"/>
  <c r="F130" i="6" s="1"/>
  <c r="E128" i="6"/>
  <c r="F128" i="6" s="1"/>
  <c r="E127" i="6"/>
  <c r="F127" i="6" s="1"/>
  <c r="K126" i="6"/>
  <c r="J126" i="6"/>
  <c r="F126" i="6"/>
  <c r="E126" i="6"/>
  <c r="E124" i="6"/>
  <c r="F124" i="6" s="1"/>
  <c r="E123" i="6"/>
  <c r="F123" i="6" s="1"/>
  <c r="E122" i="6"/>
  <c r="F122" i="6" s="1"/>
  <c r="F121" i="6"/>
  <c r="E121" i="6"/>
  <c r="E120" i="6"/>
  <c r="F120" i="6" s="1"/>
  <c r="E119" i="6"/>
  <c r="F119" i="6" s="1"/>
  <c r="E118" i="6"/>
  <c r="F118" i="6" s="1"/>
  <c r="E117" i="6"/>
  <c r="F117" i="6" s="1"/>
  <c r="E116" i="6"/>
  <c r="F116" i="6" s="1"/>
  <c r="K115" i="6"/>
  <c r="J115" i="6"/>
  <c r="E115" i="6"/>
  <c r="F115" i="6" s="1"/>
  <c r="F113" i="6"/>
  <c r="E113" i="6"/>
  <c r="E112" i="6"/>
  <c r="F112" i="6" s="1"/>
  <c r="E111" i="6"/>
  <c r="F111" i="6" s="1"/>
  <c r="K110" i="6"/>
  <c r="J110" i="6"/>
  <c r="E110" i="6"/>
  <c r="F110" i="6" s="1"/>
  <c r="E108" i="6"/>
  <c r="F108" i="6" s="1"/>
  <c r="E107" i="6"/>
  <c r="F107" i="6" s="1"/>
  <c r="E106" i="6"/>
  <c r="F106" i="6" s="1"/>
  <c r="E105" i="6"/>
  <c r="F105" i="6" s="1"/>
  <c r="K104" i="6"/>
  <c r="J104" i="6"/>
  <c r="E104" i="6"/>
  <c r="F104" i="6" s="1"/>
  <c r="E102" i="6"/>
  <c r="F102" i="6" s="1"/>
  <c r="F101" i="6"/>
  <c r="E101" i="6"/>
  <c r="E100" i="6"/>
  <c r="F100" i="6" s="1"/>
  <c r="E99" i="6"/>
  <c r="F99" i="6" s="1"/>
  <c r="E98" i="6"/>
  <c r="F98" i="6" s="1"/>
  <c r="E97" i="6"/>
  <c r="F97" i="6" s="1"/>
  <c r="E96" i="6"/>
  <c r="F96" i="6" s="1"/>
  <c r="K95" i="6"/>
  <c r="J95" i="6"/>
  <c r="E95" i="6"/>
  <c r="F95" i="6" s="1"/>
  <c r="E93" i="6"/>
  <c r="F93" i="6" s="1"/>
  <c r="E92" i="6"/>
  <c r="F92" i="6" s="1"/>
  <c r="E91" i="6"/>
  <c r="F91" i="6" s="1"/>
  <c r="K90" i="6"/>
  <c r="J90" i="6"/>
  <c r="E90" i="6"/>
  <c r="F90" i="6" s="1"/>
  <c r="E88" i="6"/>
  <c r="F88" i="6" s="1"/>
  <c r="E87" i="6"/>
  <c r="F87" i="6" s="1"/>
  <c r="E86" i="6"/>
  <c r="F86" i="6" s="1"/>
  <c r="E85" i="6"/>
  <c r="F85" i="6" s="1"/>
  <c r="E84" i="6"/>
  <c r="F84" i="6" s="1"/>
  <c r="E83" i="6"/>
  <c r="F83" i="6" s="1"/>
  <c r="E82" i="6"/>
  <c r="F82" i="6" s="1"/>
  <c r="E81" i="6"/>
  <c r="F81" i="6" s="1"/>
  <c r="E80" i="6"/>
  <c r="F80" i="6" s="1"/>
  <c r="E79" i="6"/>
  <c r="F79" i="6" s="1"/>
  <c r="K78" i="6"/>
  <c r="J78" i="6"/>
  <c r="E78" i="6"/>
  <c r="F78" i="6" s="1"/>
  <c r="E76" i="6"/>
  <c r="F76" i="6" s="1"/>
  <c r="E75" i="6"/>
  <c r="F75" i="6" s="1"/>
  <c r="E74" i="6"/>
  <c r="F74" i="6" s="1"/>
  <c r="E73" i="6"/>
  <c r="F73" i="6" s="1"/>
  <c r="E72" i="6"/>
  <c r="F72" i="6" s="1"/>
  <c r="K71" i="6"/>
  <c r="J71" i="6"/>
  <c r="E71" i="6"/>
  <c r="F71" i="6" s="1"/>
  <c r="F69" i="6"/>
  <c r="E69" i="6"/>
  <c r="E68" i="6"/>
  <c r="F68" i="6" s="1"/>
  <c r="K67" i="6"/>
  <c r="J67" i="6"/>
  <c r="E67" i="6"/>
  <c r="F67" i="6" s="1"/>
  <c r="E65" i="6"/>
  <c r="F65" i="6" s="1"/>
  <c r="E64" i="6"/>
  <c r="F64" i="6" s="1"/>
  <c r="E63" i="6"/>
  <c r="F63" i="6" s="1"/>
  <c r="E62" i="6"/>
  <c r="F62" i="6" s="1"/>
  <c r="F61" i="6"/>
  <c r="E61" i="6"/>
  <c r="E60" i="6"/>
  <c r="F60" i="6" s="1"/>
  <c r="E59" i="6"/>
  <c r="F59" i="6" s="1"/>
  <c r="E58" i="6"/>
  <c r="F58" i="6" s="1"/>
  <c r="F57" i="6"/>
  <c r="E57" i="6"/>
  <c r="E56" i="6"/>
  <c r="F56" i="6" s="1"/>
  <c r="K55" i="6"/>
  <c r="J55" i="6"/>
  <c r="E55" i="6"/>
  <c r="F55" i="6" s="1"/>
  <c r="E53" i="6"/>
  <c r="F53" i="6" s="1"/>
  <c r="E52" i="6"/>
  <c r="F52" i="6" s="1"/>
  <c r="E51" i="6"/>
  <c r="F51" i="6" s="1"/>
  <c r="E50" i="6"/>
  <c r="F50" i="6" s="1"/>
  <c r="F49" i="6"/>
  <c r="E49" i="6"/>
  <c r="E48" i="6"/>
  <c r="F48" i="6" s="1"/>
  <c r="E47" i="6"/>
  <c r="F47" i="6" s="1"/>
  <c r="E46" i="6"/>
  <c r="F46" i="6" s="1"/>
  <c r="F45" i="6"/>
  <c r="E45" i="6"/>
  <c r="E44" i="6"/>
  <c r="F44" i="6" s="1"/>
  <c r="F43" i="6"/>
  <c r="E43" i="6"/>
  <c r="E42" i="6"/>
  <c r="F42" i="6" s="1"/>
  <c r="E41" i="6"/>
  <c r="F41" i="6" s="1"/>
  <c r="E40" i="6"/>
  <c r="F40" i="6" s="1"/>
  <c r="K39" i="6"/>
  <c r="J39" i="6"/>
  <c r="E39" i="6"/>
  <c r="F39" i="6" s="1"/>
  <c r="F37" i="6"/>
  <c r="E37" i="6"/>
  <c r="E36" i="6"/>
  <c r="F36" i="6" s="1"/>
  <c r="E35" i="6"/>
  <c r="F35" i="6" s="1"/>
  <c r="K34" i="6"/>
  <c r="J34" i="6"/>
  <c r="E34" i="6"/>
  <c r="F34" i="6" s="1"/>
  <c r="E32" i="6"/>
  <c r="F32" i="6" s="1"/>
  <c r="E31" i="6"/>
  <c r="F31" i="6" s="1"/>
  <c r="E30" i="6"/>
  <c r="F30" i="6" s="1"/>
  <c r="E29" i="6"/>
  <c r="F29" i="6" s="1"/>
  <c r="E28" i="6"/>
  <c r="F28" i="6" s="1"/>
  <c r="F27" i="6"/>
  <c r="E27" i="6"/>
  <c r="K26" i="6"/>
  <c r="J26" i="6"/>
  <c r="F26" i="6"/>
  <c r="E26" i="6"/>
  <c r="E24" i="6"/>
  <c r="F24" i="6" s="1"/>
  <c r="E23" i="6"/>
  <c r="F23" i="6" s="1"/>
  <c r="E22" i="6"/>
  <c r="F22" i="6" s="1"/>
  <c r="E21" i="6"/>
  <c r="F21" i="6" s="1"/>
  <c r="K20" i="6"/>
  <c r="J20" i="6"/>
  <c r="E20" i="6"/>
  <c r="F20" i="6" s="1"/>
  <c r="E18" i="6"/>
  <c r="F18" i="6" s="1"/>
  <c r="E17" i="6"/>
  <c r="F17" i="6" s="1"/>
  <c r="E16" i="6"/>
  <c r="F16" i="6" s="1"/>
  <c r="F15" i="6"/>
  <c r="E15" i="6"/>
  <c r="E14" i="6"/>
  <c r="F14" i="6" s="1"/>
  <c r="K13" i="6"/>
  <c r="J13" i="6"/>
  <c r="E13" i="6"/>
  <c r="F13" i="6" s="1"/>
  <c r="E11" i="6"/>
  <c r="F11" i="6" s="1"/>
  <c r="E10" i="6"/>
  <c r="F10" i="6" s="1"/>
  <c r="E9" i="6"/>
  <c r="F9" i="6" s="1"/>
  <c r="K8" i="6"/>
  <c r="J8" i="6"/>
  <c r="E8" i="6"/>
  <c r="F8" i="6" s="1"/>
  <c r="E6" i="6"/>
  <c r="F6" i="6" s="1"/>
  <c r="F5" i="6"/>
  <c r="E5" i="6"/>
  <c r="E4" i="6"/>
  <c r="F4" i="6" s="1"/>
  <c r="M3" i="6"/>
  <c r="K3" i="6"/>
  <c r="J3" i="6" s="1"/>
  <c r="E3" i="6"/>
  <c r="F3" i="6" s="1"/>
  <c r="I254" i="5" l="1"/>
  <c r="H254" i="5"/>
  <c r="E252" i="5"/>
  <c r="F252" i="5" s="1"/>
  <c r="F251" i="5"/>
  <c r="E251" i="5"/>
  <c r="E250" i="5"/>
  <c r="F250" i="5" s="1"/>
  <c r="F249" i="5"/>
  <c r="E249" i="5"/>
  <c r="K248" i="5"/>
  <c r="J248" i="5" s="1"/>
  <c r="F248" i="5"/>
  <c r="E248" i="5"/>
  <c r="E246" i="5"/>
  <c r="F246" i="5" s="1"/>
  <c r="K245" i="5"/>
  <c r="J245" i="5" s="1"/>
  <c r="E245" i="5"/>
  <c r="F245" i="5" s="1"/>
  <c r="F243" i="5"/>
  <c r="E243" i="5"/>
  <c r="E242" i="5"/>
  <c r="F242" i="5" s="1"/>
  <c r="K241" i="5"/>
  <c r="J241" i="5" s="1"/>
  <c r="E241" i="5"/>
  <c r="F241" i="5" s="1"/>
  <c r="F239" i="5"/>
  <c r="E239" i="5"/>
  <c r="E238" i="5"/>
  <c r="F238" i="5" s="1"/>
  <c r="F237" i="5"/>
  <c r="E237" i="5"/>
  <c r="K236" i="5"/>
  <c r="J236" i="5" s="1"/>
  <c r="F236" i="5"/>
  <c r="E236" i="5"/>
  <c r="E234" i="5"/>
  <c r="F234" i="5" s="1"/>
  <c r="K233" i="5"/>
  <c r="J233" i="5" s="1"/>
  <c r="F233" i="5"/>
  <c r="E233" i="5"/>
  <c r="F231" i="5"/>
  <c r="E231" i="5"/>
  <c r="E230" i="5"/>
  <c r="F230" i="5" s="1"/>
  <c r="F229" i="5"/>
  <c r="E229" i="5"/>
  <c r="F228" i="5"/>
  <c r="E228" i="5"/>
  <c r="F227" i="5"/>
  <c r="E227" i="5"/>
  <c r="E226" i="5"/>
  <c r="F226" i="5" s="1"/>
  <c r="F225" i="5"/>
  <c r="E225" i="5"/>
  <c r="F224" i="5"/>
  <c r="E224" i="5"/>
  <c r="F223" i="5"/>
  <c r="E223" i="5"/>
  <c r="E222" i="5"/>
  <c r="F222" i="5" s="1"/>
  <c r="K221" i="5"/>
  <c r="J221" i="5" s="1"/>
  <c r="F221" i="5"/>
  <c r="E221" i="5"/>
  <c r="F219" i="5"/>
  <c r="E219" i="5"/>
  <c r="E218" i="5"/>
  <c r="F218" i="5" s="1"/>
  <c r="F217" i="5"/>
  <c r="E217" i="5"/>
  <c r="F216" i="5"/>
  <c r="E216" i="5"/>
  <c r="K215" i="5"/>
  <c r="J215" i="5" s="1"/>
  <c r="E215" i="5"/>
  <c r="F215" i="5" s="1"/>
  <c r="F213" i="5"/>
  <c r="E213" i="5"/>
  <c r="F212" i="5"/>
  <c r="E212" i="5"/>
  <c r="F211" i="5"/>
  <c r="E211" i="5"/>
  <c r="K210" i="5"/>
  <c r="J210" i="5"/>
  <c r="F210" i="5"/>
  <c r="E210" i="5"/>
  <c r="F208" i="5"/>
  <c r="E208" i="5"/>
  <c r="F207" i="5"/>
  <c r="E207" i="5"/>
  <c r="E206" i="5"/>
  <c r="F206" i="5" s="1"/>
  <c r="F205" i="5"/>
  <c r="E205" i="5"/>
  <c r="F204" i="5"/>
  <c r="E204" i="5"/>
  <c r="F203" i="5"/>
  <c r="E203" i="5"/>
  <c r="E202" i="5"/>
  <c r="F202" i="5" s="1"/>
  <c r="F201" i="5"/>
  <c r="E201" i="5"/>
  <c r="F200" i="5"/>
  <c r="E200" i="5"/>
  <c r="F199" i="5"/>
  <c r="E199" i="5"/>
  <c r="E198" i="5"/>
  <c r="F198" i="5" s="1"/>
  <c r="K197" i="5"/>
  <c r="J197" i="5" s="1"/>
  <c r="F197" i="5"/>
  <c r="E197" i="5"/>
  <c r="F195" i="5"/>
  <c r="E195" i="5"/>
  <c r="E194" i="5"/>
  <c r="F194" i="5" s="1"/>
  <c r="F193" i="5"/>
  <c r="E193" i="5"/>
  <c r="F192" i="5"/>
  <c r="E192" i="5"/>
  <c r="F191" i="5"/>
  <c r="E191" i="5"/>
  <c r="E190" i="5"/>
  <c r="F190" i="5" s="1"/>
  <c r="K189" i="5"/>
  <c r="J189" i="5" s="1"/>
  <c r="F189" i="5"/>
  <c r="E189" i="5"/>
  <c r="F187" i="5"/>
  <c r="E187" i="5"/>
  <c r="E186" i="5"/>
  <c r="F186" i="5" s="1"/>
  <c r="F185" i="5"/>
  <c r="E185" i="5"/>
  <c r="F184" i="5"/>
  <c r="E184" i="5"/>
  <c r="F183" i="5"/>
  <c r="E183" i="5"/>
  <c r="E182" i="5"/>
  <c r="F182" i="5" s="1"/>
  <c r="F181" i="5"/>
  <c r="E181" i="5"/>
  <c r="F180" i="5"/>
  <c r="E180" i="5"/>
  <c r="F179" i="5"/>
  <c r="E179" i="5"/>
  <c r="K178" i="5"/>
  <c r="J178" i="5"/>
  <c r="F178" i="5"/>
  <c r="E178" i="5"/>
  <c r="F176" i="5"/>
  <c r="E176" i="5"/>
  <c r="F175" i="5"/>
  <c r="E175" i="5"/>
  <c r="E174" i="5"/>
  <c r="F174" i="5" s="1"/>
  <c r="K173" i="5"/>
  <c r="J173" i="5" s="1"/>
  <c r="F173" i="5"/>
  <c r="E173" i="5"/>
  <c r="F171" i="5"/>
  <c r="E171" i="5"/>
  <c r="E170" i="5"/>
  <c r="F170" i="5" s="1"/>
  <c r="F169" i="5"/>
  <c r="E169" i="5"/>
  <c r="E168" i="5"/>
  <c r="F168" i="5" s="1"/>
  <c r="F167" i="5"/>
  <c r="E167" i="5"/>
  <c r="E166" i="5"/>
  <c r="F166" i="5" s="1"/>
  <c r="F165" i="5"/>
  <c r="E165" i="5"/>
  <c r="E164" i="5"/>
  <c r="F164" i="5" s="1"/>
  <c r="F163" i="5"/>
  <c r="E163" i="5"/>
  <c r="E162" i="5"/>
  <c r="F162" i="5" s="1"/>
  <c r="F161" i="5"/>
  <c r="E161" i="5"/>
  <c r="K160" i="5"/>
  <c r="J160" i="5" s="1"/>
  <c r="F160" i="5"/>
  <c r="E160" i="5"/>
  <c r="E158" i="5"/>
  <c r="F158" i="5" s="1"/>
  <c r="F157" i="5"/>
  <c r="E157" i="5"/>
  <c r="E156" i="5"/>
  <c r="F156" i="5" s="1"/>
  <c r="F155" i="5"/>
  <c r="E155" i="5"/>
  <c r="E154" i="5"/>
  <c r="F154" i="5" s="1"/>
  <c r="F153" i="5"/>
  <c r="E153" i="5"/>
  <c r="K152" i="5"/>
  <c r="J152" i="5" s="1"/>
  <c r="F152" i="5"/>
  <c r="E152" i="5"/>
  <c r="E150" i="5"/>
  <c r="F150" i="5" s="1"/>
  <c r="F149" i="5"/>
  <c r="E149" i="5"/>
  <c r="E148" i="5"/>
  <c r="F148" i="5" s="1"/>
  <c r="F147" i="5"/>
  <c r="E147" i="5"/>
  <c r="E146" i="5"/>
  <c r="F146" i="5" s="1"/>
  <c r="F145" i="5"/>
  <c r="E145" i="5"/>
  <c r="E144" i="5"/>
  <c r="F144" i="5" s="1"/>
  <c r="F143" i="5"/>
  <c r="E143" i="5"/>
  <c r="E142" i="5"/>
  <c r="F142" i="5" s="1"/>
  <c r="F141" i="5"/>
  <c r="E141" i="5"/>
  <c r="K140" i="5"/>
  <c r="J140" i="5"/>
  <c r="F140" i="5"/>
  <c r="E140" i="5"/>
  <c r="E138" i="5"/>
  <c r="F138" i="5" s="1"/>
  <c r="F137" i="5"/>
  <c r="E137" i="5"/>
  <c r="E136" i="5"/>
  <c r="F136" i="5" s="1"/>
  <c r="F135" i="5"/>
  <c r="E135" i="5"/>
  <c r="E134" i="5"/>
  <c r="F134" i="5" s="1"/>
  <c r="K133" i="5"/>
  <c r="J133" i="5" s="1"/>
  <c r="E133" i="5"/>
  <c r="F133" i="5" s="1"/>
  <c r="F131" i="5"/>
  <c r="E131" i="5"/>
  <c r="E130" i="5"/>
  <c r="F130" i="5" s="1"/>
  <c r="F129" i="5"/>
  <c r="E129" i="5"/>
  <c r="E128" i="5"/>
  <c r="F128" i="5" s="1"/>
  <c r="F127" i="5"/>
  <c r="E127" i="5"/>
  <c r="E126" i="5"/>
  <c r="F126" i="5" s="1"/>
  <c r="F125" i="5"/>
  <c r="E125" i="5"/>
  <c r="E124" i="5"/>
  <c r="F124" i="5" s="1"/>
  <c r="K123" i="5"/>
  <c r="J123" i="5" s="1"/>
  <c r="E123" i="5"/>
  <c r="F123" i="5" s="1"/>
  <c r="F121" i="5"/>
  <c r="E121" i="5"/>
  <c r="E120" i="5"/>
  <c r="F120" i="5" s="1"/>
  <c r="F119" i="5"/>
  <c r="E119" i="5"/>
  <c r="E118" i="5"/>
  <c r="F118" i="5" s="1"/>
  <c r="F117" i="5"/>
  <c r="E117" i="5"/>
  <c r="E116" i="5"/>
  <c r="F116" i="5" s="1"/>
  <c r="F115" i="5"/>
  <c r="E115" i="5"/>
  <c r="E114" i="5"/>
  <c r="F114" i="5" s="1"/>
  <c r="F113" i="5"/>
  <c r="E113" i="5"/>
  <c r="K112" i="5"/>
  <c r="J112" i="5"/>
  <c r="F112" i="5"/>
  <c r="E112" i="5"/>
  <c r="E110" i="5"/>
  <c r="F110" i="5" s="1"/>
  <c r="F109" i="5"/>
  <c r="E109" i="5"/>
  <c r="E108" i="5"/>
  <c r="F108" i="5" s="1"/>
  <c r="F107" i="5"/>
  <c r="E107" i="5"/>
  <c r="E106" i="5"/>
  <c r="F106" i="5" s="1"/>
  <c r="F105" i="5"/>
  <c r="E105" i="5"/>
  <c r="E104" i="5"/>
  <c r="F104" i="5" s="1"/>
  <c r="F103" i="5"/>
  <c r="E103" i="5"/>
  <c r="E102" i="5"/>
  <c r="F102" i="5" s="1"/>
  <c r="F101" i="5"/>
  <c r="E101" i="5"/>
  <c r="E100" i="5"/>
  <c r="F100" i="5" s="1"/>
  <c r="F99" i="5"/>
  <c r="E99" i="5"/>
  <c r="E98" i="5"/>
  <c r="F98" i="5" s="1"/>
  <c r="F97" i="5"/>
  <c r="E97" i="5"/>
  <c r="E96" i="5"/>
  <c r="F96" i="5" s="1"/>
  <c r="F95" i="5"/>
  <c r="E95" i="5"/>
  <c r="K94" i="5"/>
  <c r="J94" i="5"/>
  <c r="F94" i="5"/>
  <c r="E94" i="5"/>
  <c r="E92" i="5"/>
  <c r="F92" i="5" s="1"/>
  <c r="F91" i="5"/>
  <c r="E91" i="5"/>
  <c r="K90" i="5"/>
  <c r="J90" i="5"/>
  <c r="F90" i="5"/>
  <c r="E90" i="5"/>
  <c r="E88" i="5"/>
  <c r="F88" i="5" s="1"/>
  <c r="K87" i="5"/>
  <c r="J87" i="5" s="1"/>
  <c r="E87" i="5"/>
  <c r="F87" i="5" s="1"/>
  <c r="F85" i="5"/>
  <c r="E85" i="5"/>
  <c r="E84" i="5"/>
  <c r="F84" i="5" s="1"/>
  <c r="F83" i="5"/>
  <c r="E83" i="5"/>
  <c r="E82" i="5"/>
  <c r="F82" i="5" s="1"/>
  <c r="F81" i="5"/>
  <c r="E81" i="5"/>
  <c r="E80" i="5"/>
  <c r="F80" i="5" s="1"/>
  <c r="K79" i="5"/>
  <c r="J79" i="5" s="1"/>
  <c r="E79" i="5"/>
  <c r="F79" i="5" s="1"/>
  <c r="F77" i="5"/>
  <c r="E77" i="5"/>
  <c r="E76" i="5"/>
  <c r="F76" i="5" s="1"/>
  <c r="F75" i="5"/>
  <c r="E75" i="5"/>
  <c r="E74" i="5"/>
  <c r="F74" i="5" s="1"/>
  <c r="F73" i="5"/>
  <c r="E73" i="5"/>
  <c r="E72" i="5"/>
  <c r="F72" i="5" s="1"/>
  <c r="F71" i="5"/>
  <c r="E71" i="5"/>
  <c r="E70" i="5"/>
  <c r="F70" i="5" s="1"/>
  <c r="F69" i="5"/>
  <c r="E69" i="5"/>
  <c r="K68" i="5"/>
  <c r="J68" i="5"/>
  <c r="F68" i="5"/>
  <c r="E68" i="5"/>
  <c r="E66" i="5"/>
  <c r="F66" i="5" s="1"/>
  <c r="F65" i="5"/>
  <c r="E65" i="5"/>
  <c r="E64" i="5"/>
  <c r="F64" i="5" s="1"/>
  <c r="F63" i="5"/>
  <c r="E63" i="5"/>
  <c r="E62" i="5"/>
  <c r="F62" i="5" s="1"/>
  <c r="F61" i="5"/>
  <c r="E61" i="5"/>
  <c r="E60" i="5"/>
  <c r="F60" i="5" s="1"/>
  <c r="F59" i="5"/>
  <c r="E59" i="5"/>
  <c r="E58" i="5"/>
  <c r="F58" i="5" s="1"/>
  <c r="F57" i="5"/>
  <c r="E57" i="5"/>
  <c r="K56" i="5"/>
  <c r="J56" i="5"/>
  <c r="F56" i="5"/>
  <c r="E56" i="5"/>
  <c r="E54" i="5"/>
  <c r="F54" i="5" s="1"/>
  <c r="F53" i="5"/>
  <c r="E53" i="5"/>
  <c r="K52" i="5"/>
  <c r="J52" i="5"/>
  <c r="F52" i="5"/>
  <c r="E52" i="5"/>
  <c r="E50" i="5"/>
  <c r="F50" i="5" s="1"/>
  <c r="F49" i="5"/>
  <c r="E49" i="5"/>
  <c r="E48" i="5"/>
  <c r="F48" i="5" s="1"/>
  <c r="K47" i="5"/>
  <c r="J47" i="5" s="1"/>
  <c r="E47" i="5"/>
  <c r="F47" i="5" s="1"/>
  <c r="F45" i="5"/>
  <c r="E45" i="5"/>
  <c r="E44" i="5"/>
  <c r="F44" i="5" s="1"/>
  <c r="F43" i="5"/>
  <c r="E43" i="5"/>
  <c r="E42" i="5"/>
  <c r="F42" i="5" s="1"/>
  <c r="F41" i="5"/>
  <c r="E41" i="5"/>
  <c r="E40" i="5"/>
  <c r="F40" i="5" s="1"/>
  <c r="F39" i="5"/>
  <c r="E39" i="5"/>
  <c r="K38" i="5"/>
  <c r="J38" i="5"/>
  <c r="F38" i="5"/>
  <c r="E38" i="5"/>
  <c r="E36" i="5"/>
  <c r="F36" i="5" s="1"/>
  <c r="F35" i="5"/>
  <c r="E35" i="5"/>
  <c r="E34" i="5"/>
  <c r="F34" i="5" s="1"/>
  <c r="F33" i="5"/>
  <c r="E33" i="5"/>
  <c r="E32" i="5"/>
  <c r="F32" i="5" s="1"/>
  <c r="F31" i="5"/>
  <c r="E31" i="5"/>
  <c r="E30" i="5"/>
  <c r="F30" i="5" s="1"/>
  <c r="F29" i="5"/>
  <c r="E29" i="5"/>
  <c r="E28" i="5"/>
  <c r="F28" i="5" s="1"/>
  <c r="F27" i="5"/>
  <c r="E27" i="5"/>
  <c r="E26" i="5"/>
  <c r="F26" i="5" s="1"/>
  <c r="K25" i="5"/>
  <c r="J25" i="5" s="1"/>
  <c r="E25" i="5"/>
  <c r="F25" i="5" s="1"/>
  <c r="F23" i="5"/>
  <c r="E23" i="5"/>
  <c r="E22" i="5"/>
  <c r="F22" i="5" s="1"/>
  <c r="F21" i="5"/>
  <c r="E21" i="5"/>
  <c r="E20" i="5"/>
  <c r="F20" i="5" s="1"/>
  <c r="F19" i="5"/>
  <c r="E19" i="5"/>
  <c r="E18" i="5"/>
  <c r="F18" i="5" s="1"/>
  <c r="F17" i="5"/>
  <c r="E17" i="5"/>
  <c r="E16" i="5"/>
  <c r="F16" i="5" s="1"/>
  <c r="F15" i="5"/>
  <c r="E15" i="5"/>
  <c r="K14" i="5"/>
  <c r="J14" i="5"/>
  <c r="F14" i="5"/>
  <c r="E14" i="5"/>
  <c r="E12" i="5"/>
  <c r="F12" i="5" s="1"/>
  <c r="F11" i="5"/>
  <c r="E11" i="5"/>
  <c r="E10" i="5"/>
  <c r="F10" i="5" s="1"/>
  <c r="F9" i="5"/>
  <c r="E9" i="5"/>
  <c r="E8" i="5"/>
  <c r="F8" i="5" s="1"/>
  <c r="F7" i="5"/>
  <c r="E7" i="5"/>
  <c r="E6" i="5"/>
  <c r="F6" i="5" s="1"/>
  <c r="F5" i="5"/>
  <c r="E5" i="5"/>
  <c r="E4" i="5"/>
  <c r="F4" i="5" s="1"/>
  <c r="M3" i="5"/>
  <c r="K3" i="5"/>
  <c r="J3" i="5" s="1"/>
  <c r="E3" i="5"/>
  <c r="F3" i="5" s="1"/>
  <c r="I159" i="4" l="1"/>
  <c r="H159" i="4"/>
  <c r="K157" i="4"/>
  <c r="J157" i="4" s="1"/>
  <c r="F157" i="4"/>
  <c r="E157" i="4"/>
  <c r="E155" i="4"/>
  <c r="F155" i="4" s="1"/>
  <c r="F154" i="4"/>
  <c r="E154" i="4"/>
  <c r="F153" i="4"/>
  <c r="E153" i="4"/>
  <c r="F152" i="4"/>
  <c r="E152" i="4"/>
  <c r="E151" i="4"/>
  <c r="F151" i="4" s="1"/>
  <c r="F150" i="4"/>
  <c r="E150" i="4"/>
  <c r="F149" i="4"/>
  <c r="E149" i="4"/>
  <c r="F148" i="4"/>
  <c r="E148" i="4"/>
  <c r="E147" i="4"/>
  <c r="F147" i="4" s="1"/>
  <c r="K146" i="4"/>
  <c r="J146" i="4" s="1"/>
  <c r="F146" i="4"/>
  <c r="E146" i="4"/>
  <c r="F144" i="4"/>
  <c r="E144" i="4"/>
  <c r="E143" i="4"/>
  <c r="F143" i="4" s="1"/>
  <c r="F142" i="4"/>
  <c r="E142" i="4"/>
  <c r="F141" i="4"/>
  <c r="E141" i="4"/>
  <c r="K140" i="4"/>
  <c r="J140" i="4" s="1"/>
  <c r="E140" i="4"/>
  <c r="F140" i="4" s="1"/>
  <c r="F138" i="4"/>
  <c r="E138" i="4"/>
  <c r="F137" i="4"/>
  <c r="E137" i="4"/>
  <c r="F136" i="4"/>
  <c r="E136" i="4"/>
  <c r="K135" i="4"/>
  <c r="J135" i="4"/>
  <c r="F135" i="4"/>
  <c r="E135" i="4"/>
  <c r="F133" i="4"/>
  <c r="E133" i="4"/>
  <c r="F132" i="4"/>
  <c r="E132" i="4"/>
  <c r="E131" i="4"/>
  <c r="F131" i="4" s="1"/>
  <c r="F130" i="4"/>
  <c r="E130" i="4"/>
  <c r="F129" i="4"/>
  <c r="E129" i="4"/>
  <c r="F128" i="4"/>
  <c r="E128" i="4"/>
  <c r="E127" i="4"/>
  <c r="F127" i="4" s="1"/>
  <c r="F126" i="4"/>
  <c r="E126" i="4"/>
  <c r="F125" i="4"/>
  <c r="E125" i="4"/>
  <c r="F124" i="4"/>
  <c r="E124" i="4"/>
  <c r="K123" i="4"/>
  <c r="J123" i="4"/>
  <c r="F123" i="4"/>
  <c r="E123" i="4"/>
  <c r="K121" i="4"/>
  <c r="J121" i="4" s="1"/>
  <c r="K119" i="4"/>
  <c r="J119" i="4" s="1"/>
  <c r="E119" i="4"/>
  <c r="F119" i="4" s="1"/>
  <c r="F117" i="4"/>
  <c r="E117" i="4"/>
  <c r="F116" i="4"/>
  <c r="E116" i="4"/>
  <c r="F115" i="4"/>
  <c r="E115" i="4"/>
  <c r="E114" i="4"/>
  <c r="F114" i="4" s="1"/>
  <c r="K113" i="4"/>
  <c r="J113" i="4" s="1"/>
  <c r="F113" i="4"/>
  <c r="E113" i="4"/>
  <c r="F111" i="4"/>
  <c r="E111" i="4"/>
  <c r="K110" i="4"/>
  <c r="J110" i="4"/>
  <c r="F110" i="4"/>
  <c r="E110" i="4"/>
  <c r="F108" i="4"/>
  <c r="E108" i="4"/>
  <c r="F107" i="4"/>
  <c r="E107" i="4"/>
  <c r="E106" i="4"/>
  <c r="F106" i="4" s="1"/>
  <c r="F105" i="4"/>
  <c r="E105" i="4"/>
  <c r="K104" i="4"/>
  <c r="J104" i="4" s="1"/>
  <c r="F104" i="4"/>
  <c r="E104" i="4"/>
  <c r="E102" i="4"/>
  <c r="F102" i="4" s="1"/>
  <c r="F101" i="4"/>
  <c r="E101" i="4"/>
  <c r="K100" i="4"/>
  <c r="J100" i="4" s="1"/>
  <c r="F100" i="4"/>
  <c r="E100" i="4"/>
  <c r="K98" i="4"/>
  <c r="J98" i="4"/>
  <c r="K96" i="4"/>
  <c r="J96" i="4" s="1"/>
  <c r="F96" i="4"/>
  <c r="E96" i="4"/>
  <c r="F94" i="4"/>
  <c r="E94" i="4"/>
  <c r="E93" i="4"/>
  <c r="F93" i="4" s="1"/>
  <c r="F92" i="4"/>
  <c r="E92" i="4"/>
  <c r="F91" i="4"/>
  <c r="E91" i="4"/>
  <c r="F90" i="4"/>
  <c r="E90" i="4"/>
  <c r="K89" i="4"/>
  <c r="J89" i="4"/>
  <c r="F89" i="4"/>
  <c r="E89" i="4"/>
  <c r="F87" i="4"/>
  <c r="E87" i="4"/>
  <c r="F86" i="4"/>
  <c r="E86" i="4"/>
  <c r="E85" i="4"/>
  <c r="F85" i="4" s="1"/>
  <c r="F84" i="4"/>
  <c r="E84" i="4"/>
  <c r="F83" i="4"/>
  <c r="E83" i="4"/>
  <c r="K82" i="4"/>
  <c r="J82" i="4" s="1"/>
  <c r="E82" i="4"/>
  <c r="F82" i="4" s="1"/>
  <c r="F80" i="4"/>
  <c r="E80" i="4"/>
  <c r="K79" i="4"/>
  <c r="J79" i="4" s="1"/>
  <c r="F79" i="4"/>
  <c r="E79" i="4"/>
  <c r="E77" i="4"/>
  <c r="F77" i="4" s="1"/>
  <c r="F76" i="4"/>
  <c r="E76" i="4"/>
  <c r="K75" i="4"/>
  <c r="J75" i="4" s="1"/>
  <c r="F75" i="4"/>
  <c r="E75" i="4"/>
  <c r="E73" i="4"/>
  <c r="F73" i="4" s="1"/>
  <c r="F72" i="4"/>
  <c r="E72" i="4"/>
  <c r="F71" i="4"/>
  <c r="E71" i="4"/>
  <c r="F70" i="4"/>
  <c r="E70" i="4"/>
  <c r="E69" i="4"/>
  <c r="F69" i="4" s="1"/>
  <c r="F68" i="4"/>
  <c r="E68" i="4"/>
  <c r="F67" i="4"/>
  <c r="E67" i="4"/>
  <c r="F66" i="4"/>
  <c r="E66" i="4"/>
  <c r="K65" i="4"/>
  <c r="J65" i="4"/>
  <c r="F65" i="4"/>
  <c r="E65" i="4"/>
  <c r="F63" i="4"/>
  <c r="E63" i="4"/>
  <c r="F62" i="4"/>
  <c r="E62" i="4"/>
  <c r="E61" i="4"/>
  <c r="F61" i="4" s="1"/>
  <c r="F60" i="4"/>
  <c r="E60" i="4"/>
  <c r="K59" i="4"/>
  <c r="J59" i="4" s="1"/>
  <c r="F59" i="4"/>
  <c r="E59" i="4"/>
  <c r="K57" i="4"/>
  <c r="J57" i="4"/>
  <c r="F55" i="4"/>
  <c r="E55" i="4"/>
  <c r="F54" i="4"/>
  <c r="E54" i="4"/>
  <c r="F53" i="4"/>
  <c r="E53" i="4"/>
  <c r="E52" i="4"/>
  <c r="F52" i="4" s="1"/>
  <c r="F51" i="4"/>
  <c r="E51" i="4"/>
  <c r="F50" i="4"/>
  <c r="E50" i="4"/>
  <c r="F49" i="4"/>
  <c r="E49" i="4"/>
  <c r="E48" i="4"/>
  <c r="F48" i="4" s="1"/>
  <c r="F47" i="4"/>
  <c r="E47" i="4"/>
  <c r="F46" i="4"/>
  <c r="E46" i="4"/>
  <c r="F45" i="4"/>
  <c r="E45" i="4"/>
  <c r="K44" i="4"/>
  <c r="J44" i="4"/>
  <c r="F44" i="4"/>
  <c r="E44" i="4"/>
  <c r="F42" i="4"/>
  <c r="E42" i="4"/>
  <c r="K41" i="4"/>
  <c r="J41" i="4" s="1"/>
  <c r="E41" i="4"/>
  <c r="F41" i="4" s="1"/>
  <c r="F39" i="4"/>
  <c r="E39" i="4"/>
  <c r="F38" i="4"/>
  <c r="E38" i="4"/>
  <c r="K37" i="4"/>
  <c r="J37" i="4" s="1"/>
  <c r="E37" i="4"/>
  <c r="F37" i="4" s="1"/>
  <c r="F35" i="4"/>
  <c r="E35" i="4"/>
  <c r="F34" i="4"/>
  <c r="E34" i="4"/>
  <c r="F33" i="4"/>
  <c r="E33" i="4"/>
  <c r="K32" i="4"/>
  <c r="J32" i="4"/>
  <c r="F32" i="4"/>
  <c r="E32" i="4"/>
  <c r="F30" i="4"/>
  <c r="E30" i="4"/>
  <c r="F29" i="4"/>
  <c r="E29" i="4"/>
  <c r="E28" i="4"/>
  <c r="F28" i="4" s="1"/>
  <c r="F27" i="4"/>
  <c r="E27" i="4"/>
  <c r="F26" i="4"/>
  <c r="E26" i="4"/>
  <c r="F25" i="4"/>
  <c r="E25" i="4"/>
  <c r="E24" i="4"/>
  <c r="F24" i="4" s="1"/>
  <c r="F23" i="4"/>
  <c r="E23" i="4"/>
  <c r="K22" i="4"/>
  <c r="J22" i="4" s="1"/>
  <c r="F22" i="4"/>
  <c r="E22" i="4"/>
  <c r="E20" i="4"/>
  <c r="F20" i="4" s="1"/>
  <c r="F19" i="4"/>
  <c r="E19" i="4"/>
  <c r="F18" i="4"/>
  <c r="E18" i="4"/>
  <c r="F17" i="4"/>
  <c r="E17" i="4"/>
  <c r="E16" i="4"/>
  <c r="F16" i="4" s="1"/>
  <c r="K15" i="4"/>
  <c r="J15" i="4" s="1"/>
  <c r="F15" i="4"/>
  <c r="E15" i="4"/>
  <c r="F13" i="4"/>
  <c r="E13" i="4"/>
  <c r="E12" i="4"/>
  <c r="F12" i="4" s="1"/>
  <c r="F11" i="4"/>
  <c r="E11" i="4"/>
  <c r="K10" i="4"/>
  <c r="J10" i="4" s="1"/>
  <c r="F10" i="4"/>
  <c r="E10" i="4"/>
  <c r="K8" i="4"/>
  <c r="J8" i="4"/>
  <c r="F8" i="4"/>
  <c r="E8" i="4"/>
  <c r="K6" i="4"/>
  <c r="J6" i="4" s="1"/>
  <c r="F6" i="4"/>
  <c r="E6" i="4"/>
  <c r="E4" i="4"/>
  <c r="F4" i="4" s="1"/>
  <c r="M3" i="4"/>
  <c r="K3" i="4"/>
  <c r="J3" i="4" s="1"/>
  <c r="E3" i="4"/>
  <c r="F3" i="4" s="1"/>
  <c r="I202" i="3" l="1"/>
  <c r="H202" i="3"/>
  <c r="E200" i="3"/>
  <c r="F200" i="3" s="1"/>
  <c r="E199" i="3"/>
  <c r="F199" i="3" s="1"/>
  <c r="E198" i="3"/>
  <c r="F198" i="3" s="1"/>
  <c r="K197" i="3"/>
  <c r="J197" i="3" s="1"/>
  <c r="E197" i="3"/>
  <c r="F197" i="3" s="1"/>
  <c r="E195" i="3"/>
  <c r="F195" i="3" s="1"/>
  <c r="E194" i="3"/>
  <c r="F194" i="3" s="1"/>
  <c r="F193" i="3"/>
  <c r="E193" i="3"/>
  <c r="E192" i="3"/>
  <c r="F192" i="3" s="1"/>
  <c r="E191" i="3"/>
  <c r="F191" i="3" s="1"/>
  <c r="K190" i="3"/>
  <c r="J190" i="3"/>
  <c r="F190" i="3"/>
  <c r="E190" i="3"/>
  <c r="E188" i="3"/>
  <c r="F188" i="3" s="1"/>
  <c r="E187" i="3"/>
  <c r="F187" i="3" s="1"/>
  <c r="E186" i="3"/>
  <c r="F186" i="3" s="1"/>
  <c r="F185" i="3"/>
  <c r="E185" i="3"/>
  <c r="E184" i="3"/>
  <c r="F184" i="3" s="1"/>
  <c r="K183" i="3"/>
  <c r="J183" i="3"/>
  <c r="E183" i="3"/>
  <c r="F183" i="3" s="1"/>
  <c r="F181" i="3"/>
  <c r="E181" i="3"/>
  <c r="E180" i="3"/>
  <c r="F180" i="3" s="1"/>
  <c r="E179" i="3"/>
  <c r="F179" i="3" s="1"/>
  <c r="E178" i="3"/>
  <c r="F178" i="3" s="1"/>
  <c r="F177" i="3"/>
  <c r="E177" i="3"/>
  <c r="K176" i="3"/>
  <c r="J176" i="3"/>
  <c r="E176" i="3"/>
  <c r="F176" i="3" s="1"/>
  <c r="E174" i="3"/>
  <c r="F174" i="3" s="1"/>
  <c r="F173" i="3"/>
  <c r="E173" i="3"/>
  <c r="E172" i="3"/>
  <c r="F172" i="3" s="1"/>
  <c r="E171" i="3"/>
  <c r="F171" i="3" s="1"/>
  <c r="E170" i="3"/>
  <c r="F170" i="3" s="1"/>
  <c r="F169" i="3"/>
  <c r="E169" i="3"/>
  <c r="E168" i="3"/>
  <c r="F168" i="3" s="1"/>
  <c r="E167" i="3"/>
  <c r="F167" i="3" s="1"/>
  <c r="K166" i="3"/>
  <c r="J166" i="3"/>
  <c r="F166" i="3"/>
  <c r="E166" i="3"/>
  <c r="E164" i="3"/>
  <c r="F164" i="3" s="1"/>
  <c r="E163" i="3"/>
  <c r="F163" i="3" s="1"/>
  <c r="E162" i="3"/>
  <c r="F162" i="3" s="1"/>
  <c r="F161" i="3"/>
  <c r="E161" i="3"/>
  <c r="E160" i="3"/>
  <c r="F160" i="3" s="1"/>
  <c r="K159" i="3"/>
  <c r="J159" i="3"/>
  <c r="E159" i="3"/>
  <c r="F159" i="3" s="1"/>
  <c r="F157" i="3"/>
  <c r="E157" i="3"/>
  <c r="E156" i="3"/>
  <c r="F156" i="3" s="1"/>
  <c r="E155" i="3"/>
  <c r="F155" i="3" s="1"/>
  <c r="E154" i="3"/>
  <c r="F154" i="3" s="1"/>
  <c r="K153" i="3"/>
  <c r="J153" i="3" s="1"/>
  <c r="E153" i="3"/>
  <c r="F153" i="3" s="1"/>
  <c r="K151" i="3"/>
  <c r="J151" i="3"/>
  <c r="E151" i="3"/>
  <c r="F151" i="3" s="1"/>
  <c r="F149" i="3"/>
  <c r="E149" i="3"/>
  <c r="E148" i="3"/>
  <c r="F148" i="3" s="1"/>
  <c r="E147" i="3"/>
  <c r="F147" i="3" s="1"/>
  <c r="E146" i="3"/>
  <c r="F146" i="3" s="1"/>
  <c r="F145" i="3"/>
  <c r="E145" i="3"/>
  <c r="E144" i="3"/>
  <c r="F144" i="3" s="1"/>
  <c r="E143" i="3"/>
  <c r="F143" i="3" s="1"/>
  <c r="E142" i="3"/>
  <c r="F142" i="3" s="1"/>
  <c r="K141" i="3"/>
  <c r="J141" i="3" s="1"/>
  <c r="E141" i="3"/>
  <c r="F141" i="3" s="1"/>
  <c r="E139" i="3"/>
  <c r="F139" i="3" s="1"/>
  <c r="E138" i="3"/>
  <c r="F138" i="3" s="1"/>
  <c r="F137" i="3"/>
  <c r="E137" i="3"/>
  <c r="E136" i="3"/>
  <c r="F136" i="3" s="1"/>
  <c r="E135" i="3"/>
  <c r="F135" i="3" s="1"/>
  <c r="K134" i="3"/>
  <c r="J134" i="3"/>
  <c r="F134" i="3"/>
  <c r="E134" i="3"/>
  <c r="E132" i="3"/>
  <c r="F132" i="3" s="1"/>
  <c r="E131" i="3"/>
  <c r="F131" i="3" s="1"/>
  <c r="E130" i="3"/>
  <c r="F130" i="3" s="1"/>
  <c r="F129" i="3"/>
  <c r="E129" i="3"/>
  <c r="E128" i="3"/>
  <c r="F128" i="3" s="1"/>
  <c r="E127" i="3"/>
  <c r="F127" i="3" s="1"/>
  <c r="K126" i="3"/>
  <c r="J126" i="3"/>
  <c r="F126" i="3"/>
  <c r="E126" i="3"/>
  <c r="E124" i="3"/>
  <c r="F124" i="3" s="1"/>
  <c r="K123" i="3"/>
  <c r="J123" i="3"/>
  <c r="E123" i="3"/>
  <c r="F123" i="3" s="1"/>
  <c r="F121" i="3"/>
  <c r="E121" i="3"/>
  <c r="E120" i="3"/>
  <c r="F120" i="3" s="1"/>
  <c r="E119" i="3"/>
  <c r="F119" i="3" s="1"/>
  <c r="E118" i="3"/>
  <c r="F118" i="3" s="1"/>
  <c r="F117" i="3"/>
  <c r="E117" i="3"/>
  <c r="E116" i="3"/>
  <c r="F116" i="3" s="1"/>
  <c r="E115" i="3"/>
  <c r="F115" i="3" s="1"/>
  <c r="E114" i="3"/>
  <c r="F114" i="3" s="1"/>
  <c r="K113" i="3"/>
  <c r="J113" i="3" s="1"/>
  <c r="E113" i="3"/>
  <c r="F113" i="3" s="1"/>
  <c r="E111" i="3"/>
  <c r="F111" i="3" s="1"/>
  <c r="E110" i="3"/>
  <c r="F110" i="3" s="1"/>
  <c r="F109" i="3"/>
  <c r="E109" i="3"/>
  <c r="E108" i="3"/>
  <c r="F108" i="3" s="1"/>
  <c r="E107" i="3"/>
  <c r="F107" i="3" s="1"/>
  <c r="E106" i="3"/>
  <c r="F106" i="3" s="1"/>
  <c r="F105" i="3"/>
  <c r="E105" i="3"/>
  <c r="E104" i="3"/>
  <c r="F104" i="3" s="1"/>
  <c r="E103" i="3"/>
  <c r="F103" i="3" s="1"/>
  <c r="E102" i="3"/>
  <c r="F102" i="3" s="1"/>
  <c r="F101" i="3"/>
  <c r="E101" i="3"/>
  <c r="K100" i="3"/>
  <c r="J100" i="3"/>
  <c r="E100" i="3"/>
  <c r="F100" i="3" s="1"/>
  <c r="E98" i="3"/>
  <c r="F98" i="3" s="1"/>
  <c r="F97" i="3"/>
  <c r="E97" i="3"/>
  <c r="E96" i="3"/>
  <c r="F96" i="3" s="1"/>
  <c r="K95" i="3"/>
  <c r="J95" i="3"/>
  <c r="E95" i="3"/>
  <c r="F95" i="3" s="1"/>
  <c r="F93" i="3"/>
  <c r="E93" i="3"/>
  <c r="K92" i="3"/>
  <c r="J92" i="3"/>
  <c r="E92" i="3"/>
  <c r="F92" i="3" s="1"/>
  <c r="E90" i="3"/>
  <c r="F90" i="3" s="1"/>
  <c r="K89" i="3"/>
  <c r="J89" i="3" s="1"/>
  <c r="E89" i="3"/>
  <c r="F89" i="3" s="1"/>
  <c r="E87" i="3"/>
  <c r="F87" i="3" s="1"/>
  <c r="E86" i="3"/>
  <c r="F86" i="3" s="1"/>
  <c r="K85" i="3"/>
  <c r="J85" i="3" s="1"/>
  <c r="E85" i="3"/>
  <c r="F85" i="3" s="1"/>
  <c r="E83" i="3"/>
  <c r="F83" i="3" s="1"/>
  <c r="E82" i="3"/>
  <c r="F82" i="3" s="1"/>
  <c r="F81" i="3"/>
  <c r="E81" i="3"/>
  <c r="E80" i="3"/>
  <c r="F80" i="3" s="1"/>
  <c r="E79" i="3"/>
  <c r="F79" i="3" s="1"/>
  <c r="E78" i="3"/>
  <c r="F78" i="3" s="1"/>
  <c r="F77" i="3"/>
  <c r="E77" i="3"/>
  <c r="E76" i="3"/>
  <c r="F76" i="3" s="1"/>
  <c r="E75" i="3"/>
  <c r="F75" i="3" s="1"/>
  <c r="K74" i="3"/>
  <c r="J74" i="3"/>
  <c r="F74" i="3"/>
  <c r="E74" i="3"/>
  <c r="K72" i="3"/>
  <c r="J72" i="3"/>
  <c r="E72" i="3"/>
  <c r="F72" i="3" s="1"/>
  <c r="E70" i="3"/>
  <c r="F70" i="3" s="1"/>
  <c r="F69" i="3"/>
  <c r="E69" i="3"/>
  <c r="E68" i="3"/>
  <c r="F68" i="3" s="1"/>
  <c r="E67" i="3"/>
  <c r="F67" i="3" s="1"/>
  <c r="E66" i="3"/>
  <c r="F66" i="3" s="1"/>
  <c r="F65" i="3"/>
  <c r="E65" i="3"/>
  <c r="K64" i="3"/>
  <c r="J64" i="3"/>
  <c r="E64" i="3"/>
  <c r="F64" i="3" s="1"/>
  <c r="E62" i="3"/>
  <c r="F62" i="3" s="1"/>
  <c r="F61" i="3"/>
  <c r="E61" i="3"/>
  <c r="K60" i="3"/>
  <c r="J60" i="3"/>
  <c r="E60" i="3"/>
  <c r="F60" i="3" s="1"/>
  <c r="E58" i="3"/>
  <c r="F58" i="3" s="1"/>
  <c r="F57" i="3"/>
  <c r="E57" i="3"/>
  <c r="E56" i="3"/>
  <c r="F56" i="3" s="1"/>
  <c r="E55" i="3"/>
  <c r="F55" i="3" s="1"/>
  <c r="E54" i="3"/>
  <c r="F54" i="3" s="1"/>
  <c r="K53" i="3"/>
  <c r="J53" i="3" s="1"/>
  <c r="E53" i="3"/>
  <c r="F53" i="3" s="1"/>
  <c r="E51" i="3"/>
  <c r="F51" i="3" s="1"/>
  <c r="E50" i="3"/>
  <c r="F50" i="3" s="1"/>
  <c r="F49" i="3"/>
  <c r="E49" i="3"/>
  <c r="E48" i="3"/>
  <c r="F48" i="3" s="1"/>
  <c r="E47" i="3"/>
  <c r="F47" i="3" s="1"/>
  <c r="K46" i="3"/>
  <c r="J46" i="3"/>
  <c r="F46" i="3"/>
  <c r="E46" i="3"/>
  <c r="E44" i="3"/>
  <c r="F44" i="3" s="1"/>
  <c r="K43" i="3"/>
  <c r="J43" i="3"/>
  <c r="E43" i="3"/>
  <c r="F43" i="3" s="1"/>
  <c r="F41" i="3"/>
  <c r="E41" i="3"/>
  <c r="E40" i="3"/>
  <c r="F40" i="3" s="1"/>
  <c r="E39" i="3"/>
  <c r="F39" i="3" s="1"/>
  <c r="E38" i="3"/>
  <c r="F38" i="3" s="1"/>
  <c r="K37" i="3"/>
  <c r="J37" i="3" s="1"/>
  <c r="E37" i="3"/>
  <c r="F37" i="3" s="1"/>
  <c r="E35" i="3"/>
  <c r="F35" i="3" s="1"/>
  <c r="K34" i="3"/>
  <c r="J34" i="3"/>
  <c r="F34" i="3"/>
  <c r="E34" i="3"/>
  <c r="E32" i="3"/>
  <c r="F32" i="3" s="1"/>
  <c r="E31" i="3"/>
  <c r="F31" i="3" s="1"/>
  <c r="K30" i="3"/>
  <c r="J30" i="3" s="1"/>
  <c r="F30" i="3"/>
  <c r="E30" i="3"/>
  <c r="E28" i="3"/>
  <c r="F28" i="3" s="1"/>
  <c r="E27" i="3"/>
  <c r="F27" i="3" s="1"/>
  <c r="E26" i="3"/>
  <c r="F26" i="3" s="1"/>
  <c r="F25" i="3"/>
  <c r="E25" i="3"/>
  <c r="E24" i="3"/>
  <c r="F24" i="3" s="1"/>
  <c r="E23" i="3"/>
  <c r="F23" i="3" s="1"/>
  <c r="E22" i="3"/>
  <c r="F22" i="3" s="1"/>
  <c r="F21" i="3"/>
  <c r="E21" i="3"/>
  <c r="K20" i="3"/>
  <c r="J20" i="3"/>
  <c r="E20" i="3"/>
  <c r="F20" i="3" s="1"/>
  <c r="E18" i="3"/>
  <c r="F18" i="3" s="1"/>
  <c r="F17" i="3"/>
  <c r="E17" i="3"/>
  <c r="E16" i="3"/>
  <c r="F16" i="3" s="1"/>
  <c r="E15" i="3"/>
  <c r="F15" i="3" s="1"/>
  <c r="K14" i="3"/>
  <c r="J14" i="3"/>
  <c r="F14" i="3"/>
  <c r="E14" i="3"/>
  <c r="E12" i="3"/>
  <c r="F12" i="3" s="1"/>
  <c r="E11" i="3"/>
  <c r="F11" i="3" s="1"/>
  <c r="E10" i="3"/>
  <c r="F10" i="3" s="1"/>
  <c r="F9" i="3"/>
  <c r="E9" i="3"/>
  <c r="E8" i="3"/>
  <c r="F8" i="3" s="1"/>
  <c r="E7" i="3"/>
  <c r="F7" i="3" s="1"/>
  <c r="E6" i="3"/>
  <c r="F6" i="3" s="1"/>
  <c r="F5" i="3"/>
  <c r="E5" i="3"/>
  <c r="E4" i="3"/>
  <c r="F4" i="3" s="1"/>
  <c r="M3" i="3"/>
  <c r="K3" i="3"/>
  <c r="J3" i="3"/>
  <c r="F3" i="3"/>
  <c r="E3" i="3"/>
  <c r="I227" i="2" l="1"/>
  <c r="H227" i="2"/>
  <c r="E225" i="2"/>
  <c r="F225" i="2" s="1"/>
  <c r="E224" i="2"/>
  <c r="F224" i="2" s="1"/>
  <c r="E223" i="2"/>
  <c r="F223" i="2" s="1"/>
  <c r="E222" i="2"/>
  <c r="F222" i="2" s="1"/>
  <c r="E221" i="2"/>
  <c r="F221" i="2" s="1"/>
  <c r="E220" i="2"/>
  <c r="F220" i="2" s="1"/>
  <c r="E219" i="2"/>
  <c r="F219" i="2" s="1"/>
  <c r="E218" i="2"/>
  <c r="F218" i="2" s="1"/>
  <c r="E217" i="2"/>
  <c r="F217" i="2" s="1"/>
  <c r="E216" i="2"/>
  <c r="F216" i="2" s="1"/>
  <c r="E215" i="2"/>
  <c r="F215" i="2" s="1"/>
  <c r="E214" i="2"/>
  <c r="F214" i="2" s="1"/>
  <c r="E213" i="2"/>
  <c r="F213" i="2" s="1"/>
  <c r="K212" i="2"/>
  <c r="J212" i="2"/>
  <c r="E212" i="2"/>
  <c r="F212" i="2" s="1"/>
  <c r="E210" i="2"/>
  <c r="F210" i="2" s="1"/>
  <c r="E209" i="2"/>
  <c r="F209" i="2" s="1"/>
  <c r="K208" i="2"/>
  <c r="J208" i="2"/>
  <c r="E208" i="2"/>
  <c r="F208" i="2" s="1"/>
  <c r="E206" i="2"/>
  <c r="F206" i="2" s="1"/>
  <c r="E205" i="2"/>
  <c r="F205" i="2" s="1"/>
  <c r="E204" i="2"/>
  <c r="F204" i="2" s="1"/>
  <c r="E203" i="2"/>
  <c r="F203" i="2" s="1"/>
  <c r="E202" i="2"/>
  <c r="F202" i="2" s="1"/>
  <c r="E201" i="2"/>
  <c r="F201" i="2" s="1"/>
  <c r="E200" i="2"/>
  <c r="F200" i="2" s="1"/>
  <c r="K199" i="2"/>
  <c r="J199" i="2"/>
  <c r="E199" i="2"/>
  <c r="F199" i="2" s="1"/>
  <c r="E197" i="2"/>
  <c r="F197" i="2" s="1"/>
  <c r="E196" i="2"/>
  <c r="F196" i="2" s="1"/>
  <c r="E195" i="2"/>
  <c r="F195" i="2" s="1"/>
  <c r="E194" i="2"/>
  <c r="F194" i="2" s="1"/>
  <c r="E193" i="2"/>
  <c r="F193" i="2" s="1"/>
  <c r="K192" i="2"/>
  <c r="J192" i="2"/>
  <c r="E192" i="2"/>
  <c r="F192" i="2" s="1"/>
  <c r="E190" i="2"/>
  <c r="F190" i="2" s="1"/>
  <c r="E189" i="2"/>
  <c r="F189" i="2" s="1"/>
  <c r="E188" i="2"/>
  <c r="F188" i="2" s="1"/>
  <c r="E187" i="2"/>
  <c r="F187" i="2" s="1"/>
  <c r="E186" i="2"/>
  <c r="F186" i="2" s="1"/>
  <c r="E185" i="2"/>
  <c r="F185" i="2" s="1"/>
  <c r="E184" i="2"/>
  <c r="F184" i="2" s="1"/>
  <c r="E183" i="2"/>
  <c r="F183" i="2" s="1"/>
  <c r="E182" i="2"/>
  <c r="F182" i="2" s="1"/>
  <c r="E181" i="2"/>
  <c r="F181" i="2" s="1"/>
  <c r="K180" i="2"/>
  <c r="J180" i="2"/>
  <c r="E180" i="2"/>
  <c r="F180" i="2" s="1"/>
  <c r="E178" i="2"/>
  <c r="F178" i="2" s="1"/>
  <c r="E177" i="2"/>
  <c r="F177" i="2" s="1"/>
  <c r="E176" i="2"/>
  <c r="F176" i="2" s="1"/>
  <c r="E175" i="2"/>
  <c r="F175" i="2" s="1"/>
  <c r="E174" i="2"/>
  <c r="F174" i="2" s="1"/>
  <c r="E173" i="2"/>
  <c r="F173" i="2" s="1"/>
  <c r="E172" i="2"/>
  <c r="F172" i="2" s="1"/>
  <c r="E171" i="2"/>
  <c r="F171" i="2" s="1"/>
  <c r="E170" i="2"/>
  <c r="F170" i="2" s="1"/>
  <c r="E169" i="2"/>
  <c r="F169" i="2" s="1"/>
  <c r="E168" i="2"/>
  <c r="F168" i="2" s="1"/>
  <c r="K167" i="2"/>
  <c r="J167" i="2"/>
  <c r="E167" i="2"/>
  <c r="F167" i="2" s="1"/>
  <c r="E165" i="2"/>
  <c r="F165" i="2" s="1"/>
  <c r="E164" i="2"/>
  <c r="F164" i="2" s="1"/>
  <c r="E163" i="2"/>
  <c r="F163" i="2" s="1"/>
  <c r="E162" i="2"/>
  <c r="F162" i="2" s="1"/>
  <c r="K161" i="2"/>
  <c r="J161" i="2"/>
  <c r="E161" i="2"/>
  <c r="F161" i="2" s="1"/>
  <c r="E159" i="2"/>
  <c r="F159" i="2" s="1"/>
  <c r="E158" i="2"/>
  <c r="F158" i="2" s="1"/>
  <c r="E157" i="2"/>
  <c r="F157" i="2" s="1"/>
  <c r="K156" i="2"/>
  <c r="J156" i="2"/>
  <c r="E156" i="2"/>
  <c r="F156" i="2" s="1"/>
  <c r="E154" i="2"/>
  <c r="F154" i="2" s="1"/>
  <c r="E153" i="2"/>
  <c r="F153" i="2" s="1"/>
  <c r="E152" i="2"/>
  <c r="F152" i="2" s="1"/>
  <c r="E151" i="2"/>
  <c r="F151" i="2" s="1"/>
  <c r="E150" i="2"/>
  <c r="F150" i="2" s="1"/>
  <c r="E149" i="2"/>
  <c r="F149" i="2" s="1"/>
  <c r="E148" i="2"/>
  <c r="F148" i="2" s="1"/>
  <c r="E147" i="2"/>
  <c r="F147" i="2" s="1"/>
  <c r="E146" i="2"/>
  <c r="F146" i="2" s="1"/>
  <c r="E145" i="2"/>
  <c r="F145" i="2" s="1"/>
  <c r="E144" i="2"/>
  <c r="F144" i="2" s="1"/>
  <c r="K143" i="2"/>
  <c r="J143" i="2"/>
  <c r="E143" i="2"/>
  <c r="F143" i="2" s="1"/>
  <c r="E141" i="2"/>
  <c r="F141" i="2" s="1"/>
  <c r="E140" i="2"/>
  <c r="F140" i="2" s="1"/>
  <c r="E139" i="2"/>
  <c r="F139" i="2" s="1"/>
  <c r="K138" i="2"/>
  <c r="J138" i="2"/>
  <c r="E138" i="2"/>
  <c r="F138" i="2" s="1"/>
  <c r="K136" i="2"/>
  <c r="J136" i="2"/>
  <c r="E136" i="2"/>
  <c r="F136" i="2" s="1"/>
  <c r="E134" i="2"/>
  <c r="F134" i="2" s="1"/>
  <c r="E133" i="2"/>
  <c r="F133" i="2" s="1"/>
  <c r="E132" i="2"/>
  <c r="F132" i="2" s="1"/>
  <c r="E131" i="2"/>
  <c r="F131" i="2" s="1"/>
  <c r="E130" i="2"/>
  <c r="F130" i="2" s="1"/>
  <c r="E129" i="2"/>
  <c r="F129" i="2" s="1"/>
  <c r="E128" i="2"/>
  <c r="F128" i="2" s="1"/>
  <c r="E127" i="2"/>
  <c r="F127" i="2" s="1"/>
  <c r="E126" i="2"/>
  <c r="F126" i="2" s="1"/>
  <c r="K125" i="2"/>
  <c r="J125" i="2"/>
  <c r="E125" i="2"/>
  <c r="F125" i="2" s="1"/>
  <c r="E123" i="2"/>
  <c r="F123" i="2" s="1"/>
  <c r="E122" i="2"/>
  <c r="F122" i="2" s="1"/>
  <c r="E121" i="2"/>
  <c r="F121" i="2" s="1"/>
  <c r="K120" i="2"/>
  <c r="J120" i="2"/>
  <c r="E120" i="2"/>
  <c r="F120" i="2" s="1"/>
  <c r="E118" i="2"/>
  <c r="F118" i="2" s="1"/>
  <c r="E117" i="2"/>
  <c r="F117" i="2" s="1"/>
  <c r="E116" i="2"/>
  <c r="F116" i="2" s="1"/>
  <c r="E115" i="2"/>
  <c r="F115" i="2" s="1"/>
  <c r="E114" i="2"/>
  <c r="F114" i="2" s="1"/>
  <c r="E113" i="2"/>
  <c r="F113" i="2" s="1"/>
  <c r="E112" i="2"/>
  <c r="F112" i="2" s="1"/>
  <c r="E111" i="2"/>
  <c r="F111" i="2" s="1"/>
  <c r="E110" i="2"/>
  <c r="F110" i="2" s="1"/>
  <c r="E109" i="2"/>
  <c r="F109" i="2" s="1"/>
  <c r="E108" i="2"/>
  <c r="F108" i="2" s="1"/>
  <c r="K107" i="2"/>
  <c r="J107" i="2"/>
  <c r="E107" i="2"/>
  <c r="F107" i="2" s="1"/>
  <c r="E105" i="2"/>
  <c r="F105" i="2" s="1"/>
  <c r="E104" i="2"/>
  <c r="F104" i="2" s="1"/>
  <c r="E103" i="2"/>
  <c r="F103" i="2" s="1"/>
  <c r="E102" i="2"/>
  <c r="F102" i="2" s="1"/>
  <c r="E101" i="2"/>
  <c r="F101" i="2" s="1"/>
  <c r="E100" i="2"/>
  <c r="F100" i="2" s="1"/>
  <c r="E99" i="2"/>
  <c r="F99" i="2" s="1"/>
  <c r="E98" i="2"/>
  <c r="F98" i="2" s="1"/>
  <c r="E97" i="2"/>
  <c r="F97" i="2" s="1"/>
  <c r="E96" i="2"/>
  <c r="F96" i="2" s="1"/>
  <c r="E95" i="2"/>
  <c r="F95" i="2" s="1"/>
  <c r="E94" i="2"/>
  <c r="F94" i="2" s="1"/>
  <c r="E93" i="2"/>
  <c r="F93" i="2" s="1"/>
  <c r="K92" i="2"/>
  <c r="J92" i="2"/>
  <c r="E92" i="2"/>
  <c r="F92" i="2" s="1"/>
  <c r="E90" i="2"/>
  <c r="F90" i="2" s="1"/>
  <c r="E89" i="2"/>
  <c r="F89" i="2" s="1"/>
  <c r="K88" i="2"/>
  <c r="J88" i="2"/>
  <c r="E88" i="2"/>
  <c r="F88" i="2" s="1"/>
  <c r="E86" i="2"/>
  <c r="F86" i="2" s="1"/>
  <c r="E85" i="2"/>
  <c r="F85" i="2" s="1"/>
  <c r="E84" i="2"/>
  <c r="F84" i="2" s="1"/>
  <c r="K83" i="2"/>
  <c r="J83" i="2"/>
  <c r="E83" i="2"/>
  <c r="F83" i="2" s="1"/>
  <c r="E81" i="2"/>
  <c r="F81" i="2" s="1"/>
  <c r="K80" i="2"/>
  <c r="J80" i="2"/>
  <c r="E80" i="2"/>
  <c r="F80" i="2" s="1"/>
  <c r="E78" i="2"/>
  <c r="F78" i="2" s="1"/>
  <c r="E77" i="2"/>
  <c r="F77" i="2" s="1"/>
  <c r="K76" i="2"/>
  <c r="J76" i="2"/>
  <c r="E76" i="2"/>
  <c r="F76" i="2" s="1"/>
  <c r="K74" i="2"/>
  <c r="J74" i="2"/>
  <c r="E72" i="2"/>
  <c r="F72" i="2" s="1"/>
  <c r="E71" i="2"/>
  <c r="F71" i="2" s="1"/>
  <c r="E70" i="2"/>
  <c r="F70" i="2" s="1"/>
  <c r="K69" i="2"/>
  <c r="J69" i="2"/>
  <c r="E69" i="2"/>
  <c r="F69" i="2" s="1"/>
  <c r="E67" i="2"/>
  <c r="F67" i="2" s="1"/>
  <c r="E66" i="2"/>
  <c r="F66" i="2" s="1"/>
  <c r="E65" i="2"/>
  <c r="F65" i="2" s="1"/>
  <c r="E64" i="2"/>
  <c r="F64" i="2" s="1"/>
  <c r="E63" i="2"/>
  <c r="F63" i="2" s="1"/>
  <c r="E62" i="2"/>
  <c r="F62" i="2" s="1"/>
  <c r="F61" i="2"/>
  <c r="E61" i="2"/>
  <c r="K60" i="2"/>
  <c r="J60" i="2"/>
  <c r="E60" i="2"/>
  <c r="F60" i="2" s="1"/>
  <c r="E58" i="2"/>
  <c r="F58" i="2" s="1"/>
  <c r="F57" i="2"/>
  <c r="E57" i="2"/>
  <c r="E56" i="2"/>
  <c r="F56" i="2" s="1"/>
  <c r="E55" i="2"/>
  <c r="F55" i="2" s="1"/>
  <c r="E54" i="2"/>
  <c r="F54" i="2" s="1"/>
  <c r="E53" i="2"/>
  <c r="F53" i="2" s="1"/>
  <c r="E52" i="2"/>
  <c r="F52" i="2" s="1"/>
  <c r="E51" i="2"/>
  <c r="F51" i="2" s="1"/>
  <c r="K50" i="2"/>
  <c r="J50" i="2"/>
  <c r="E50" i="2"/>
  <c r="F50" i="2" s="1"/>
  <c r="K48" i="2"/>
  <c r="J48" i="2"/>
  <c r="E48" i="2"/>
  <c r="F48" i="2" s="1"/>
  <c r="E46" i="2"/>
  <c r="F46" i="2" s="1"/>
  <c r="E45" i="2"/>
  <c r="F45" i="2" s="1"/>
  <c r="E44" i="2"/>
  <c r="F44" i="2" s="1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K37" i="2"/>
  <c r="J37" i="2"/>
  <c r="E37" i="2"/>
  <c r="F37" i="2" s="1"/>
  <c r="E35" i="2"/>
  <c r="F35" i="2" s="1"/>
  <c r="E34" i="2"/>
  <c r="F34" i="2" s="1"/>
  <c r="F33" i="2"/>
  <c r="E33" i="2"/>
  <c r="E32" i="2"/>
  <c r="F32" i="2" s="1"/>
  <c r="E31" i="2"/>
  <c r="F31" i="2" s="1"/>
  <c r="E30" i="2"/>
  <c r="F30" i="2" s="1"/>
  <c r="E29" i="2"/>
  <c r="F29" i="2" s="1"/>
  <c r="K28" i="2"/>
  <c r="J28" i="2"/>
  <c r="E28" i="2"/>
  <c r="F28" i="2" s="1"/>
  <c r="E26" i="2"/>
  <c r="F26" i="2" s="1"/>
  <c r="E25" i="2"/>
  <c r="F25" i="2" s="1"/>
  <c r="K24" i="2"/>
  <c r="J24" i="2"/>
  <c r="E24" i="2"/>
  <c r="F24" i="2" s="1"/>
  <c r="E22" i="2"/>
  <c r="F22" i="2" s="1"/>
  <c r="E21" i="2"/>
  <c r="F21" i="2" s="1"/>
  <c r="E20" i="2"/>
  <c r="F20" i="2" s="1"/>
  <c r="E19" i="2"/>
  <c r="F19" i="2" s="1"/>
  <c r="E18" i="2"/>
  <c r="F18" i="2" s="1"/>
  <c r="K17" i="2"/>
  <c r="J17" i="2"/>
  <c r="E17" i="2"/>
  <c r="F17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K9" i="2"/>
  <c r="J9" i="2" s="1"/>
  <c r="E9" i="2"/>
  <c r="F9" i="2" s="1"/>
  <c r="E7" i="2"/>
  <c r="F7" i="2" s="1"/>
  <c r="E6" i="2"/>
  <c r="F6" i="2" s="1"/>
  <c r="E5" i="2"/>
  <c r="F5" i="2" s="1"/>
  <c r="E4" i="2"/>
  <c r="F4" i="2" s="1"/>
  <c r="M3" i="2"/>
  <c r="K3" i="2"/>
  <c r="J3" i="2" s="1"/>
  <c r="E3" i="2"/>
  <c r="F3" i="2" s="1"/>
  <c r="I255" i="1" l="1"/>
  <c r="H255" i="1"/>
  <c r="E253" i="1"/>
  <c r="F253" i="1" s="1"/>
  <c r="E252" i="1"/>
  <c r="F252" i="1" s="1"/>
  <c r="E251" i="1"/>
  <c r="F251" i="1" s="1"/>
  <c r="E250" i="1"/>
  <c r="F250" i="1" s="1"/>
  <c r="F249" i="1"/>
  <c r="E249" i="1"/>
  <c r="E248" i="1"/>
  <c r="F248" i="1" s="1"/>
  <c r="F247" i="1"/>
  <c r="E247" i="1"/>
  <c r="E246" i="1"/>
  <c r="F246" i="1" s="1"/>
  <c r="F245" i="1"/>
  <c r="E245" i="1"/>
  <c r="E244" i="1"/>
  <c r="F244" i="1" s="1"/>
  <c r="F243" i="1"/>
  <c r="E243" i="1"/>
  <c r="E242" i="1"/>
  <c r="F242" i="1" s="1"/>
  <c r="F241" i="1"/>
  <c r="E241" i="1"/>
  <c r="K240" i="1"/>
  <c r="J240" i="1"/>
  <c r="F240" i="1"/>
  <c r="E240" i="1"/>
  <c r="E238" i="1"/>
  <c r="F238" i="1" s="1"/>
  <c r="F237" i="1"/>
  <c r="E237" i="1"/>
  <c r="E236" i="1"/>
  <c r="F236" i="1" s="1"/>
  <c r="K235" i="1"/>
  <c r="J235" i="1" s="1"/>
  <c r="E235" i="1"/>
  <c r="F235" i="1" s="1"/>
  <c r="F233" i="1"/>
  <c r="E233" i="1"/>
  <c r="E232" i="1"/>
  <c r="F232" i="1" s="1"/>
  <c r="E231" i="1"/>
  <c r="F231" i="1" s="1"/>
  <c r="E230" i="1"/>
  <c r="F230" i="1" s="1"/>
  <c r="F229" i="1"/>
  <c r="E229" i="1"/>
  <c r="E228" i="1"/>
  <c r="F228" i="1" s="1"/>
  <c r="E227" i="1"/>
  <c r="F227" i="1" s="1"/>
  <c r="E226" i="1"/>
  <c r="F226" i="1" s="1"/>
  <c r="F225" i="1"/>
  <c r="E225" i="1"/>
  <c r="E224" i="1"/>
  <c r="F224" i="1" s="1"/>
  <c r="K223" i="1"/>
  <c r="J223" i="1"/>
  <c r="E223" i="1"/>
  <c r="F223" i="1" s="1"/>
  <c r="F221" i="1"/>
  <c r="E221" i="1"/>
  <c r="E220" i="1"/>
  <c r="F220" i="1" s="1"/>
  <c r="E219" i="1"/>
  <c r="F219" i="1" s="1"/>
  <c r="E218" i="1"/>
  <c r="F218" i="1" s="1"/>
  <c r="F217" i="1"/>
  <c r="E217" i="1"/>
  <c r="E216" i="1"/>
  <c r="F216" i="1" s="1"/>
  <c r="E215" i="1"/>
  <c r="F215" i="1" s="1"/>
  <c r="E214" i="1"/>
  <c r="F214" i="1" s="1"/>
  <c r="F213" i="1"/>
  <c r="E213" i="1"/>
  <c r="K212" i="1"/>
  <c r="J212" i="1"/>
  <c r="E212" i="1"/>
  <c r="F212" i="1" s="1"/>
  <c r="E210" i="1"/>
  <c r="F210" i="1" s="1"/>
  <c r="F209" i="1"/>
  <c r="E209" i="1"/>
  <c r="E208" i="1"/>
  <c r="F208" i="1" s="1"/>
  <c r="E207" i="1"/>
  <c r="F207" i="1" s="1"/>
  <c r="E206" i="1"/>
  <c r="F206" i="1" s="1"/>
  <c r="F205" i="1"/>
  <c r="E205" i="1"/>
  <c r="E204" i="1"/>
  <c r="F204" i="1" s="1"/>
  <c r="E203" i="1"/>
  <c r="F203" i="1" s="1"/>
  <c r="E202" i="1"/>
  <c r="F202" i="1" s="1"/>
  <c r="F201" i="1"/>
  <c r="E201" i="1"/>
  <c r="K200" i="1"/>
  <c r="J200" i="1"/>
  <c r="E200" i="1"/>
  <c r="F200" i="1" s="1"/>
  <c r="E198" i="1"/>
  <c r="F198" i="1" s="1"/>
  <c r="F197" i="1"/>
  <c r="E197" i="1"/>
  <c r="E196" i="1"/>
  <c r="F196" i="1" s="1"/>
  <c r="E195" i="1"/>
  <c r="F195" i="1" s="1"/>
  <c r="K194" i="1"/>
  <c r="J194" i="1"/>
  <c r="F194" i="1"/>
  <c r="E194" i="1"/>
  <c r="E192" i="1"/>
  <c r="F192" i="1" s="1"/>
  <c r="E191" i="1"/>
  <c r="F191" i="1" s="1"/>
  <c r="E190" i="1"/>
  <c r="F190" i="1" s="1"/>
  <c r="F189" i="1"/>
  <c r="E189" i="1"/>
  <c r="E188" i="1"/>
  <c r="F188" i="1" s="1"/>
  <c r="E187" i="1"/>
  <c r="F187" i="1" s="1"/>
  <c r="E186" i="1"/>
  <c r="F186" i="1" s="1"/>
  <c r="K185" i="1"/>
  <c r="J185" i="1" s="1"/>
  <c r="E185" i="1"/>
  <c r="F185" i="1" s="1"/>
  <c r="E183" i="1"/>
  <c r="F183" i="1" s="1"/>
  <c r="E182" i="1"/>
  <c r="F182" i="1" s="1"/>
  <c r="F181" i="1"/>
  <c r="E181" i="1"/>
  <c r="E180" i="1"/>
  <c r="F180" i="1" s="1"/>
  <c r="E179" i="1"/>
  <c r="F179" i="1" s="1"/>
  <c r="E178" i="1"/>
  <c r="F178" i="1" s="1"/>
  <c r="F177" i="1"/>
  <c r="E177" i="1"/>
  <c r="E176" i="1"/>
  <c r="F176" i="1" s="1"/>
  <c r="E175" i="1"/>
  <c r="F175" i="1" s="1"/>
  <c r="E174" i="1"/>
  <c r="F174" i="1" s="1"/>
  <c r="F173" i="1"/>
  <c r="E173" i="1"/>
  <c r="E172" i="1"/>
  <c r="F172" i="1" s="1"/>
  <c r="E171" i="1"/>
  <c r="F171" i="1" s="1"/>
  <c r="E170" i="1"/>
  <c r="F170" i="1" s="1"/>
  <c r="F169" i="1"/>
  <c r="E169" i="1"/>
  <c r="K168" i="1"/>
  <c r="J168" i="1"/>
  <c r="E168" i="1"/>
  <c r="F168" i="1" s="1"/>
  <c r="E166" i="1"/>
  <c r="F166" i="1" s="1"/>
  <c r="F165" i="1"/>
  <c r="E165" i="1"/>
  <c r="E164" i="1"/>
  <c r="F164" i="1" s="1"/>
  <c r="E163" i="1"/>
  <c r="F163" i="1" s="1"/>
  <c r="E162" i="1"/>
  <c r="F162" i="1" s="1"/>
  <c r="F161" i="1"/>
  <c r="E161" i="1"/>
  <c r="K160" i="1"/>
  <c r="J160" i="1"/>
  <c r="E160" i="1"/>
  <c r="F160" i="1" s="1"/>
  <c r="E158" i="1"/>
  <c r="F158" i="1" s="1"/>
  <c r="F157" i="1"/>
  <c r="E157" i="1"/>
  <c r="E156" i="1"/>
  <c r="F156" i="1" s="1"/>
  <c r="E155" i="1"/>
  <c r="F155" i="1" s="1"/>
  <c r="E154" i="1"/>
  <c r="F154" i="1" s="1"/>
  <c r="F153" i="1"/>
  <c r="E153" i="1"/>
  <c r="E152" i="1"/>
  <c r="F152" i="1" s="1"/>
  <c r="K151" i="1"/>
  <c r="J151" i="1"/>
  <c r="E151" i="1"/>
  <c r="F151" i="1" s="1"/>
  <c r="F149" i="1"/>
  <c r="E149" i="1"/>
  <c r="E148" i="1"/>
  <c r="F148" i="1" s="1"/>
  <c r="E147" i="1"/>
  <c r="F147" i="1" s="1"/>
  <c r="E146" i="1"/>
  <c r="F146" i="1" s="1"/>
  <c r="F145" i="1"/>
  <c r="E145" i="1"/>
  <c r="K144" i="1"/>
  <c r="J144" i="1"/>
  <c r="E144" i="1"/>
  <c r="F144" i="1" s="1"/>
  <c r="E142" i="1"/>
  <c r="F142" i="1" s="1"/>
  <c r="F141" i="1"/>
  <c r="E141" i="1"/>
  <c r="E140" i="1"/>
  <c r="F140" i="1" s="1"/>
  <c r="K139" i="1"/>
  <c r="J139" i="1"/>
  <c r="E139" i="1"/>
  <c r="F139" i="1" s="1"/>
  <c r="F137" i="1"/>
  <c r="E137" i="1"/>
  <c r="E136" i="1"/>
  <c r="F136" i="1" s="1"/>
  <c r="E135" i="1"/>
  <c r="F135" i="1" s="1"/>
  <c r="E134" i="1"/>
  <c r="F134" i="1" s="1"/>
  <c r="F133" i="1"/>
  <c r="E133" i="1"/>
  <c r="K132" i="1"/>
  <c r="J132" i="1"/>
  <c r="E132" i="1"/>
  <c r="F132" i="1" s="1"/>
  <c r="E130" i="1"/>
  <c r="F130" i="1" s="1"/>
  <c r="F129" i="1"/>
  <c r="E129" i="1"/>
  <c r="E128" i="1"/>
  <c r="F128" i="1" s="1"/>
  <c r="E127" i="1"/>
  <c r="F127" i="1" s="1"/>
  <c r="E126" i="1"/>
  <c r="F126" i="1" s="1"/>
  <c r="F125" i="1"/>
  <c r="E125" i="1"/>
  <c r="E124" i="1"/>
  <c r="F124" i="1" s="1"/>
  <c r="E123" i="1"/>
  <c r="F123" i="1" s="1"/>
  <c r="E122" i="1"/>
  <c r="F122" i="1" s="1"/>
  <c r="K121" i="1"/>
  <c r="J121" i="1" s="1"/>
  <c r="E121" i="1"/>
  <c r="F121" i="1" s="1"/>
  <c r="E119" i="1"/>
  <c r="F119" i="1" s="1"/>
  <c r="E118" i="1"/>
  <c r="F118" i="1" s="1"/>
  <c r="F117" i="1"/>
  <c r="E117" i="1"/>
  <c r="E116" i="1"/>
  <c r="F116" i="1" s="1"/>
  <c r="K115" i="1"/>
  <c r="J115" i="1"/>
  <c r="E115" i="1"/>
  <c r="F115" i="1" s="1"/>
  <c r="F113" i="1"/>
  <c r="E113" i="1"/>
  <c r="E112" i="1"/>
  <c r="F112" i="1" s="1"/>
  <c r="E111" i="1"/>
  <c r="F111" i="1" s="1"/>
  <c r="E110" i="1"/>
  <c r="F110" i="1" s="1"/>
  <c r="F109" i="1"/>
  <c r="E109" i="1"/>
  <c r="E108" i="1"/>
  <c r="F108" i="1" s="1"/>
  <c r="E107" i="1"/>
  <c r="F107" i="1" s="1"/>
  <c r="E106" i="1"/>
  <c r="F106" i="1" s="1"/>
  <c r="K105" i="1"/>
  <c r="J105" i="1" s="1"/>
  <c r="E105" i="1"/>
  <c r="F105" i="1" s="1"/>
  <c r="E103" i="1"/>
  <c r="F103" i="1" s="1"/>
  <c r="E102" i="1"/>
  <c r="F102" i="1" s="1"/>
  <c r="F101" i="1"/>
  <c r="E101" i="1"/>
  <c r="K100" i="1"/>
  <c r="J100" i="1"/>
  <c r="E100" i="1"/>
  <c r="F100" i="1" s="1"/>
  <c r="E98" i="1"/>
  <c r="F98" i="1" s="1"/>
  <c r="F97" i="1"/>
  <c r="E97" i="1"/>
  <c r="K96" i="1"/>
  <c r="J96" i="1"/>
  <c r="E96" i="1"/>
  <c r="F96" i="1" s="1"/>
  <c r="E94" i="1"/>
  <c r="F94" i="1" s="1"/>
  <c r="F93" i="1"/>
  <c r="E93" i="1"/>
  <c r="E92" i="1"/>
  <c r="F92" i="1" s="1"/>
  <c r="K91" i="1"/>
  <c r="J91" i="1"/>
  <c r="E91" i="1"/>
  <c r="F91" i="1" s="1"/>
  <c r="F89" i="1"/>
  <c r="E89" i="1"/>
  <c r="E88" i="1"/>
  <c r="F88" i="1" s="1"/>
  <c r="E87" i="1"/>
  <c r="F87" i="1" s="1"/>
  <c r="E86" i="1"/>
  <c r="F86" i="1" s="1"/>
  <c r="F85" i="1"/>
  <c r="E85" i="1"/>
  <c r="K84" i="1"/>
  <c r="J84" i="1"/>
  <c r="E84" i="1"/>
  <c r="F84" i="1" s="1"/>
  <c r="E82" i="1"/>
  <c r="F82" i="1" s="1"/>
  <c r="F81" i="1"/>
  <c r="E81" i="1"/>
  <c r="E80" i="1"/>
  <c r="F80" i="1" s="1"/>
  <c r="E79" i="1"/>
  <c r="F79" i="1" s="1"/>
  <c r="E78" i="1"/>
  <c r="F78" i="1" s="1"/>
  <c r="F77" i="1"/>
  <c r="E77" i="1"/>
  <c r="E76" i="1"/>
  <c r="F76" i="1" s="1"/>
  <c r="E75" i="1"/>
  <c r="F75" i="1" s="1"/>
  <c r="E74" i="1"/>
  <c r="F74" i="1" s="1"/>
  <c r="K73" i="1"/>
  <c r="J73" i="1" s="1"/>
  <c r="E73" i="1"/>
  <c r="F73" i="1" s="1"/>
  <c r="E71" i="1"/>
  <c r="F71" i="1" s="1"/>
  <c r="E70" i="1"/>
  <c r="F70" i="1" s="1"/>
  <c r="F69" i="1"/>
  <c r="E69" i="1"/>
  <c r="E68" i="1"/>
  <c r="F68" i="1" s="1"/>
  <c r="E67" i="1"/>
  <c r="F67" i="1" s="1"/>
  <c r="E66" i="1"/>
  <c r="F66" i="1" s="1"/>
  <c r="K65" i="1"/>
  <c r="J65" i="1" s="1"/>
  <c r="E65" i="1"/>
  <c r="F65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K56" i="1"/>
  <c r="J56" i="1"/>
  <c r="E56" i="1"/>
  <c r="F56" i="1" s="1"/>
  <c r="E54" i="1"/>
  <c r="F54" i="1" s="1"/>
  <c r="E53" i="1"/>
  <c r="F53" i="1" s="1"/>
  <c r="E52" i="1"/>
  <c r="F52" i="1" s="1"/>
  <c r="E51" i="1"/>
  <c r="F51" i="1" s="1"/>
  <c r="K50" i="1"/>
  <c r="J50" i="1"/>
  <c r="E50" i="1"/>
  <c r="F50" i="1" s="1"/>
  <c r="E48" i="1"/>
  <c r="F48" i="1" s="1"/>
  <c r="E47" i="1"/>
  <c r="F47" i="1" s="1"/>
  <c r="K46" i="1"/>
  <c r="J46" i="1"/>
  <c r="E46" i="1"/>
  <c r="F46" i="1" s="1"/>
  <c r="E44" i="1"/>
  <c r="F44" i="1" s="1"/>
  <c r="E43" i="1"/>
  <c r="F43" i="1" s="1"/>
  <c r="E42" i="1"/>
  <c r="F42" i="1" s="1"/>
  <c r="E41" i="1"/>
  <c r="F41" i="1" s="1"/>
  <c r="E40" i="1"/>
  <c r="F40" i="1" s="1"/>
  <c r="K39" i="1"/>
  <c r="J39" i="1"/>
  <c r="E39" i="1"/>
  <c r="F39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K31" i="1"/>
  <c r="J31" i="1"/>
  <c r="E31" i="1"/>
  <c r="F31" i="1" s="1"/>
  <c r="E29" i="1"/>
  <c r="F29" i="1" s="1"/>
  <c r="E28" i="1"/>
  <c r="F28" i="1" s="1"/>
  <c r="E27" i="1"/>
  <c r="F27" i="1" s="1"/>
  <c r="E26" i="1"/>
  <c r="F26" i="1" s="1"/>
  <c r="E25" i="1"/>
  <c r="F25" i="1" s="1"/>
  <c r="K24" i="1"/>
  <c r="J24" i="1"/>
  <c r="E24" i="1"/>
  <c r="F24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K12" i="1"/>
  <c r="J12" i="1"/>
  <c r="E12" i="1"/>
  <c r="F12" i="1" s="1"/>
  <c r="E10" i="1"/>
  <c r="F10" i="1" s="1"/>
  <c r="E9" i="1"/>
  <c r="F9" i="1" s="1"/>
  <c r="E8" i="1"/>
  <c r="F8" i="1" s="1"/>
  <c r="K7" i="1"/>
  <c r="J7" i="1"/>
  <c r="E7" i="1"/>
  <c r="F7" i="1" s="1"/>
  <c r="E5" i="1"/>
  <c r="F5" i="1" s="1"/>
  <c r="E4" i="1"/>
  <c r="F4" i="1" s="1"/>
  <c r="M3" i="1"/>
  <c r="K3" i="1"/>
  <c r="J3" i="1" s="1"/>
  <c r="E3" i="1"/>
  <c r="F3" i="1" s="1"/>
</calcChain>
</file>

<file path=xl/sharedStrings.xml><?xml version="1.0" encoding="utf-8"?>
<sst xmlns="http://schemas.openxmlformats.org/spreadsheetml/2006/main" count="1618" uniqueCount="626">
  <si>
    <t>Item</t>
  </si>
  <si>
    <t>Source</t>
  </si>
  <si>
    <t>Myogenin (TxRed) Mean Intensity</t>
  </si>
  <si>
    <t>TxRed Background intensity</t>
  </si>
  <si>
    <t xml:space="preserve">Myogenin intensity- Background intensity </t>
  </si>
  <si>
    <t>Corrected minus to zeros</t>
  </si>
  <si>
    <t># of stem cells</t>
  </si>
  <si>
    <t># of myoG+ SCs</t>
  </si>
  <si>
    <t>% myogenin +/ fiber</t>
  </si>
  <si>
    <t>Fraction of SCs marked with MyoG</t>
  </si>
  <si>
    <t>Total % myogenin positive</t>
  </si>
  <si>
    <t>Fiber No.1</t>
  </si>
  <si>
    <t>Ctrl3_t48_Myogenin-003.nd2</t>
  </si>
  <si>
    <t>Ctrl3_t48_Myogenin-002.nd2</t>
  </si>
  <si>
    <t>Ctrl3_t48_Myogenin-001.nd2</t>
  </si>
  <si>
    <t>Fiber No.2</t>
  </si>
  <si>
    <t>Ctrl3_t48_Myogenin-007.nd2</t>
  </si>
  <si>
    <t>Ctrl3_t48_Myogenin-006.nd2</t>
  </si>
  <si>
    <t>Ctrl3_t48_Myogenin-005.nd2</t>
  </si>
  <si>
    <t>Ctrl3_t48_Myogenin-004.nd2</t>
  </si>
  <si>
    <t>Fiber No.3</t>
  </si>
  <si>
    <t>Ctrl3_t48_Myogenin-012.nd2</t>
  </si>
  <si>
    <t>Ctrl3_t48_Myogenin-011.nd2</t>
  </si>
  <si>
    <t>Ctrl3_t48_Myogenin-010.nd2</t>
  </si>
  <si>
    <t>Ctrl3_t48_Myogenin-009.nd2</t>
  </si>
  <si>
    <t>Ctrl3_t48_Myogenin-008.nd2</t>
  </si>
  <si>
    <t>Fiber No.4</t>
  </si>
  <si>
    <t>Ctrl3_t48_Myogenin-013.nd2</t>
  </si>
  <si>
    <t>Ctrl3_t48_Myogenin-015.nd2</t>
  </si>
  <si>
    <t>Ctrl3_t48_Myogenin-014.nd2</t>
  </si>
  <si>
    <t>Fiber No.5</t>
  </si>
  <si>
    <t>Ctrl3_t48_Myogenin-017.nd2</t>
  </si>
  <si>
    <t>positive</t>
  </si>
  <si>
    <t>Ctrl3_t48_Myogenin-016.nd2</t>
  </si>
  <si>
    <t>Fiber No.6</t>
  </si>
  <si>
    <t>Fiber No.7</t>
  </si>
  <si>
    <t>Ctrl3_t48_Myogenin-025.nd2</t>
  </si>
  <si>
    <t>Ctrl3_t48_Myogenin-023.nd2</t>
  </si>
  <si>
    <t>Ctrl3_t48_Myogenin-024.nd2</t>
  </si>
  <si>
    <t>Fiber No.8</t>
  </si>
  <si>
    <t>Ctrl3_t48_Myogenin-028.nd2</t>
  </si>
  <si>
    <t>Ctrl3_t48_Myogenin-026.nd2</t>
  </si>
  <si>
    <t>Fiber No.9</t>
  </si>
  <si>
    <t>Ctrl3_t48_Myogenin-034.nd2</t>
  </si>
  <si>
    <t>Ctrl3_t48_Myogenin-033.nd2</t>
  </si>
  <si>
    <t>Ctrl3_t48_Myogenin-032.nd2</t>
  </si>
  <si>
    <t>Ctrl3_t48_Myogenin-031.nd2</t>
  </si>
  <si>
    <t>Ctrl3_t48_Myogenin-030.nd2</t>
  </si>
  <si>
    <t>Fiber No.10</t>
  </si>
  <si>
    <t>Ctrl3_t48_Myogenin-037.nd2</t>
  </si>
  <si>
    <t>Ctrl3_t48_Myogenin-036.nd2</t>
  </si>
  <si>
    <t>Ctrl3_t48_Myogenin-035.nd2</t>
  </si>
  <si>
    <t>Fiber No.11</t>
  </si>
  <si>
    <t>Ctrl3_t48_Myogenin-040.nd2</t>
  </si>
  <si>
    <t>Ctrl3_t48_Myogenin-038.nd2</t>
  </si>
  <si>
    <t>Fiber No.12</t>
  </si>
  <si>
    <t>Ctrl3_t48_Myogenin-041.nd2</t>
  </si>
  <si>
    <t>Ctrl3_t48_Myogenin-043.nd2</t>
  </si>
  <si>
    <t>Ctrl3_t48_Myogenin-042.nd2</t>
  </si>
  <si>
    <t>Fiber No.13</t>
  </si>
  <si>
    <t>Ctrl3_t48_Myogenin-044.nd2</t>
  </si>
  <si>
    <t>Ctrl3_t48_Myogenin-045.nd2</t>
  </si>
  <si>
    <t>Fiber No.14</t>
  </si>
  <si>
    <t>Ctrl3_t48_Myogenin-048.nd2</t>
  </si>
  <si>
    <t>Ctrl3_t48_Myogenin-046.nd2</t>
  </si>
  <si>
    <t>Ctrl3_t48_Myogenin-047.nd2</t>
  </si>
  <si>
    <t>Fiber No.15</t>
  </si>
  <si>
    <t>Ctrl3_t48_Myogenin-051.nd2</t>
  </si>
  <si>
    <t>Ctrl3_t48_Myogenin-050.nd2</t>
  </si>
  <si>
    <t>Fiber No.16</t>
  </si>
  <si>
    <t>Ctrl3_t48_Myogenin-055.nd2</t>
  </si>
  <si>
    <t>Ctrl3_t48_Myogenin-054.nd2</t>
  </si>
  <si>
    <t>Ctrl3_t48_Myogenin-053.nd2</t>
  </si>
  <si>
    <t>Ctrl3_t48_Myogenin-052.nd2</t>
  </si>
  <si>
    <t>Fiber No.17</t>
  </si>
  <si>
    <t>Ctrl3_t48_Myogenin-056.nd2</t>
  </si>
  <si>
    <t>Ctrl3_t48_Myogenin-057.nd2</t>
  </si>
  <si>
    <t>Fiber No.18</t>
  </si>
  <si>
    <t>Ctrl3_t48_Myogenin-060.nd2</t>
  </si>
  <si>
    <t>Ctrl3_t48_Myogenin-059.nd2</t>
  </si>
  <si>
    <t>Fiber No.19</t>
  </si>
  <si>
    <t>Ctrl3_t48_Myogenin-063.nd2</t>
  </si>
  <si>
    <t>Ctrl3_t48_Myogenin-062.nd2</t>
  </si>
  <si>
    <t>Ctrl3_t48_Myogenin-064.nd2</t>
  </si>
  <si>
    <t>Ctrl3_t48_Myogenin-061.nd2</t>
  </si>
  <si>
    <t>Fiber No.20</t>
  </si>
  <si>
    <t>Ctrl3_t48_Myogenin-067.nd2</t>
  </si>
  <si>
    <t>Ctrl3_t48_Myogenin-066.nd2</t>
  </si>
  <si>
    <t>Ctrl3_t48_Myogenin-065.nd2</t>
  </si>
  <si>
    <t>Fiber No.21</t>
  </si>
  <si>
    <t>Ctrl3_t48_Myogenin-072.nd2</t>
  </si>
  <si>
    <t>Ctrl3_t48_Myogenin-071.nd2</t>
  </si>
  <si>
    <t>Ctrl3_t48_Myogenin-070.nd2</t>
  </si>
  <si>
    <t>Ctrl3_t48_Myogenin-069.nd2</t>
  </si>
  <si>
    <t>Ctrl3_t48_Myogenin-068.nd2</t>
  </si>
  <si>
    <t>Fiber No.22</t>
  </si>
  <si>
    <t>Ctrl3_t48_Myogenin-076.nd2</t>
  </si>
  <si>
    <t>Ctrl3_t48_Myogenin-075.nd2</t>
  </si>
  <si>
    <t>Ctrl3_t48_Myogenin-074.nd2</t>
  </si>
  <si>
    <t>Ctrl3_t48_Myogenin-073.nd2</t>
  </si>
  <si>
    <t>Fiber No.23</t>
  </si>
  <si>
    <t>Ctrl3_t48_Myogenin-080.nd2</t>
  </si>
  <si>
    <t>Ctrl3_t48_Myogenin-079.nd2</t>
  </si>
  <si>
    <t>Ctrl3_t48_Myogenin-078.nd2</t>
  </si>
  <si>
    <t>Ctrl3_t48_Myogenin-077.nd2</t>
  </si>
  <si>
    <t>Fiber No.24</t>
  </si>
  <si>
    <t>Ctrl3_t48_Myogenin-088.nd2</t>
  </si>
  <si>
    <t>Ctrl3_t48_Myogenin-087.nd2</t>
  </si>
  <si>
    <t>Ctrl3_t48_Myogenin-086.nd2</t>
  </si>
  <si>
    <t>Ctrl3_t48_Myogenin-085.nd2</t>
  </si>
  <si>
    <t>Ctrl3_t48_Myogenin-084.nd2</t>
  </si>
  <si>
    <t>Ctrl3_t48_Myogenin-083.nd2</t>
  </si>
  <si>
    <t>Ctrl3_t48_Myogenin-082.nd2</t>
  </si>
  <si>
    <t>Ctrl3_t48_Myogenin-081.nd2</t>
  </si>
  <si>
    <t>Fiber No.25</t>
  </si>
  <si>
    <t>Ctrl3_t48_Myogenin-092.nd2</t>
  </si>
  <si>
    <t>Ctrl3_t48_Myogenin-091.nd2</t>
  </si>
  <si>
    <t>Ctrl3_t48_Myogenin-090.nd2</t>
  </si>
  <si>
    <t>Ctrl3_t48_Myogenin-089.nd2</t>
  </si>
  <si>
    <t>Fiber No.26</t>
  </si>
  <si>
    <t>Ctrl3_t48_Myogenin-095.nd2</t>
  </si>
  <si>
    <t>Ctrl3_t48_Myogenin-094.nd2</t>
  </si>
  <si>
    <t>Ctrl3_t48_Myogenin-093.nd2</t>
  </si>
  <si>
    <t>Fiber No.27</t>
  </si>
  <si>
    <t>Ctrl3_t48_Myogenin-099.nd2</t>
  </si>
  <si>
    <t>Ctrl3_t48_Myogenin-098.nd2</t>
  </si>
  <si>
    <t>Ctrl3_t48_Myogenin-097.nd2</t>
  </si>
  <si>
    <t>Ctrl3_t48_Myogenin-096.nd2</t>
  </si>
  <si>
    <t>Fiber No.28</t>
  </si>
  <si>
    <t>Ctrl3_t48_Myogenin-105.nd2</t>
  </si>
  <si>
    <t>Ctrl3_t48_Myogenin-104.nd2</t>
  </si>
  <si>
    <t>Ctrl3_t48_Myogenin-103.nd2</t>
  </si>
  <si>
    <t>Ctrl3_t48_Myogenin-102.nd2</t>
  </si>
  <si>
    <t>Ctrl3_t48_Myogenin-101.nd2</t>
  </si>
  <si>
    <t>Fiber No.29</t>
  </si>
  <si>
    <t>Ctrl3_t48_Myogenin-110.nd2</t>
  </si>
  <si>
    <t>Ctrl3_t48_Myogenin-109.nd2</t>
  </si>
  <si>
    <t>Ctrl3_t48_Myogenin-108.nd2</t>
  </si>
  <si>
    <t>Ctrl3_t48_Myogenin-107.nd2</t>
  </si>
  <si>
    <t>Ctrl3_t48_Myogenin-106.nd2</t>
  </si>
  <si>
    <t>Fiber No.30</t>
  </si>
  <si>
    <t>Ctrl3_t48_Myogenin-111.nd2</t>
  </si>
  <si>
    <t>Ctrl3_t48_Myogenin-112.nd2</t>
  </si>
  <si>
    <t>Fiber No.31</t>
  </si>
  <si>
    <t>Ctrl3_t48_Myogenin-117.nd2</t>
  </si>
  <si>
    <t>Ctrl3_t48_Myogenin-116.nd2</t>
  </si>
  <si>
    <t>Ctrl3_t48_Myogenin-115.nd2</t>
  </si>
  <si>
    <t>Ctrl3_t48_Myogenin-114.nd2</t>
  </si>
  <si>
    <t>Ctrl3_t48_Myogenin-113.nd2</t>
  </si>
  <si>
    <t>Total</t>
  </si>
  <si>
    <t>Ctrl5_t48_Myogenin-003.nd2</t>
  </si>
  <si>
    <t>Ctrl5_t48_Myogenin-001.nd2</t>
  </si>
  <si>
    <t>Ctrl5_t48_Myogenin-002.nd2</t>
  </si>
  <si>
    <t>Ctrl5_t48_Myogenin-007.nd2</t>
  </si>
  <si>
    <t>Ctrl5_t48_Myogenin-006.nd2</t>
  </si>
  <si>
    <t>Ctrl5_t48_Myogenin-005.nd2</t>
  </si>
  <si>
    <t>Ctrl5_t48_Myogenin-004.nd2</t>
  </si>
  <si>
    <t>Ctrl5_t48_Myogenin-011.nd2</t>
  </si>
  <si>
    <t>Ctrl5_t48_Myogenin-010.nd2</t>
  </si>
  <si>
    <t>Ctrl5_t48_Myogenin-008.nd2</t>
  </si>
  <si>
    <t>Ctrl5_t48_Myogenin-009.nd2</t>
  </si>
  <si>
    <t>Ctrl5_t48_Myogenin-013.nd2</t>
  </si>
  <si>
    <t>Ctrl5_t48_Myogenin-012.nd2</t>
  </si>
  <si>
    <t>Ctrl5_t48_Myogenin-017.nd2</t>
  </si>
  <si>
    <t>Ctrl5_t48_Myogenin-016.nd2</t>
  </si>
  <si>
    <t>Ctrl5_t48_Myogenin-015.nd2</t>
  </si>
  <si>
    <t>Ctrl5_t48_Myogenin-014.nd2</t>
  </si>
  <si>
    <t>Ctrl5_t48_Myogenin-021.nd2</t>
  </si>
  <si>
    <t>Ctrl5_t48_Myogenin-020.nd2</t>
  </si>
  <si>
    <t>Ctrl5_t48_Myogenin-019.nd2</t>
  </si>
  <si>
    <t>Ctrl5_t48_Myogenin-018.nd2</t>
  </si>
  <si>
    <t>Ctrl5_t48_Myogenin-022.nd2</t>
  </si>
  <si>
    <t>Ctrl5_t48_Myogenin-029.nd2</t>
  </si>
  <si>
    <t>Ctrl5_t48_Myogenin-027.nd2</t>
  </si>
  <si>
    <t>Ctrl5_t48_Myogenin-026.nd2</t>
  </si>
  <si>
    <t>Ctrl5_t48_Myogenin-025.nd2</t>
  </si>
  <si>
    <t>Ctrl5_t48_Myogenin-024.nd2</t>
  </si>
  <si>
    <t>Ctrl5_t48_Myogenin-023.nd2</t>
  </si>
  <si>
    <t>Ctrl5_t48_Myogenin-034.nd2</t>
  </si>
  <si>
    <t>Ctrl5_t48_Myogenin-033.nd2</t>
  </si>
  <si>
    <t>Ctrl5_t48_Myogenin-031.nd2</t>
  </si>
  <si>
    <t>Ctrl5_t48_Myogenin-030.nd2</t>
  </si>
  <si>
    <t>Ctrl5_t48_Myogenin-036.nd2</t>
  </si>
  <si>
    <t>Ctrl5_t48_Myogenin-035.nd2</t>
  </si>
  <si>
    <t>Ctrl5_t48_Myogenin-038.nd2</t>
  </si>
  <si>
    <t>Ctrl5_t48_Myogenin-037.nd2</t>
  </si>
  <si>
    <t>Ctrl5_t48_Myogenin-040.nd2</t>
  </si>
  <si>
    <t>Ctrl5_t48_Myogenin-039.nd2</t>
  </si>
  <si>
    <t>Ctrl5_t48_Myogenin-043.nd2</t>
  </si>
  <si>
    <t>Ctrl5_t48_Myogenin-042.nd2</t>
  </si>
  <si>
    <t>Ctrl5_t48_Myogenin-041.nd2</t>
  </si>
  <si>
    <t>Ctrl5_t48_Myogenin-045.nd2</t>
  </si>
  <si>
    <t>Ctrl5_t48_Myogenin-044.nd2</t>
  </si>
  <si>
    <t>Ctrl5_t48_Myogenin-048.nd2</t>
  </si>
  <si>
    <t>Ctrl5_t48_Myogenin-047.nd2</t>
  </si>
  <si>
    <t>Ctrl5_t48_Myogenin-046.nd2</t>
  </si>
  <si>
    <t>Ctrl5_t48_Myogenin-054.nd2</t>
  </si>
  <si>
    <t>Ctrl5_t48_Myogenin-053.nd2</t>
  </si>
  <si>
    <t>Ctrl5_t48_Myogenin-052.nd2</t>
  </si>
  <si>
    <t>Ctrl5_t48_Myogenin-051.nd2</t>
  </si>
  <si>
    <t>Ctrl5_t48_Myogenin-050.nd2</t>
  </si>
  <si>
    <t>Ctrl5_t48_Myogenin-049.nd2</t>
  </si>
  <si>
    <t>Ctrl5_t48_Myogenin-056.nd2</t>
  </si>
  <si>
    <t>Ctrl5_t48_Myogenin-055.nd2</t>
  </si>
  <si>
    <t>Ctrl5_t48_Myogenin-061.nd2</t>
  </si>
  <si>
    <t>Ctrl5_t48_Myogenin-060.nd2</t>
  </si>
  <si>
    <t>Ctrl5_t48_Myogenin-059.nd2</t>
  </si>
  <si>
    <t>Ctrl5_t48_Myogenin-058.nd2</t>
  </si>
  <si>
    <t>Ctrl5_t48_Myogenin-057.nd2</t>
  </si>
  <si>
    <t>Ctrl5_t48_Myogenin-062.nd2</t>
  </si>
  <si>
    <t>Ctrl5_t48_Myogenin-064.nd2</t>
  </si>
  <si>
    <t>Ctrl5_t48_Myogenin-063.nd2</t>
  </si>
  <si>
    <t>Ctrl5_t48_Myogenin-068.nd2</t>
  </si>
  <si>
    <t>Ctrl5_t48_Myogenin-067.nd2</t>
  </si>
  <si>
    <t>Ctrl5_t48_Myogenin-066.nd2</t>
  </si>
  <si>
    <t>Ctrl5_t48_Myogenin-069.nd2</t>
  </si>
  <si>
    <t>Ctrl5_t48_Myogenin-072.nd2</t>
  </si>
  <si>
    <t>Ctrl5_t48_Myogenin-071.nd2</t>
  </si>
  <si>
    <t>Ctrl5_t48_Myogenin-070.nd2</t>
  </si>
  <si>
    <t>Ctrl5_t48_Myogenin-077.nd2</t>
  </si>
  <si>
    <t>Ctrl5_t48_Myogenin-076.nd2</t>
  </si>
  <si>
    <t>Ctrl5_t48_Myogenin-075.nd2</t>
  </si>
  <si>
    <t>Ctrl5_t48_Myogenin-074.nd2</t>
  </si>
  <si>
    <t>Ctrl5_t48_Myogenin-083.nd2</t>
  </si>
  <si>
    <t>Ctrl5_t48_Myogenin-082.nd2</t>
  </si>
  <si>
    <t>Ctrl5_t48_Myogenin-081.nd2</t>
  </si>
  <si>
    <t>Ctrl5_t48_Myogenin-079.nd2</t>
  </si>
  <si>
    <t>Ctrl5_t48_Myogenin-080.nd2</t>
  </si>
  <si>
    <t>Ctrl5_t48_Myogenin-078.nd2</t>
  </si>
  <si>
    <t>Ctrl5_t48_Myogenin-086.nd2</t>
  </si>
  <si>
    <t>Ctrl5_t48_Myogenin-085.nd2</t>
  </si>
  <si>
    <t>Ctrl5_t48_Myogenin-084.nd2</t>
  </si>
  <si>
    <t>Ctrl5_t48_Myogenin-091.nd2</t>
  </si>
  <si>
    <t>Ctrl5_t48_Myogenin-090.nd2</t>
  </si>
  <si>
    <t>Ctrl5_t48_Myogenin-089.nd2</t>
  </si>
  <si>
    <t>Ctrl5_t48_Myogenin-087.nd2</t>
  </si>
  <si>
    <t>Ctrl5_t48_Myogenin-093.nd2</t>
  </si>
  <si>
    <t>Ctrl5_t48_Myogenin-092.nd2</t>
  </si>
  <si>
    <t>Ctrl5_t48_Myogenin-098.nd2</t>
  </si>
  <si>
    <t>Ctrl5_t48_Myogenin-097.nd2</t>
  </si>
  <si>
    <t>Ctrl5_t48_Myogenin-096.nd2</t>
  </si>
  <si>
    <t>Ctrl5_t48_Myogenin-095.nd2</t>
  </si>
  <si>
    <t>Total #</t>
  </si>
  <si>
    <t>Expt1_t48_Myogenin-006.nd2</t>
  </si>
  <si>
    <t>Expt1_t48_Myogenin-005.nd2</t>
  </si>
  <si>
    <t>Expt1_t48_Myogenin-004.nd2</t>
  </si>
  <si>
    <t>Expt1_t48_Myogenin-003.nd2</t>
  </si>
  <si>
    <t>Expt1_t48_Myogenin-002.nd2</t>
  </si>
  <si>
    <t>Expt1_t48_Myogenin-001.nd2</t>
  </si>
  <si>
    <t>Expt1_t48_Myogenin-009.nd2</t>
  </si>
  <si>
    <t>Expt1_t48_Myogenin-008.nd2</t>
  </si>
  <si>
    <t>Expt1_t48_Myogenin-007.nd2</t>
  </si>
  <si>
    <t>Expt1_t48_Myogenin-013.nd2</t>
  </si>
  <si>
    <t>Expt1_t48_Myogenin-012.nd2</t>
  </si>
  <si>
    <t>Expt1_t48_Myogenin-011.nd2</t>
  </si>
  <si>
    <t>Expt1_t48_Myogenin-010.nd2</t>
  </si>
  <si>
    <t>Expt1_t48_Myogenin-015.nd2</t>
  </si>
  <si>
    <t>Expt1_t48_Myogenin-014.nd2</t>
  </si>
  <si>
    <t>Expt1_t48_Myogenin-017.nd2</t>
  </si>
  <si>
    <t>Expt1_t48_Myogenin-016.nd2</t>
  </si>
  <si>
    <t>Expt1_t48_Myogenin-021.nd2</t>
  </si>
  <si>
    <t>Expt1_t48_Myogenin-020.nd2</t>
  </si>
  <si>
    <t>Expt1_t48_Myogenin-019.nd2</t>
  </si>
  <si>
    <t>Expt1_t48_Myogenin-018.nd2</t>
  </si>
  <si>
    <t>Expt1_t48_Myogenin-023.nd2</t>
  </si>
  <si>
    <t>Expt1_t48_Myogenin-022.nd2</t>
  </si>
  <si>
    <t>Expt1_t48_Myogenin-027.nd2</t>
  </si>
  <si>
    <t>Expt1_t48_Myogenin-026.nd2</t>
  </si>
  <si>
    <t>Expt1_t48_Myogenin-024.nd2</t>
  </si>
  <si>
    <t>Expt1_t48_Myogenin-031.nd2</t>
  </si>
  <si>
    <t>Expt1_t48_Myogenin-030.nd2</t>
  </si>
  <si>
    <t>Expt1_t48_Myogenin-029.nd2</t>
  </si>
  <si>
    <t>Expt1_t48_Myogenin-028.nd2</t>
  </si>
  <si>
    <t>Expt1_t48_Myogenin-034.nd2</t>
  </si>
  <si>
    <t>Expt1_t48_Myogenin-033.nd2</t>
  </si>
  <si>
    <t>Expt1_t48_Myogenin-032.nd2</t>
  </si>
  <si>
    <t>Expt1_t48_Myogenin-037.nd2</t>
  </si>
  <si>
    <t>Expt1_t48_Myogenin-036.nd2</t>
  </si>
  <si>
    <t>Expt1_t48_Myogenin-035.nd2</t>
  </si>
  <si>
    <t>Expt1_t48_Myogenin-038.nd2</t>
  </si>
  <si>
    <t>Expt1_t48_Myogenin-041.nd2</t>
  </si>
  <si>
    <t>Expt1_t48_Myogenin-040.nd2</t>
  </si>
  <si>
    <t>Expt1_t48_Myogenin-039.nd2</t>
  </si>
  <si>
    <t>Expt1_t48_Myogenin-043.nd2</t>
  </si>
  <si>
    <t>Expt1_t48_Myogenin-042.nd2</t>
  </si>
  <si>
    <t>Expt1_t48_Myogenin-045.nd2</t>
  </si>
  <si>
    <t>Expt1_t48_Myogenin-044.nd2</t>
  </si>
  <si>
    <t>Expt1_t48_Myogenin-047.nd2</t>
  </si>
  <si>
    <t>Expt1_t48_Myogenin-046.nd2</t>
  </si>
  <si>
    <t>Expt1_t48_Myogenin-049.nd2</t>
  </si>
  <si>
    <t>Expt1_t48_Myogenin-048.nd2</t>
  </si>
  <si>
    <t>Expt1_t48_Myogenin-054.nd2</t>
  </si>
  <si>
    <t>Expt1_t48_Myogenin-053.nd2</t>
  </si>
  <si>
    <t>Expt1_t48_Myogenin-052.nd2</t>
  </si>
  <si>
    <t>Expt1_t48_Myogenin-051.nd2</t>
  </si>
  <si>
    <t>Expt1_t48_Myogenin-050.nd2</t>
  </si>
  <si>
    <t>Expt1_t48_Myogenin-059.nd2</t>
  </si>
  <si>
    <t>Expt1_t48_Myogenin-058.nd2</t>
  </si>
  <si>
    <t>Expt1_t48_Myogenin-057.nd2</t>
  </si>
  <si>
    <t>Expt1_t48_Myogenin-056.nd2</t>
  </si>
  <si>
    <t>Expt1_t48_Myogenin-055.nd2</t>
  </si>
  <si>
    <t>Expt1_t48_Myogenin-060.nd2</t>
  </si>
  <si>
    <t>Expt1_t48_Myogenin-065.nd2</t>
  </si>
  <si>
    <t>Expt1_t48_Myogenin-064.nd2</t>
  </si>
  <si>
    <t>Expt1_t48_Myogenin-063.nd2</t>
  </si>
  <si>
    <t>Expt1_t48_Myogenin-062.nd2</t>
  </si>
  <si>
    <t>Expt1_t48_Myogenin-061.nd2</t>
  </si>
  <si>
    <t>Expt1_t48_Myogenin-068.nd2</t>
  </si>
  <si>
    <t>Expt1_t48_Myogenin-067.nd2</t>
  </si>
  <si>
    <t>Expt1_t48_Myogenin-066.nd2</t>
  </si>
  <si>
    <t>Expt1_t48_Myogenin-072.nd2</t>
  </si>
  <si>
    <t>Expt1_t48_Myogenin-071.nd2</t>
  </si>
  <si>
    <t>Expt1_t48_Myogenin-070.nd2</t>
  </si>
  <si>
    <t>Expt1_t48_Myogenin-069.nd2</t>
  </si>
  <si>
    <t>Expt1_t48_Myogenin-073.nd2</t>
  </si>
  <si>
    <t>Expt1_t48_Myogenin-077.nd2</t>
  </si>
  <si>
    <t>Expt1_t48_Myogenin-076.nd2</t>
  </si>
  <si>
    <t>Expt1_t48_Myogenin-075.nd2</t>
  </si>
  <si>
    <t>Expt1_t48_Myogenin-074.nd2</t>
  </si>
  <si>
    <t>Expt1_t48_Myogenin-081.nd2</t>
  </si>
  <si>
    <t>Expt1_t48_Myogenin-080.nd2</t>
  </si>
  <si>
    <t>Expt1_t48_Myogenin-079.nd2</t>
  </si>
  <si>
    <t>Expt1_t48_Myogenin-078.nd2</t>
  </si>
  <si>
    <t>Expt1_t48_Myogenin-086.nd2</t>
  </si>
  <si>
    <t>Expt1_t48_Myogenin-085.nd2</t>
  </si>
  <si>
    <t>Expt1_t48_Myogenin-084.nd2</t>
  </si>
  <si>
    <t>Expt1_t48_Myogenin-083.nd2</t>
  </si>
  <si>
    <t>Expt1_t48_Myogenin-082.nd2</t>
  </si>
  <si>
    <t>Expt1_t48_Myogenin-089.nd2</t>
  </si>
  <si>
    <t>Expt1_t48_Myogenin-088.nd2</t>
  </si>
  <si>
    <t>Expt1_t48_Myogenin-087.nd2</t>
  </si>
  <si>
    <t>Expt1_t48_Myogenin-093.nd2</t>
  </si>
  <si>
    <t>Expt1_t48_Myogenin-091.nd2</t>
  </si>
  <si>
    <t>Expt1_t48_Myogenin-090.nd2</t>
  </si>
  <si>
    <t>Expt1_t48_Myogenin-098.nd2</t>
  </si>
  <si>
    <t>Expt1_t48_Myogenin-097.nd2</t>
  </si>
  <si>
    <t>Expt1_t48_Myogenin-096.nd2</t>
  </si>
  <si>
    <t>Expt1_t48_Myogenin-095.nd2</t>
  </si>
  <si>
    <t>Expt1_t48_Myogenin-094.nd2</t>
  </si>
  <si>
    <t>Expt1_t48_Myogenin-101.nd2</t>
  </si>
  <si>
    <t>Expt1_t48_Myogenin-100.nd2</t>
  </si>
  <si>
    <t>Expt1_t48_Myogenin-099.nd2</t>
  </si>
  <si>
    <t>Expt2_t48_Myogenin-002.nd2</t>
  </si>
  <si>
    <t>Expt2_t48_Myogenin-001.nd2</t>
  </si>
  <si>
    <t>Expt2_t48_Myogenin-003.nd2</t>
  </si>
  <si>
    <t>Expt2_t48_Myogenin-004.nd2</t>
  </si>
  <si>
    <t>Expt2_t48_Myogenin-005.nd2</t>
  </si>
  <si>
    <t>Expt2_t48_Myogenin-006.nd2</t>
  </si>
  <si>
    <t>Expt2_t48_Myogenin-007.nd2</t>
  </si>
  <si>
    <t>Expt2_t48_Myogenin-009.nd2</t>
  </si>
  <si>
    <t>Expt2_t48_Myogenin-008.nd2</t>
  </si>
  <si>
    <t>Expt2_t48_Myogenin-011.nd2</t>
  </si>
  <si>
    <t>Expt2_t48_Myogenin-010.nd2</t>
  </si>
  <si>
    <t>Expt2_t48_Myogenin-012.nd2</t>
  </si>
  <si>
    <t>Expt2_t48_Myogenin-013.nd2</t>
  </si>
  <si>
    <t>Expt2_t48_Myogenin-016.nd2</t>
  </si>
  <si>
    <t>Expt2_t48_Myogenin-015.nd2</t>
  </si>
  <si>
    <t>Expt2_t48_Myogenin-014.nd2</t>
  </si>
  <si>
    <t>Expt2_t48_Myogenin-019.nd2</t>
  </si>
  <si>
    <t>Expt2_t48_Myogenin-017.nd2</t>
  </si>
  <si>
    <t>Expt2_t48_Myogenin-018.nd2</t>
  </si>
  <si>
    <t>Expt2_t48_Myogenin-020.nd2</t>
  </si>
  <si>
    <t>Expt2_t48_Myogenin-021.nd2</t>
  </si>
  <si>
    <t>Expt2_t48_Myogenin-027.nd2</t>
  </si>
  <si>
    <t>Expt2_t48_Myogenin-026.nd2</t>
  </si>
  <si>
    <t>Expt2_t48_Myogenin-025.nd2</t>
  </si>
  <si>
    <t>Expt2_t48_Myogenin-022.nd2</t>
  </si>
  <si>
    <t>Expt2_t48_Myogenin-023.nd2</t>
  </si>
  <si>
    <t>Expt2_t48_Myogenin-028.nd2</t>
  </si>
  <si>
    <t>Expt2_t48_Myogenin-029.nd2</t>
  </si>
  <si>
    <t>Expt2_t48_Myogenin-032.nd2</t>
  </si>
  <si>
    <t>Expt2_t48_Myogenin-030.nd2</t>
  </si>
  <si>
    <t>Expt2_t48_Myogenin-031.nd2</t>
  </si>
  <si>
    <t>Expt2_t48_Myogenin-033.nd2</t>
  </si>
  <si>
    <t>Expt2_t48_Myogenin-036.nd2</t>
  </si>
  <si>
    <t>Expt2_t48_Myogenin-035.nd2</t>
  </si>
  <si>
    <t>Expt2_t48_Myogenin-038.nd2</t>
  </si>
  <si>
    <t>Expt2_t48_Myogenin-037.nd2</t>
  </si>
  <si>
    <t>Expt2_t48_Myogenin-042.nd2</t>
  </si>
  <si>
    <t>Expt2_t48_Myogenin-039.nd2</t>
  </si>
  <si>
    <t>Expt2_t48_Myogenin-040.nd2</t>
  </si>
  <si>
    <t>Expt2_t48_Myogenin-041.nd2</t>
  </si>
  <si>
    <t>Expt2_t48_Myogenin-043.nd2</t>
  </si>
  <si>
    <t>Expt2_t48_Myogenin-046.nd2</t>
  </si>
  <si>
    <t>Expt2_t48_Myogenin-045.nd2</t>
  </si>
  <si>
    <t>Expt2_t48_Myogenin-044.nd2</t>
  </si>
  <si>
    <t>Expt2_t48_Myogenin-047.nd2</t>
  </si>
  <si>
    <t>Expt2_t48_Myogenin-048.nd2</t>
  </si>
  <si>
    <t>Expt2_t48_Myogenin-049.nd2</t>
  </si>
  <si>
    <t>Expt2_t48_Myogenin-054.nd2</t>
  </si>
  <si>
    <t>Expt2_t48_Myogenin-053.nd2</t>
  </si>
  <si>
    <t>Expt2_t48_Myogenin-052.nd2</t>
  </si>
  <si>
    <t>Expt2_t48_Myogenin-051.nd2</t>
  </si>
  <si>
    <t>Expt2_t48_Myogenin-055.nd2</t>
  </si>
  <si>
    <t>Expt2_t48_Myogenin-057.nd2</t>
  </si>
  <si>
    <t>Expt2_t48_Myogenin-056.nd2</t>
  </si>
  <si>
    <t>Expt2_t48_Myogenin-058.nd2</t>
  </si>
  <si>
    <t>Expt2_t48_Myogenin-065.nd2</t>
  </si>
  <si>
    <t>Expt2_t48_Myogenin-064.nd2</t>
  </si>
  <si>
    <t>Expt2_t48_Myogenin-063.nd2</t>
  </si>
  <si>
    <t>Expt2_t48_Myogenin-062.nd2</t>
  </si>
  <si>
    <t>Expt2_t48_Myogenin-061.nd2</t>
  </si>
  <si>
    <t>Expt2_t48_Myogenin-060.nd2</t>
  </si>
  <si>
    <t>Expt2_t48_Myogenin-059.nd2</t>
  </si>
  <si>
    <t>Expt2_t48_Myogenin-068.nd2</t>
  </si>
  <si>
    <t>Expt2_t48_Myogenin-067.nd2</t>
  </si>
  <si>
    <t>Expt2_t48_Myogenin-066.nd2</t>
  </si>
  <si>
    <t>Expt2_t48_Myogenin-071.nd2</t>
  </si>
  <si>
    <t>Expt2_t48_Myogenin-070.nd2</t>
  </si>
  <si>
    <t>Expt2_t48_Myogenin-069.nd2</t>
  </si>
  <si>
    <t>Expt2_t48_Myogenin-076.nd2</t>
  </si>
  <si>
    <t>Expt2_t48_Myogenin-075.nd2</t>
  </si>
  <si>
    <t>Expt2_t48_Myogenin-074.nd2</t>
  </si>
  <si>
    <t>Expt2_t48_Myogenin-073.nd2</t>
  </si>
  <si>
    <t>Expt2_t48_Myogenin-072.nd2</t>
  </si>
  <si>
    <t>Expt2_t48_Myogenin-077.nd2</t>
  </si>
  <si>
    <t>Expt4_t48_Myogenin-001.nd2</t>
  </si>
  <si>
    <t>Expt4_t48_Myogenin-002.nd2</t>
  </si>
  <si>
    <t>Expt4_t48_Myogenin-004.nd2</t>
  </si>
  <si>
    <t>Expt4_t48_Myogenin-003.nd2</t>
  </si>
  <si>
    <t>Expt4_t48_Myogenin-005.nd2</t>
  </si>
  <si>
    <t>Expt4_t48_Myogenin-007.nd2</t>
  </si>
  <si>
    <t>Expt4_t48_Myogenin-006.nd2</t>
  </si>
  <si>
    <t>Expt4_t48_Myogenin-012.nd2</t>
  </si>
  <si>
    <t>Expt4_t48_Myogenin-011.nd2</t>
  </si>
  <si>
    <t>Expt4_t48_Myogenin-010.nd2</t>
  </si>
  <si>
    <t>Expt4_t48_Myogenin-008.nd2</t>
  </si>
  <si>
    <t>Expt4_t48_Myogenin-016.nd2</t>
  </si>
  <si>
    <t>Expt4_t48_Myogenin-015.nd2</t>
  </si>
  <si>
    <t>Expt4_t48_Myogenin-014.nd2</t>
  </si>
  <si>
    <t>Expt4_t48_Myogenin-017.nd2</t>
  </si>
  <si>
    <t>Expt4_t48_Myogenin-019.nd2</t>
  </si>
  <si>
    <t>Expt4_t48_Myogenin-018.nd2</t>
  </si>
  <si>
    <t>Expt4_t48_Myogenin-022.nd2</t>
  </si>
  <si>
    <t>Expt4_t48_Myogenin-021.nd2</t>
  </si>
  <si>
    <t>Expt4_t48_Myogenin-020.nd2</t>
  </si>
  <si>
    <t>Expt4_t48_Myogenin-027.nd2</t>
  </si>
  <si>
    <t>Expt4_t48_Myogenin-026.nd2</t>
  </si>
  <si>
    <t>Expt4_t48_Myogenin-025.nd2</t>
  </si>
  <si>
    <t>Expt4_t48_Myogenin-024.nd2</t>
  </si>
  <si>
    <t>Expt4_t48_Myogenin-023.nd2</t>
  </si>
  <si>
    <t>Expt4_t48_Myogenin-028.nd2</t>
  </si>
  <si>
    <t>Expt4_t48_Myogenin-032.nd2</t>
  </si>
  <si>
    <t>Expt4_t48_Myogenin-031.nd2</t>
  </si>
  <si>
    <t>Expt4_t48_Myogenin-030.nd2</t>
  </si>
  <si>
    <t>Expt4_t48_Myogenin-029.nd2</t>
  </si>
  <si>
    <t>Expt4_t48_Myogenin-034.nd2</t>
  </si>
  <si>
    <t>Expt4_t48_Myogenin-033.nd2</t>
  </si>
  <si>
    <t>Expt4_t48_Myogenin-036.nd2</t>
  </si>
  <si>
    <t>Expt4_t48_Myogenin-035.nd2</t>
  </si>
  <si>
    <t>Expt4_t48_Myogenin-038.nd2</t>
  </si>
  <si>
    <t>Expt4_t48_Myogenin-037.nd2</t>
  </si>
  <si>
    <t>Expt4_t48_Myogenin-045.nd2</t>
  </si>
  <si>
    <t>Expt4_t48_Myogenin-044.nd2</t>
  </si>
  <si>
    <t>Expt4_t48_Myogenin-043.nd2</t>
  </si>
  <si>
    <t>Expt4_t48_Myogenin-042.nd2</t>
  </si>
  <si>
    <t>Expt4_t48_Myogenin-041.nd2</t>
  </si>
  <si>
    <t>Expt4_t48_Myogenin-040.nd2</t>
  </si>
  <si>
    <t>Expt4_t48_Myogenin-039.nd2</t>
  </si>
  <si>
    <t>Expt4_t48_Myogenin-049.nd2</t>
  </si>
  <si>
    <t>Expt4_t48_Myogenin-048.nd2</t>
  </si>
  <si>
    <t>Expt4_t48_Myogenin-047.nd2</t>
  </si>
  <si>
    <t>Expt4_t48_Myogenin-046.nd2</t>
  </si>
  <si>
    <t>Expt4_t48_Myogenin-053.nd2</t>
  </si>
  <si>
    <t>Expt4_t48_Myogenin-052.nd2</t>
  </si>
  <si>
    <t>Expt4_t48_Myogenin-051.nd2</t>
  </si>
  <si>
    <t>Expt4_t48_Myogenin-050.nd2</t>
  </si>
  <si>
    <t>Expt4_t48_Myogenin-058.nd2</t>
  </si>
  <si>
    <t>Expt4_t48_Myogenin-057.nd2</t>
  </si>
  <si>
    <t>Expt4_t48_Myogenin-056.nd2</t>
  </si>
  <si>
    <t>Expt4_t48_Myogenin-054.nd2</t>
  </si>
  <si>
    <t>Expt4_t48_Myogenin-064.nd2</t>
  </si>
  <si>
    <t>Expt4_t48_Myogenin-063.nd2</t>
  </si>
  <si>
    <t>Expt4_t48_Myogenin-062.nd2</t>
  </si>
  <si>
    <t>Expt4_t48_Myogenin-061.nd2</t>
  </si>
  <si>
    <t>Expt4_t48_Myogenin-060.nd2</t>
  </si>
  <si>
    <t>Expt4_t48_Myogenin-068.nd2</t>
  </si>
  <si>
    <t>Expt4_t48_Myogenin-067.nd2</t>
  </si>
  <si>
    <t>Expt4_t48_Myogenin-066.nd2</t>
  </si>
  <si>
    <t>Expt4_t48_Myogenin-065.nd2</t>
  </si>
  <si>
    <t>Expt4_t48_Myogenin-075.nd2</t>
  </si>
  <si>
    <t>Expt4_t48_Myogenin-074.nd2</t>
  </si>
  <si>
    <t>Expt4_t48_Myogenin-072.nd2</t>
  </si>
  <si>
    <t>Expt4_t48_Myogenin-071.nd2</t>
  </si>
  <si>
    <t>Expt4_t48_Myogenin-069.nd2</t>
  </si>
  <si>
    <t>Expt4_t48_Myogenin-077.nd2</t>
  </si>
  <si>
    <t>Expt4_t48_Myogenin-076.nd2</t>
  </si>
  <si>
    <t>Expt4_t48_Myogenin-081.nd2</t>
  </si>
  <si>
    <t>Expt4_t48_Myogenin-080.nd2</t>
  </si>
  <si>
    <t>Expt4_t48_Myogenin-079.nd2</t>
  </si>
  <si>
    <t>Expt4_t48_Myogenin-078.nd2</t>
  </si>
  <si>
    <t>Expt4_t48_Myogenin-085.nd2</t>
  </si>
  <si>
    <t>Expt4_t48_Myogenin-084.nd2</t>
  </si>
  <si>
    <t>Expt4_t48_Myogenin-083.nd2</t>
  </si>
  <si>
    <t>Expt4_t48_Myogenin-082.nd2</t>
  </si>
  <si>
    <t>Expt4_t48_Myogenin-091.nd2</t>
  </si>
  <si>
    <t>Expt4_t48_Myogenin-090.nd2</t>
  </si>
  <si>
    <t>Expt4_t48_Myogenin-089.nd2</t>
  </si>
  <si>
    <t>Expt4_t48_Myogenin-088.nd2</t>
  </si>
  <si>
    <t>Expt4_t48_Myogenin-087.nd2</t>
  </si>
  <si>
    <t>Expt4_t48_Myogenin-086.nd2</t>
  </si>
  <si>
    <t>Expt4_t48_Myogenin-095.nd2</t>
  </si>
  <si>
    <t>Expt4_t48_Myogenin-094.nd2</t>
  </si>
  <si>
    <t>Expt4_t48_Myogenin-092.nd2</t>
  </si>
  <si>
    <t>Expt4_t48_Myogenin-099.nd2</t>
  </si>
  <si>
    <t>Expt4_t48_Myogenin-098.nd2</t>
  </si>
  <si>
    <t>Expt4_t48_Myogenin-097.nd2</t>
  </si>
  <si>
    <t>Expt4_t48_Myogenin-096.nd2</t>
  </si>
  <si>
    <t>Expt4_t48_Myogenin-104.nd2</t>
  </si>
  <si>
    <t>Expt4_t48_Myogenin-103.nd2</t>
  </si>
  <si>
    <t>Expt4_t48_Myogenin-102.nd2</t>
  </si>
  <si>
    <t>Expt4_t48_Myogenin-101.nd2</t>
  </si>
  <si>
    <t>Expt4_t48_Myogenin-105.nd2</t>
  </si>
  <si>
    <t>Expt4_t48_Myogenin-108.nd2</t>
  </si>
  <si>
    <t>Expt4_t48_Myogenin-106.nd2</t>
  </si>
  <si>
    <t>Expt4_t48_Myogenin-111.nd2</t>
  </si>
  <si>
    <t>Expt4_t48_Myogenin-110.nd2</t>
  </si>
  <si>
    <t>Expt4_t48_Myogenin-109.nd2</t>
  </si>
  <si>
    <t>Expt4_t48_Myogenin-113.nd2</t>
  </si>
  <si>
    <t>Expt4_t48_Myogenin-112.nd2</t>
  </si>
  <si>
    <t>Expt4_t48_Myogenin-116.nd2</t>
  </si>
  <si>
    <t>Expt4_t48_Myogenin-115.nd2</t>
  </si>
  <si>
    <t>Expt4_t48_Myogenin-114.nd2</t>
  </si>
  <si>
    <t>Expt7_t48_Myogenin-001.nd2</t>
  </si>
  <si>
    <t>Expt7_t48_Myogenin-003.nd2</t>
  </si>
  <si>
    <t>Expt7_t48_Myogenin-002.nd2</t>
  </si>
  <si>
    <t>Expt7_t48_Myogenin-004.nd2</t>
  </si>
  <si>
    <t>Expt7_t48_Myogenin-005.nd2</t>
  </si>
  <si>
    <t>Expt7_t48_Myogenin-010.nd2</t>
  </si>
  <si>
    <t>Expt7_t48_Myogenin-009.nd2</t>
  </si>
  <si>
    <t>Expt7_t48_Myogenin-008.nd2</t>
  </si>
  <si>
    <t>Expt7_t48_Myogenin-007.nd2</t>
  </si>
  <si>
    <t>Expt7_t48_Myogenin-013.nd2</t>
  </si>
  <si>
    <t>Expt7_t48_Myogenin-012.nd2</t>
  </si>
  <si>
    <t>Expt7_t48_Myogenin-011.nd2</t>
  </si>
  <si>
    <t>Expt7_t48_Myogenin-017.nd2</t>
  </si>
  <si>
    <t>Expt7_t48_Myogenin-016.nd2</t>
  </si>
  <si>
    <t>Expt7_t48_Myogenin-015.nd2</t>
  </si>
  <si>
    <t>Expt7_t48_Myogenin-014.nd2</t>
  </si>
  <si>
    <t>Expt7_t48_Myogenin-019.nd2</t>
  </si>
  <si>
    <t>Expt7_t48_Myogenin-018.nd2</t>
  </si>
  <si>
    <t>Expt7_t48_Myogenin-026.nd2</t>
  </si>
  <si>
    <t>Expt7_t48_Myogenin-025.nd2</t>
  </si>
  <si>
    <t>Expt7_t48_Myogenin-024.nd2</t>
  </si>
  <si>
    <t>Expt7_t48_Myogenin-023.nd2</t>
  </si>
  <si>
    <t>Expt7_t48_Myogenin-020.nd2</t>
  </si>
  <si>
    <t>Expt7_t48_Myogenin-021.nd2</t>
  </si>
  <si>
    <t>Expt7_t48_Myogenin-033.nd2</t>
  </si>
  <si>
    <t>Expt7_t48_Myogenin-032.nd2</t>
  </si>
  <si>
    <t>Expt7_t48_Myogenin-031.nd2</t>
  </si>
  <si>
    <t>Expt7_t48_Myogenin-030.nd2</t>
  </si>
  <si>
    <t>Expt7_t48_Myogenin-029.nd2</t>
  </si>
  <si>
    <t>Expt7_t48_Myogenin-028.nd2</t>
  </si>
  <si>
    <t>Expt7_t48_Myogenin-027.nd2</t>
  </si>
  <si>
    <t>Expt7_t48_Myogenin-036.nd2</t>
  </si>
  <si>
    <t>Expt7_t48_Myogenin-035.nd2</t>
  </si>
  <si>
    <t>Expt7_t48_Myogenin-034.nd2</t>
  </si>
  <si>
    <t>Expt7_t48_Myogenin-040.nd2</t>
  </si>
  <si>
    <t>Expt7_t48_Myogenin-039.nd2</t>
  </si>
  <si>
    <t>Expt7_t48_Myogenin-038.nd2</t>
  </si>
  <si>
    <t>Expt7_t48_Myogenin-037.nd2</t>
  </si>
  <si>
    <t>Expt7_t48_Myogenin-045.nd2</t>
  </si>
  <si>
    <t>Expt7_t48_Myogenin-044.nd2</t>
  </si>
  <si>
    <t>Expt7_t48_Myogenin-043.nd2</t>
  </si>
  <si>
    <t>Expt7_t48_Myogenin-042.nd2</t>
  </si>
  <si>
    <t>Expt7_t48_Myogenin-041.nd2</t>
  </si>
  <si>
    <t>Expt7_t48_Myogenin-047.nd2</t>
  </si>
  <si>
    <t>Expt7_t48_Myogenin-046.nd2</t>
  </si>
  <si>
    <t>Expt7_t48_Myogenin-050.nd2</t>
  </si>
  <si>
    <t>Expt7_t48_Myogenin-049.nd2</t>
  </si>
  <si>
    <t>Expt7_t48_Myogenin-048.nd2</t>
  </si>
  <si>
    <t>Expt7_t48_Myogenin-052.nd2</t>
  </si>
  <si>
    <t>Expt7_t48_Myogenin-051.nd2</t>
  </si>
  <si>
    <t>Expt7_t48_Myogenin-055.nd2</t>
  </si>
  <si>
    <t>Expt7_t48_Myogenin-054.nd2</t>
  </si>
  <si>
    <t>Expt7_t48_Myogenin-053.nd2</t>
  </si>
  <si>
    <t>Expt7_t48_Myogenin-059.nd2</t>
  </si>
  <si>
    <t>Expt7_t48_Myogenin-057.nd2</t>
  </si>
  <si>
    <t>Expt7_t48_Myogenin-056.nd2</t>
  </si>
  <si>
    <t>Expt7_t48_Myogenin-062.nd2</t>
  </si>
  <si>
    <t>Expt7_t48_Myogenin-061.nd2</t>
  </si>
  <si>
    <t>Expt7_t48_Myogenin-060.nd2</t>
  </si>
  <si>
    <t>Expt7_t48_Myogenin-066.nd2</t>
  </si>
  <si>
    <t>Expt7_t48_Myogenin-065.nd2</t>
  </si>
  <si>
    <t>Expt7_t48_Myogenin-063.nd2</t>
  </si>
  <si>
    <t>Expt7_t48_Myogenin-073.nd2</t>
  </si>
  <si>
    <t>Expt7_t48_Myogenin-072.nd2</t>
  </si>
  <si>
    <t>Expt7_t48_Myogenin-071.nd2</t>
  </si>
  <si>
    <t>Expt7_t48_Myogenin-070.nd2</t>
  </si>
  <si>
    <t>Expt7_t48_Myogenin-069.nd2</t>
  </si>
  <si>
    <t>Expt7_t48_Myogenin-068.nd2</t>
  </si>
  <si>
    <t>Expt7_t48_Myogenin-067.nd2</t>
  </si>
  <si>
    <t>Expt7_t48_Myogenin-075.nd2</t>
  </si>
  <si>
    <t>Expt7_t48_Myogenin-074.nd2</t>
  </si>
  <si>
    <t>Expt7_t48_Myogenin-076.nd2</t>
  </si>
  <si>
    <t>Expt7_t48_Myogenin-079.nd2</t>
  </si>
  <si>
    <t>Expt7_t48_Myogenin-078.nd2</t>
  </si>
  <si>
    <t>Expt7_t48_Myogenin-077.nd2</t>
  </si>
  <si>
    <t>Expt7_t48_Myogenin-080.nd2</t>
  </si>
  <si>
    <t>Expt7_t48_Myogenin-082.nd2</t>
  </si>
  <si>
    <t>Expt7_t48_Myogenin-081.nd2</t>
  </si>
  <si>
    <t>Expt7_t48_Myogenin-083.nd2</t>
  </si>
  <si>
    <t>Expt7_t48_Myogenin-084.nd2</t>
  </si>
  <si>
    <t>Expt7_t48_Myogenin-087.nd2</t>
  </si>
  <si>
    <t>Expt7_t48_Myogenin-086.nd2</t>
  </si>
  <si>
    <t>Expt7_t48_Myogenin-085.nd2</t>
  </si>
  <si>
    <t>Expt7_t48_Myogenin-090.nd2</t>
  </si>
  <si>
    <t>Expt7_t48_Myogenin-089.nd2</t>
  </si>
  <si>
    <t>Expt7_t48_Myogenin-088.nd2</t>
  </si>
  <si>
    <t>Expt7_t48_Myogenin-095.nd2</t>
  </si>
  <si>
    <t>Expt7_t48_Myogenin-093.nd2</t>
  </si>
  <si>
    <t>Expt7_t48_Myogenin-094.nd2</t>
  </si>
  <si>
    <t>Expt7_t48_Myogenin-092.nd2</t>
  </si>
  <si>
    <t>Expt7_t48_Myogenin-097.nd2</t>
  </si>
  <si>
    <t>Expt7_t48_Myogenin-096.nd2</t>
  </si>
  <si>
    <t>Expt7_t48_Myogenin-101.nd2</t>
  </si>
  <si>
    <t>Expt7_t48_Myogenin-100.nd2</t>
  </si>
  <si>
    <t>Expt7_t48_Myogenin-099.nd2</t>
  </si>
  <si>
    <t>Expt7_t48_Myogenin-098.nd2</t>
  </si>
  <si>
    <t>Expt7_t48_Myogenin-103.nd2</t>
  </si>
  <si>
    <t>Expt7_t48_Myogenin-107.nd2</t>
  </si>
  <si>
    <t>Expt7_t48_Myogenin-106.nd2</t>
  </si>
  <si>
    <t>Expt7_t48_Myogenin-105.nd2</t>
  </si>
  <si>
    <t>Expt7_t48_Myogenin-104.nd2</t>
  </si>
  <si>
    <t>Expt7_t48_Myogenin-109.nd2</t>
  </si>
  <si>
    <t>Expt7_t48_Myogenin-108.nd2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</si>
</sst>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A010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2" fillId="0" borderId="0" xfId="0" applyNumberFormat="1" applyFont="1"/>
    <xf numFmtId="2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E2235-B6B4-4B16-80A7-435475A3F4D1}">
  <dimension ref="A1:M255"/>
  <sheetViews>
    <sheetView tabSelected="1" workbookViewId="0">
      <selection activeCell="B3" sqref="B3"/>
    </sheetView>
  </sheetViews>
  <sheetFormatPr defaultRowHeight="14.4" x14ac:dyDescent="0.3"/>
  <cols>
    <col min="1" max="1" width="10.77734375" customWidth="1"/>
    <col min="2" max="2" width="25.5546875" customWidth="1"/>
    <col min="3" max="3" width="33.5546875" customWidth="1"/>
    <col min="4" max="4" width="28.33203125" customWidth="1"/>
    <col min="5" max="5" width="42.21875" customWidth="1"/>
    <col min="6" max="6" width="26" customWidth="1"/>
    <col min="8" max="9" width="15.6640625" customWidth="1"/>
    <col min="10" max="10" width="21.44140625" customWidth="1"/>
    <col min="11" max="11" width="34.6640625" customWidth="1"/>
    <col min="13" max="13" width="24.21875" customWidth="1"/>
  </cols>
  <sheetData>
    <row r="1" spans="1:13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/>
      <c r="H1" s="1" t="s">
        <v>6</v>
      </c>
      <c r="I1" s="1" t="s">
        <v>7</v>
      </c>
      <c r="J1" s="1" t="s">
        <v>8</v>
      </c>
      <c r="K1" s="1" t="s">
        <v>9</v>
      </c>
      <c r="M1" s="1" t="s">
        <v>10</v>
      </c>
    </row>
    <row r="2" spans="1:13" x14ac:dyDescent="0.3">
      <c r="A2" s="2" t="s">
        <v>11</v>
      </c>
    </row>
    <row r="3" spans="1:13" x14ac:dyDescent="0.3">
      <c r="A3">
        <v>2</v>
      </c>
      <c r="B3" t="s">
        <v>12</v>
      </c>
      <c r="C3">
        <v>1035.8800000000001</v>
      </c>
      <c r="D3">
        <v>1006.08</v>
      </c>
      <c r="E3">
        <f>C3-D3</f>
        <v>29.800000000000068</v>
      </c>
      <c r="F3">
        <f>IF(E3&lt;0,0,E3)</f>
        <v>29.800000000000068</v>
      </c>
      <c r="H3">
        <v>3</v>
      </c>
      <c r="I3">
        <v>0</v>
      </c>
      <c r="J3">
        <f>K3*100</f>
        <v>0</v>
      </c>
      <c r="K3" s="3">
        <f>I3/H3</f>
        <v>0</v>
      </c>
      <c r="M3" s="3">
        <f>(25/221)*100</f>
        <v>11.312217194570136</v>
      </c>
    </row>
    <row r="4" spans="1:13" x14ac:dyDescent="0.3">
      <c r="A4">
        <v>5</v>
      </c>
      <c r="B4" t="s">
        <v>13</v>
      </c>
      <c r="C4">
        <v>927.86</v>
      </c>
      <c r="D4">
        <v>814.63</v>
      </c>
      <c r="E4">
        <f t="shared" ref="E4:E5" si="0">C4-D4</f>
        <v>113.23000000000002</v>
      </c>
      <c r="F4">
        <f t="shared" ref="F4:F67" si="1">IF(E4&lt;0,0,E4)</f>
        <v>113.23000000000002</v>
      </c>
      <c r="K4" s="3"/>
    </row>
    <row r="5" spans="1:13" x14ac:dyDescent="0.3">
      <c r="A5">
        <v>8</v>
      </c>
      <c r="B5" t="s">
        <v>14</v>
      </c>
      <c r="C5">
        <v>834.02</v>
      </c>
      <c r="D5">
        <v>751.71</v>
      </c>
      <c r="E5">
        <f t="shared" si="0"/>
        <v>82.309999999999945</v>
      </c>
      <c r="F5">
        <f t="shared" si="1"/>
        <v>82.309999999999945</v>
      </c>
      <c r="K5" s="3"/>
    </row>
    <row r="6" spans="1:13" x14ac:dyDescent="0.3">
      <c r="A6" s="2" t="s">
        <v>15</v>
      </c>
      <c r="K6" s="3"/>
    </row>
    <row r="7" spans="1:13" x14ac:dyDescent="0.3">
      <c r="A7">
        <v>2</v>
      </c>
      <c r="B7" t="s">
        <v>16</v>
      </c>
      <c r="C7">
        <v>897.82</v>
      </c>
      <c r="D7">
        <v>1014.36</v>
      </c>
      <c r="E7">
        <f>C7-D7</f>
        <v>-116.53999999999996</v>
      </c>
      <c r="F7">
        <f t="shared" si="1"/>
        <v>0</v>
      </c>
      <c r="H7">
        <v>4</v>
      </c>
      <c r="I7">
        <v>0</v>
      </c>
      <c r="J7">
        <f>K7*100</f>
        <v>0</v>
      </c>
      <c r="K7" s="3">
        <f>I7/H7</f>
        <v>0</v>
      </c>
    </row>
    <row r="8" spans="1:13" x14ac:dyDescent="0.3">
      <c r="A8">
        <v>5</v>
      </c>
      <c r="B8" t="s">
        <v>17</v>
      </c>
      <c r="C8">
        <v>1078.73</v>
      </c>
      <c r="D8">
        <v>1027.46</v>
      </c>
      <c r="E8">
        <f t="shared" ref="E8:E37" si="2">C8-D8</f>
        <v>51.269999999999982</v>
      </c>
      <c r="F8">
        <f t="shared" si="1"/>
        <v>51.269999999999982</v>
      </c>
      <c r="K8" s="3"/>
    </row>
    <row r="9" spans="1:13" x14ac:dyDescent="0.3">
      <c r="A9">
        <v>8</v>
      </c>
      <c r="B9" t="s">
        <v>18</v>
      </c>
      <c r="C9">
        <v>1064.1099999999999</v>
      </c>
      <c r="D9">
        <v>942.57</v>
      </c>
      <c r="E9">
        <f t="shared" si="2"/>
        <v>121.53999999999985</v>
      </c>
      <c r="F9">
        <f t="shared" si="1"/>
        <v>121.53999999999985</v>
      </c>
      <c r="K9" s="3"/>
    </row>
    <row r="10" spans="1:13" x14ac:dyDescent="0.3">
      <c r="A10">
        <v>11</v>
      </c>
      <c r="B10" t="s">
        <v>19</v>
      </c>
      <c r="C10">
        <v>954.93</v>
      </c>
      <c r="D10">
        <v>990.56</v>
      </c>
      <c r="E10">
        <f t="shared" si="2"/>
        <v>-35.629999999999995</v>
      </c>
      <c r="F10">
        <f t="shared" si="1"/>
        <v>0</v>
      </c>
      <c r="K10" s="3"/>
    </row>
    <row r="11" spans="1:13" x14ac:dyDescent="0.3">
      <c r="A11" s="2" t="s">
        <v>20</v>
      </c>
      <c r="K11" s="3"/>
    </row>
    <row r="12" spans="1:13" x14ac:dyDescent="0.3">
      <c r="A12">
        <v>2</v>
      </c>
      <c r="B12" t="s">
        <v>21</v>
      </c>
      <c r="C12">
        <v>511.65</v>
      </c>
      <c r="D12">
        <v>578.57000000000005</v>
      </c>
      <c r="E12">
        <f t="shared" si="2"/>
        <v>-66.920000000000073</v>
      </c>
      <c r="F12">
        <f t="shared" si="1"/>
        <v>0</v>
      </c>
      <c r="H12">
        <v>11</v>
      </c>
      <c r="I12">
        <v>0</v>
      </c>
      <c r="J12">
        <f>K12*100</f>
        <v>0</v>
      </c>
      <c r="K12" s="3">
        <f>I12/H12</f>
        <v>0</v>
      </c>
    </row>
    <row r="13" spans="1:13" x14ac:dyDescent="0.3">
      <c r="A13">
        <v>5</v>
      </c>
      <c r="B13" t="s">
        <v>21</v>
      </c>
      <c r="C13">
        <v>585.04999999999995</v>
      </c>
      <c r="D13">
        <v>695.41</v>
      </c>
      <c r="E13">
        <f t="shared" si="2"/>
        <v>-110.36000000000001</v>
      </c>
      <c r="F13">
        <f t="shared" si="1"/>
        <v>0</v>
      </c>
      <c r="K13" s="3"/>
    </row>
    <row r="14" spans="1:13" x14ac:dyDescent="0.3">
      <c r="A14">
        <v>8</v>
      </c>
      <c r="B14" t="s">
        <v>21</v>
      </c>
      <c r="C14">
        <v>897.13</v>
      </c>
      <c r="D14">
        <v>811.25</v>
      </c>
      <c r="E14">
        <f t="shared" si="2"/>
        <v>85.88</v>
      </c>
      <c r="F14">
        <f t="shared" si="1"/>
        <v>85.88</v>
      </c>
      <c r="K14" s="3"/>
    </row>
    <row r="15" spans="1:13" x14ac:dyDescent="0.3">
      <c r="A15">
        <v>11</v>
      </c>
      <c r="B15" t="s">
        <v>21</v>
      </c>
      <c r="C15">
        <v>637.53</v>
      </c>
      <c r="D15">
        <v>731.76</v>
      </c>
      <c r="E15">
        <f t="shared" si="2"/>
        <v>-94.230000000000018</v>
      </c>
      <c r="F15">
        <f t="shared" si="1"/>
        <v>0</v>
      </c>
      <c r="K15" s="3"/>
    </row>
    <row r="16" spans="1:13" x14ac:dyDescent="0.3">
      <c r="A16">
        <v>14</v>
      </c>
      <c r="B16" t="s">
        <v>22</v>
      </c>
      <c r="C16">
        <v>836.53</v>
      </c>
      <c r="D16">
        <v>783.26</v>
      </c>
      <c r="E16">
        <f t="shared" si="2"/>
        <v>53.269999999999982</v>
      </c>
      <c r="F16">
        <f t="shared" si="1"/>
        <v>53.269999999999982</v>
      </c>
      <c r="K16" s="3"/>
    </row>
    <row r="17" spans="1:11" x14ac:dyDescent="0.3">
      <c r="A17">
        <v>17</v>
      </c>
      <c r="B17" t="s">
        <v>22</v>
      </c>
      <c r="C17">
        <v>633.72</v>
      </c>
      <c r="D17">
        <v>872.18</v>
      </c>
      <c r="E17">
        <f t="shared" si="2"/>
        <v>-238.45999999999992</v>
      </c>
      <c r="F17">
        <f t="shared" si="1"/>
        <v>0</v>
      </c>
      <c r="K17" s="3"/>
    </row>
    <row r="18" spans="1:11" x14ac:dyDescent="0.3">
      <c r="A18">
        <v>20</v>
      </c>
      <c r="B18" t="s">
        <v>22</v>
      </c>
      <c r="C18">
        <v>681.18</v>
      </c>
      <c r="D18">
        <v>860.9</v>
      </c>
      <c r="E18">
        <f t="shared" si="2"/>
        <v>-179.72000000000003</v>
      </c>
      <c r="F18">
        <f t="shared" si="1"/>
        <v>0</v>
      </c>
      <c r="K18" s="3"/>
    </row>
    <row r="19" spans="1:11" x14ac:dyDescent="0.3">
      <c r="A19">
        <v>23</v>
      </c>
      <c r="B19" t="s">
        <v>22</v>
      </c>
      <c r="C19">
        <v>697.15</v>
      </c>
      <c r="D19">
        <v>712.08</v>
      </c>
      <c r="E19">
        <f t="shared" si="2"/>
        <v>-14.930000000000064</v>
      </c>
      <c r="F19">
        <f t="shared" si="1"/>
        <v>0</v>
      </c>
      <c r="K19" s="3"/>
    </row>
    <row r="20" spans="1:11" x14ac:dyDescent="0.3">
      <c r="A20">
        <v>26</v>
      </c>
      <c r="B20" t="s">
        <v>23</v>
      </c>
      <c r="C20">
        <v>1027.8</v>
      </c>
      <c r="D20">
        <v>1193.02</v>
      </c>
      <c r="E20">
        <f t="shared" si="2"/>
        <v>-165.22000000000003</v>
      </c>
      <c r="F20">
        <f t="shared" si="1"/>
        <v>0</v>
      </c>
      <c r="K20" s="3"/>
    </row>
    <row r="21" spans="1:11" x14ac:dyDescent="0.3">
      <c r="A21">
        <v>29</v>
      </c>
      <c r="B21" t="s">
        <v>24</v>
      </c>
      <c r="C21">
        <v>693.89</v>
      </c>
      <c r="D21">
        <v>779.11</v>
      </c>
      <c r="E21">
        <f t="shared" si="2"/>
        <v>-85.220000000000027</v>
      </c>
      <c r="F21">
        <f t="shared" si="1"/>
        <v>0</v>
      </c>
      <c r="K21" s="3"/>
    </row>
    <row r="22" spans="1:11" x14ac:dyDescent="0.3">
      <c r="A22">
        <v>32</v>
      </c>
      <c r="B22" t="s">
        <v>25</v>
      </c>
      <c r="C22">
        <v>936.18</v>
      </c>
      <c r="D22">
        <v>871.33</v>
      </c>
      <c r="E22">
        <f t="shared" si="2"/>
        <v>64.849999999999909</v>
      </c>
      <c r="F22">
        <f t="shared" si="1"/>
        <v>64.849999999999909</v>
      </c>
      <c r="K22" s="3"/>
    </row>
    <row r="23" spans="1:11" x14ac:dyDescent="0.3">
      <c r="A23" s="2" t="s">
        <v>26</v>
      </c>
      <c r="K23" s="3"/>
    </row>
    <row r="24" spans="1:11" x14ac:dyDescent="0.3">
      <c r="A24">
        <v>2</v>
      </c>
      <c r="B24" t="s">
        <v>27</v>
      </c>
      <c r="C24">
        <v>866.33</v>
      </c>
      <c r="D24">
        <v>819.21</v>
      </c>
      <c r="E24">
        <f t="shared" si="2"/>
        <v>47.120000000000005</v>
      </c>
      <c r="F24">
        <f t="shared" si="1"/>
        <v>47.120000000000005</v>
      </c>
      <c r="H24">
        <v>6</v>
      </c>
      <c r="I24">
        <v>0</v>
      </c>
      <c r="J24">
        <f>K24*100</f>
        <v>0</v>
      </c>
      <c r="K24" s="3">
        <f>I24/H24</f>
        <v>0</v>
      </c>
    </row>
    <row r="25" spans="1:11" x14ac:dyDescent="0.3">
      <c r="A25">
        <v>5</v>
      </c>
      <c r="B25" t="s">
        <v>27</v>
      </c>
      <c r="C25">
        <v>762.09</v>
      </c>
      <c r="D25">
        <v>762.32</v>
      </c>
      <c r="E25">
        <f t="shared" si="2"/>
        <v>-0.23000000000001819</v>
      </c>
      <c r="F25">
        <f t="shared" si="1"/>
        <v>0</v>
      </c>
      <c r="K25" s="3"/>
    </row>
    <row r="26" spans="1:11" x14ac:dyDescent="0.3">
      <c r="A26">
        <v>8</v>
      </c>
      <c r="B26" t="s">
        <v>28</v>
      </c>
      <c r="C26">
        <v>1482.48</v>
      </c>
      <c r="D26">
        <v>1444.09</v>
      </c>
      <c r="E26">
        <f t="shared" si="2"/>
        <v>38.3900000000001</v>
      </c>
      <c r="F26">
        <f t="shared" si="1"/>
        <v>38.3900000000001</v>
      </c>
      <c r="K26" s="3"/>
    </row>
    <row r="27" spans="1:11" x14ac:dyDescent="0.3">
      <c r="A27">
        <v>11</v>
      </c>
      <c r="B27" t="s">
        <v>28</v>
      </c>
      <c r="C27">
        <v>1834.29</v>
      </c>
      <c r="D27">
        <v>1817.21</v>
      </c>
      <c r="E27">
        <f t="shared" si="2"/>
        <v>17.079999999999927</v>
      </c>
      <c r="F27">
        <f t="shared" si="1"/>
        <v>17.079999999999927</v>
      </c>
      <c r="K27" s="3"/>
    </row>
    <row r="28" spans="1:11" x14ac:dyDescent="0.3">
      <c r="A28">
        <v>14</v>
      </c>
      <c r="B28" t="s">
        <v>29</v>
      </c>
      <c r="C28">
        <v>1043.05</v>
      </c>
      <c r="D28">
        <v>905.67</v>
      </c>
      <c r="E28">
        <f t="shared" si="2"/>
        <v>137.38</v>
      </c>
      <c r="F28">
        <f t="shared" si="1"/>
        <v>137.38</v>
      </c>
      <c r="K28" s="3"/>
    </row>
    <row r="29" spans="1:11" x14ac:dyDescent="0.3">
      <c r="A29">
        <v>17</v>
      </c>
      <c r="B29" t="s">
        <v>29</v>
      </c>
      <c r="C29">
        <v>941.2</v>
      </c>
      <c r="D29">
        <v>811.33</v>
      </c>
      <c r="E29">
        <f t="shared" si="2"/>
        <v>129.87</v>
      </c>
      <c r="F29">
        <f t="shared" si="1"/>
        <v>129.87</v>
      </c>
      <c r="K29" s="3"/>
    </row>
    <row r="30" spans="1:11" x14ac:dyDescent="0.3">
      <c r="A30" s="2" t="s">
        <v>30</v>
      </c>
      <c r="K30" s="3"/>
    </row>
    <row r="31" spans="1:11" x14ac:dyDescent="0.3">
      <c r="A31">
        <v>2</v>
      </c>
      <c r="B31" t="s">
        <v>31</v>
      </c>
      <c r="C31">
        <v>1019.59</v>
      </c>
      <c r="D31">
        <v>736.44</v>
      </c>
      <c r="E31">
        <f t="shared" si="2"/>
        <v>283.14999999999998</v>
      </c>
      <c r="F31">
        <f t="shared" si="1"/>
        <v>283.14999999999998</v>
      </c>
      <c r="G31" t="s">
        <v>32</v>
      </c>
      <c r="H31">
        <v>7</v>
      </c>
      <c r="I31">
        <v>2</v>
      </c>
      <c r="J31" s="3">
        <f>K31*100</f>
        <v>28.571428571428569</v>
      </c>
      <c r="K31" s="3">
        <f>I31/H31</f>
        <v>0.2857142857142857</v>
      </c>
    </row>
    <row r="32" spans="1:11" x14ac:dyDescent="0.3">
      <c r="A32">
        <v>5</v>
      </c>
      <c r="B32" t="s">
        <v>31</v>
      </c>
      <c r="C32">
        <v>1025.8399999999999</v>
      </c>
      <c r="D32">
        <v>724.82</v>
      </c>
      <c r="E32">
        <f t="shared" si="2"/>
        <v>301.01999999999987</v>
      </c>
      <c r="F32">
        <f t="shared" si="1"/>
        <v>301.01999999999987</v>
      </c>
      <c r="G32" t="s">
        <v>32</v>
      </c>
      <c r="K32" s="3"/>
    </row>
    <row r="33" spans="1:11" x14ac:dyDescent="0.3">
      <c r="A33">
        <v>8</v>
      </c>
      <c r="B33" t="s">
        <v>31</v>
      </c>
      <c r="C33">
        <v>853.3</v>
      </c>
      <c r="D33">
        <v>818.56</v>
      </c>
      <c r="E33">
        <f t="shared" si="2"/>
        <v>34.740000000000009</v>
      </c>
      <c r="F33">
        <f t="shared" si="1"/>
        <v>34.740000000000009</v>
      </c>
      <c r="K33" s="3"/>
    </row>
    <row r="34" spans="1:11" x14ac:dyDescent="0.3">
      <c r="A34">
        <v>11</v>
      </c>
      <c r="B34" t="s">
        <v>33</v>
      </c>
      <c r="C34">
        <v>1010.76</v>
      </c>
      <c r="D34">
        <v>975.15</v>
      </c>
      <c r="E34">
        <f t="shared" si="2"/>
        <v>35.610000000000014</v>
      </c>
      <c r="F34">
        <f t="shared" si="1"/>
        <v>35.610000000000014</v>
      </c>
      <c r="K34" s="3"/>
    </row>
    <row r="35" spans="1:11" x14ac:dyDescent="0.3">
      <c r="A35">
        <v>14</v>
      </c>
      <c r="B35" t="s">
        <v>33</v>
      </c>
      <c r="C35">
        <v>904.27</v>
      </c>
      <c r="D35">
        <v>802.13</v>
      </c>
      <c r="E35">
        <f t="shared" si="2"/>
        <v>102.13999999999999</v>
      </c>
      <c r="F35">
        <f t="shared" si="1"/>
        <v>102.13999999999999</v>
      </c>
      <c r="K35" s="3"/>
    </row>
    <row r="36" spans="1:11" x14ac:dyDescent="0.3">
      <c r="A36">
        <v>17</v>
      </c>
      <c r="B36" t="s">
        <v>33</v>
      </c>
      <c r="C36">
        <v>959.71</v>
      </c>
      <c r="D36">
        <v>895.92</v>
      </c>
      <c r="E36">
        <f t="shared" si="2"/>
        <v>63.790000000000077</v>
      </c>
      <c r="F36">
        <f t="shared" si="1"/>
        <v>63.790000000000077</v>
      </c>
      <c r="K36" s="3"/>
    </row>
    <row r="37" spans="1:11" x14ac:dyDescent="0.3">
      <c r="A37">
        <v>20</v>
      </c>
      <c r="B37" t="s">
        <v>33</v>
      </c>
      <c r="C37">
        <v>957.99</v>
      </c>
      <c r="D37">
        <v>873.23</v>
      </c>
      <c r="E37">
        <f t="shared" si="2"/>
        <v>84.759999999999991</v>
      </c>
      <c r="F37">
        <f t="shared" si="1"/>
        <v>84.759999999999991</v>
      </c>
      <c r="K37" s="3"/>
    </row>
    <row r="38" spans="1:11" x14ac:dyDescent="0.3">
      <c r="A38" s="2" t="s">
        <v>34</v>
      </c>
      <c r="K38" s="3"/>
    </row>
    <row r="39" spans="1:11" x14ac:dyDescent="0.3">
      <c r="A39">
        <v>2</v>
      </c>
      <c r="B39" t="s">
        <v>27</v>
      </c>
      <c r="C39">
        <v>860.3</v>
      </c>
      <c r="D39">
        <v>790.15</v>
      </c>
      <c r="E39">
        <f>C39-D39</f>
        <v>70.149999999999977</v>
      </c>
      <c r="F39">
        <f t="shared" si="1"/>
        <v>70.149999999999977</v>
      </c>
      <c r="H39">
        <v>6</v>
      </c>
      <c r="I39">
        <v>1</v>
      </c>
      <c r="J39" s="3">
        <f>K39*100</f>
        <v>16.666666666666664</v>
      </c>
      <c r="K39" s="3">
        <f>I39/H39</f>
        <v>0.16666666666666666</v>
      </c>
    </row>
    <row r="40" spans="1:11" x14ac:dyDescent="0.3">
      <c r="A40">
        <v>5</v>
      </c>
      <c r="B40" t="s">
        <v>27</v>
      </c>
      <c r="C40">
        <v>762.5</v>
      </c>
      <c r="D40">
        <v>713.69</v>
      </c>
      <c r="E40">
        <f t="shared" ref="E40:E44" si="3">C40-D40</f>
        <v>48.809999999999945</v>
      </c>
      <c r="F40">
        <f t="shared" si="1"/>
        <v>48.809999999999945</v>
      </c>
      <c r="K40" s="3"/>
    </row>
    <row r="41" spans="1:11" x14ac:dyDescent="0.3">
      <c r="A41">
        <v>8</v>
      </c>
      <c r="B41" t="s">
        <v>28</v>
      </c>
      <c r="C41">
        <v>1465.87</v>
      </c>
      <c r="D41">
        <v>1332.49</v>
      </c>
      <c r="E41">
        <f t="shared" si="3"/>
        <v>133.37999999999988</v>
      </c>
      <c r="F41">
        <f t="shared" si="1"/>
        <v>133.37999999999988</v>
      </c>
      <c r="K41" s="3"/>
    </row>
    <row r="42" spans="1:11" x14ac:dyDescent="0.3">
      <c r="A42">
        <v>11</v>
      </c>
      <c r="B42" t="s">
        <v>28</v>
      </c>
      <c r="C42">
        <v>1821.82</v>
      </c>
      <c r="D42">
        <v>1769.78</v>
      </c>
      <c r="E42">
        <f t="shared" si="3"/>
        <v>52.039999999999964</v>
      </c>
      <c r="F42">
        <f t="shared" si="1"/>
        <v>52.039999999999964</v>
      </c>
      <c r="K42" s="3"/>
    </row>
    <row r="43" spans="1:11" x14ac:dyDescent="0.3">
      <c r="A43">
        <v>14</v>
      </c>
      <c r="B43" t="s">
        <v>29</v>
      </c>
      <c r="C43">
        <v>1042.3</v>
      </c>
      <c r="D43">
        <v>885.82</v>
      </c>
      <c r="E43">
        <f t="shared" si="3"/>
        <v>156.4799999999999</v>
      </c>
      <c r="F43">
        <f t="shared" si="1"/>
        <v>156.4799999999999</v>
      </c>
      <c r="G43" t="s">
        <v>32</v>
      </c>
      <c r="K43" s="3"/>
    </row>
    <row r="44" spans="1:11" x14ac:dyDescent="0.3">
      <c r="A44">
        <v>17</v>
      </c>
      <c r="B44" t="s">
        <v>29</v>
      </c>
      <c r="C44">
        <v>928.18</v>
      </c>
      <c r="D44">
        <v>808.95</v>
      </c>
      <c r="E44">
        <f t="shared" si="3"/>
        <v>119.2299999999999</v>
      </c>
      <c r="F44">
        <f t="shared" si="1"/>
        <v>119.2299999999999</v>
      </c>
      <c r="K44" s="3"/>
    </row>
    <row r="45" spans="1:11" x14ac:dyDescent="0.3">
      <c r="A45" s="2" t="s">
        <v>35</v>
      </c>
      <c r="K45" s="3"/>
    </row>
    <row r="46" spans="1:11" x14ac:dyDescent="0.3">
      <c r="A46">
        <v>2</v>
      </c>
      <c r="B46" t="s">
        <v>36</v>
      </c>
      <c r="C46">
        <v>766.61</v>
      </c>
      <c r="D46">
        <v>749.58</v>
      </c>
      <c r="E46">
        <f>C46-D46</f>
        <v>17.029999999999973</v>
      </c>
      <c r="F46">
        <f t="shared" si="1"/>
        <v>17.029999999999973</v>
      </c>
      <c r="H46">
        <v>3</v>
      </c>
      <c r="I46">
        <v>0</v>
      </c>
      <c r="J46" s="3">
        <f>K46*100</f>
        <v>0</v>
      </c>
      <c r="K46" s="3">
        <f>I46/H46</f>
        <v>0</v>
      </c>
    </row>
    <row r="47" spans="1:11" x14ac:dyDescent="0.3">
      <c r="A47">
        <v>5</v>
      </c>
      <c r="B47" t="s">
        <v>37</v>
      </c>
      <c r="C47">
        <v>782.54</v>
      </c>
      <c r="D47">
        <v>725.63</v>
      </c>
      <c r="E47">
        <f t="shared" ref="E47:E110" si="4">C47-D47</f>
        <v>56.909999999999968</v>
      </c>
      <c r="F47">
        <f t="shared" si="1"/>
        <v>56.909999999999968</v>
      </c>
      <c r="K47" s="3"/>
    </row>
    <row r="48" spans="1:11" x14ac:dyDescent="0.3">
      <c r="A48">
        <v>8</v>
      </c>
      <c r="B48" t="s">
        <v>38</v>
      </c>
      <c r="C48">
        <v>793.82</v>
      </c>
      <c r="D48">
        <v>699.96</v>
      </c>
      <c r="E48">
        <f t="shared" si="4"/>
        <v>93.860000000000014</v>
      </c>
      <c r="F48">
        <f t="shared" si="1"/>
        <v>93.860000000000014</v>
      </c>
      <c r="K48" s="3"/>
    </row>
    <row r="49" spans="1:11" x14ac:dyDescent="0.3">
      <c r="A49" s="2" t="s">
        <v>39</v>
      </c>
      <c r="K49" s="3"/>
    </row>
    <row r="50" spans="1:11" x14ac:dyDescent="0.3">
      <c r="A50">
        <v>2</v>
      </c>
      <c r="B50" t="s">
        <v>40</v>
      </c>
      <c r="C50">
        <v>726.24</v>
      </c>
      <c r="D50">
        <v>1169.93</v>
      </c>
      <c r="E50">
        <f t="shared" si="4"/>
        <v>-443.69000000000005</v>
      </c>
      <c r="F50">
        <f t="shared" si="1"/>
        <v>0</v>
      </c>
      <c r="H50">
        <v>5</v>
      </c>
      <c r="I50">
        <v>0</v>
      </c>
      <c r="J50" s="3">
        <f>K50*100</f>
        <v>0</v>
      </c>
      <c r="K50" s="3">
        <f>I50/H50</f>
        <v>0</v>
      </c>
    </row>
    <row r="51" spans="1:11" x14ac:dyDescent="0.3">
      <c r="A51">
        <v>5</v>
      </c>
      <c r="B51" t="s">
        <v>40</v>
      </c>
      <c r="C51">
        <v>1122.32</v>
      </c>
      <c r="D51">
        <v>1567.04</v>
      </c>
      <c r="E51">
        <f t="shared" si="4"/>
        <v>-444.72</v>
      </c>
      <c r="F51">
        <f t="shared" si="1"/>
        <v>0</v>
      </c>
      <c r="K51" s="3"/>
    </row>
    <row r="52" spans="1:11" x14ac:dyDescent="0.3">
      <c r="A52">
        <v>8</v>
      </c>
      <c r="B52" t="s">
        <v>41</v>
      </c>
      <c r="C52">
        <v>567.47</v>
      </c>
      <c r="D52">
        <v>743.79</v>
      </c>
      <c r="E52">
        <f t="shared" si="4"/>
        <v>-176.31999999999994</v>
      </c>
      <c r="F52">
        <f t="shared" si="1"/>
        <v>0</v>
      </c>
      <c r="K52" s="3"/>
    </row>
    <row r="53" spans="1:11" x14ac:dyDescent="0.3">
      <c r="A53">
        <v>11</v>
      </c>
      <c r="B53" t="s">
        <v>41</v>
      </c>
      <c r="C53">
        <v>597.09</v>
      </c>
      <c r="D53">
        <v>729.63</v>
      </c>
      <c r="E53">
        <f t="shared" si="4"/>
        <v>-132.53999999999996</v>
      </c>
      <c r="F53">
        <f t="shared" si="1"/>
        <v>0</v>
      </c>
      <c r="K53" s="3"/>
    </row>
    <row r="54" spans="1:11" x14ac:dyDescent="0.3">
      <c r="A54">
        <v>14</v>
      </c>
      <c r="B54" t="s">
        <v>41</v>
      </c>
      <c r="C54">
        <v>760.37</v>
      </c>
      <c r="D54">
        <v>708.18</v>
      </c>
      <c r="E54">
        <f t="shared" si="4"/>
        <v>52.190000000000055</v>
      </c>
      <c r="F54">
        <f t="shared" si="1"/>
        <v>52.190000000000055</v>
      </c>
      <c r="K54" s="3"/>
    </row>
    <row r="55" spans="1:11" x14ac:dyDescent="0.3">
      <c r="A55" s="2" t="s">
        <v>42</v>
      </c>
      <c r="K55" s="3"/>
    </row>
    <row r="56" spans="1:11" x14ac:dyDescent="0.3">
      <c r="A56">
        <v>2</v>
      </c>
      <c r="B56" t="s">
        <v>43</v>
      </c>
      <c r="C56">
        <v>1087.8900000000001</v>
      </c>
      <c r="D56">
        <v>999.92</v>
      </c>
      <c r="E56">
        <f t="shared" si="4"/>
        <v>87.970000000000141</v>
      </c>
      <c r="F56">
        <f t="shared" si="1"/>
        <v>87.970000000000141</v>
      </c>
      <c r="H56">
        <v>8</v>
      </c>
      <c r="I56">
        <v>1</v>
      </c>
      <c r="J56" s="3">
        <f>K56*100</f>
        <v>12.5</v>
      </c>
      <c r="K56" s="3">
        <f>I56/H56</f>
        <v>0.125</v>
      </c>
    </row>
    <row r="57" spans="1:11" x14ac:dyDescent="0.3">
      <c r="A57">
        <v>5</v>
      </c>
      <c r="B57" t="s">
        <v>44</v>
      </c>
      <c r="C57">
        <v>1022.57</v>
      </c>
      <c r="D57">
        <v>885.37</v>
      </c>
      <c r="E57">
        <f t="shared" si="4"/>
        <v>137.20000000000005</v>
      </c>
      <c r="F57">
        <f t="shared" si="1"/>
        <v>137.20000000000005</v>
      </c>
      <c r="K57" s="3"/>
    </row>
    <row r="58" spans="1:11" x14ac:dyDescent="0.3">
      <c r="A58">
        <v>8</v>
      </c>
      <c r="B58" t="s">
        <v>45</v>
      </c>
      <c r="C58">
        <v>789.77</v>
      </c>
      <c r="D58">
        <v>744.93</v>
      </c>
      <c r="E58">
        <f t="shared" si="4"/>
        <v>44.840000000000032</v>
      </c>
      <c r="F58">
        <f t="shared" si="1"/>
        <v>44.840000000000032</v>
      </c>
      <c r="K58" s="3"/>
    </row>
    <row r="59" spans="1:11" x14ac:dyDescent="0.3">
      <c r="A59">
        <v>11</v>
      </c>
      <c r="B59" t="s">
        <v>45</v>
      </c>
      <c r="C59">
        <v>1188.74</v>
      </c>
      <c r="D59">
        <v>970.08</v>
      </c>
      <c r="E59">
        <f t="shared" si="4"/>
        <v>218.65999999999997</v>
      </c>
      <c r="F59">
        <f t="shared" si="1"/>
        <v>218.65999999999997</v>
      </c>
      <c r="G59" t="s">
        <v>32</v>
      </c>
      <c r="K59" s="3"/>
    </row>
    <row r="60" spans="1:11" x14ac:dyDescent="0.3">
      <c r="A60">
        <v>14</v>
      </c>
      <c r="B60" t="s">
        <v>46</v>
      </c>
      <c r="C60">
        <v>1061.45</v>
      </c>
      <c r="D60">
        <v>962.71</v>
      </c>
      <c r="E60">
        <f t="shared" si="4"/>
        <v>98.740000000000009</v>
      </c>
      <c r="F60">
        <f t="shared" si="1"/>
        <v>98.740000000000009</v>
      </c>
      <c r="K60" s="3"/>
    </row>
    <row r="61" spans="1:11" x14ac:dyDescent="0.3">
      <c r="A61">
        <v>17</v>
      </c>
      <c r="B61" t="s">
        <v>46</v>
      </c>
      <c r="C61">
        <v>640.66999999999996</v>
      </c>
      <c r="D61">
        <v>796.01</v>
      </c>
      <c r="E61">
        <f t="shared" si="4"/>
        <v>-155.34000000000003</v>
      </c>
      <c r="F61">
        <f t="shared" si="1"/>
        <v>0</v>
      </c>
      <c r="K61" s="3"/>
    </row>
    <row r="62" spans="1:11" x14ac:dyDescent="0.3">
      <c r="A62">
        <v>20</v>
      </c>
      <c r="B62" t="s">
        <v>47</v>
      </c>
      <c r="C62">
        <v>626.53</v>
      </c>
      <c r="D62">
        <v>940.89</v>
      </c>
      <c r="E62">
        <f t="shared" si="4"/>
        <v>-314.36</v>
      </c>
      <c r="F62">
        <f t="shared" si="1"/>
        <v>0</v>
      </c>
      <c r="K62" s="3"/>
    </row>
    <row r="63" spans="1:11" x14ac:dyDescent="0.3">
      <c r="A63">
        <v>23</v>
      </c>
      <c r="B63" t="s">
        <v>47</v>
      </c>
      <c r="C63">
        <v>758.69</v>
      </c>
      <c r="D63">
        <v>832.3</v>
      </c>
      <c r="E63">
        <f t="shared" si="4"/>
        <v>-73.6099999999999</v>
      </c>
      <c r="F63">
        <f t="shared" si="1"/>
        <v>0</v>
      </c>
      <c r="K63" s="3"/>
    </row>
    <row r="64" spans="1:11" x14ac:dyDescent="0.3">
      <c r="A64" s="2" t="s">
        <v>48</v>
      </c>
      <c r="K64" s="3"/>
    </row>
    <row r="65" spans="1:11" x14ac:dyDescent="0.3">
      <c r="A65">
        <v>2</v>
      </c>
      <c r="B65" t="s">
        <v>49</v>
      </c>
      <c r="C65">
        <v>1416.23</v>
      </c>
      <c r="D65">
        <v>1327.01</v>
      </c>
      <c r="E65">
        <f t="shared" si="4"/>
        <v>89.220000000000027</v>
      </c>
      <c r="F65">
        <f t="shared" si="1"/>
        <v>89.220000000000027</v>
      </c>
      <c r="H65">
        <v>7</v>
      </c>
      <c r="I65">
        <v>0</v>
      </c>
      <c r="J65" s="3">
        <f>K65*100</f>
        <v>0</v>
      </c>
      <c r="K65" s="3">
        <f>I65/H65</f>
        <v>0</v>
      </c>
    </row>
    <row r="66" spans="1:11" x14ac:dyDescent="0.3">
      <c r="A66">
        <v>5</v>
      </c>
      <c r="B66" t="s">
        <v>49</v>
      </c>
      <c r="C66">
        <v>1277.72</v>
      </c>
      <c r="D66">
        <v>1207.25</v>
      </c>
      <c r="E66">
        <f t="shared" si="4"/>
        <v>70.470000000000027</v>
      </c>
      <c r="F66">
        <f t="shared" si="1"/>
        <v>70.470000000000027</v>
      </c>
      <c r="K66" s="3"/>
    </row>
    <row r="67" spans="1:11" x14ac:dyDescent="0.3">
      <c r="A67">
        <v>8</v>
      </c>
      <c r="B67" t="s">
        <v>50</v>
      </c>
      <c r="C67">
        <v>972.52</v>
      </c>
      <c r="D67">
        <v>1102.1400000000001</v>
      </c>
      <c r="E67">
        <f t="shared" si="4"/>
        <v>-129.62000000000012</v>
      </c>
      <c r="F67">
        <f t="shared" si="1"/>
        <v>0</v>
      </c>
      <c r="K67" s="3"/>
    </row>
    <row r="68" spans="1:11" x14ac:dyDescent="0.3">
      <c r="A68">
        <v>11</v>
      </c>
      <c r="B68" t="s">
        <v>50</v>
      </c>
      <c r="C68">
        <v>904.85</v>
      </c>
      <c r="D68">
        <v>1124.82</v>
      </c>
      <c r="E68">
        <f t="shared" si="4"/>
        <v>-219.96999999999991</v>
      </c>
      <c r="F68">
        <f t="shared" ref="F68:F130" si="5">IF(E68&lt;0,0,E68)</f>
        <v>0</v>
      </c>
      <c r="K68" s="3"/>
    </row>
    <row r="69" spans="1:11" x14ac:dyDescent="0.3">
      <c r="A69">
        <v>14</v>
      </c>
      <c r="B69" t="s">
        <v>51</v>
      </c>
      <c r="C69">
        <v>1341.23</v>
      </c>
      <c r="D69">
        <v>1916.48</v>
      </c>
      <c r="E69">
        <f t="shared" si="4"/>
        <v>-575.25</v>
      </c>
      <c r="F69">
        <f t="shared" si="5"/>
        <v>0</v>
      </c>
      <c r="K69" s="3"/>
    </row>
    <row r="70" spans="1:11" x14ac:dyDescent="0.3">
      <c r="A70">
        <v>17</v>
      </c>
      <c r="B70" t="s">
        <v>51</v>
      </c>
      <c r="C70">
        <v>1372.04</v>
      </c>
      <c r="D70">
        <v>1569.85</v>
      </c>
      <c r="E70">
        <f t="shared" si="4"/>
        <v>-197.80999999999995</v>
      </c>
      <c r="F70">
        <f t="shared" si="5"/>
        <v>0</v>
      </c>
      <c r="K70" s="3"/>
    </row>
    <row r="71" spans="1:11" x14ac:dyDescent="0.3">
      <c r="A71">
        <v>20</v>
      </c>
      <c r="B71" t="s">
        <v>51</v>
      </c>
      <c r="C71">
        <v>820.17</v>
      </c>
      <c r="D71">
        <v>1712.75</v>
      </c>
      <c r="E71">
        <f t="shared" si="4"/>
        <v>-892.58</v>
      </c>
      <c r="F71">
        <f t="shared" si="5"/>
        <v>0</v>
      </c>
      <c r="K71" s="3"/>
    </row>
    <row r="72" spans="1:11" x14ac:dyDescent="0.3">
      <c r="A72" s="2" t="s">
        <v>52</v>
      </c>
      <c r="K72" s="3"/>
    </row>
    <row r="73" spans="1:11" x14ac:dyDescent="0.3">
      <c r="A73">
        <v>2</v>
      </c>
      <c r="B73" t="s">
        <v>53</v>
      </c>
      <c r="C73">
        <v>1419.1</v>
      </c>
      <c r="D73">
        <v>1375.92</v>
      </c>
      <c r="E73">
        <f t="shared" si="4"/>
        <v>43.179999999999836</v>
      </c>
      <c r="F73">
        <f t="shared" si="5"/>
        <v>43.179999999999836</v>
      </c>
      <c r="H73">
        <v>10</v>
      </c>
      <c r="I73">
        <v>3</v>
      </c>
      <c r="J73" s="3">
        <f>K73*100</f>
        <v>30</v>
      </c>
      <c r="K73" s="3">
        <f>I73/H73</f>
        <v>0.3</v>
      </c>
    </row>
    <row r="74" spans="1:11" x14ac:dyDescent="0.3">
      <c r="A74">
        <v>5</v>
      </c>
      <c r="B74" t="s">
        <v>54</v>
      </c>
      <c r="C74">
        <v>1513.1</v>
      </c>
      <c r="D74">
        <v>1479.68</v>
      </c>
      <c r="E74">
        <f t="shared" si="4"/>
        <v>33.419999999999845</v>
      </c>
      <c r="F74">
        <f t="shared" si="5"/>
        <v>33.419999999999845</v>
      </c>
      <c r="K74" s="3"/>
    </row>
    <row r="75" spans="1:11" x14ac:dyDescent="0.3">
      <c r="A75">
        <v>8</v>
      </c>
      <c r="B75" t="s">
        <v>54</v>
      </c>
      <c r="C75">
        <v>1219.8900000000001</v>
      </c>
      <c r="D75">
        <v>1332.94</v>
      </c>
      <c r="E75">
        <f t="shared" si="4"/>
        <v>-113.04999999999995</v>
      </c>
      <c r="F75">
        <f t="shared" si="5"/>
        <v>0</v>
      </c>
      <c r="K75" s="3"/>
    </row>
    <row r="76" spans="1:11" x14ac:dyDescent="0.3">
      <c r="A76">
        <v>11</v>
      </c>
      <c r="B76" t="s">
        <v>54</v>
      </c>
      <c r="C76">
        <v>1040.43</v>
      </c>
      <c r="D76">
        <v>1078.24</v>
      </c>
      <c r="E76">
        <f t="shared" si="4"/>
        <v>-37.809999999999945</v>
      </c>
      <c r="F76">
        <f t="shared" si="5"/>
        <v>0</v>
      </c>
      <c r="K76" s="3"/>
    </row>
    <row r="77" spans="1:11" x14ac:dyDescent="0.3">
      <c r="A77">
        <v>14</v>
      </c>
      <c r="B77" t="s">
        <v>54</v>
      </c>
      <c r="C77">
        <v>996.18</v>
      </c>
      <c r="D77">
        <v>1081.1199999999999</v>
      </c>
      <c r="E77">
        <f t="shared" si="4"/>
        <v>-84.939999999999941</v>
      </c>
      <c r="F77">
        <f t="shared" si="5"/>
        <v>0</v>
      </c>
      <c r="K77" s="3"/>
    </row>
    <row r="78" spans="1:11" x14ac:dyDescent="0.3">
      <c r="A78">
        <v>17</v>
      </c>
      <c r="B78" t="s">
        <v>54</v>
      </c>
      <c r="C78">
        <v>542.54999999999995</v>
      </c>
      <c r="D78">
        <v>877.22</v>
      </c>
      <c r="E78">
        <f t="shared" si="4"/>
        <v>-334.67000000000007</v>
      </c>
      <c r="F78">
        <f t="shared" si="5"/>
        <v>0</v>
      </c>
      <c r="K78" s="3"/>
    </row>
    <row r="79" spans="1:11" x14ac:dyDescent="0.3">
      <c r="A79">
        <v>20</v>
      </c>
      <c r="B79" t="s">
        <v>54</v>
      </c>
      <c r="C79">
        <v>1158.04</v>
      </c>
      <c r="D79">
        <v>991.99</v>
      </c>
      <c r="E79">
        <f t="shared" si="4"/>
        <v>166.04999999999995</v>
      </c>
      <c r="F79">
        <f t="shared" si="5"/>
        <v>166.04999999999995</v>
      </c>
      <c r="G79" t="s">
        <v>32</v>
      </c>
      <c r="K79" s="3"/>
    </row>
    <row r="80" spans="1:11" x14ac:dyDescent="0.3">
      <c r="A80">
        <v>23</v>
      </c>
      <c r="B80" t="s">
        <v>54</v>
      </c>
      <c r="C80">
        <v>1405.19</v>
      </c>
      <c r="D80">
        <v>1051.99</v>
      </c>
      <c r="E80">
        <f t="shared" si="4"/>
        <v>353.20000000000005</v>
      </c>
      <c r="F80">
        <f t="shared" si="5"/>
        <v>353.20000000000005</v>
      </c>
      <c r="G80" t="s">
        <v>32</v>
      </c>
      <c r="K80" s="3"/>
    </row>
    <row r="81" spans="1:11" x14ac:dyDescent="0.3">
      <c r="A81">
        <v>26</v>
      </c>
      <c r="B81" t="s">
        <v>54</v>
      </c>
      <c r="C81">
        <v>1252.29</v>
      </c>
      <c r="D81">
        <v>1032.8</v>
      </c>
      <c r="E81">
        <f t="shared" si="4"/>
        <v>219.49</v>
      </c>
      <c r="F81">
        <f t="shared" si="5"/>
        <v>219.49</v>
      </c>
      <c r="G81" t="s">
        <v>32</v>
      </c>
      <c r="K81" s="3"/>
    </row>
    <row r="82" spans="1:11" x14ac:dyDescent="0.3">
      <c r="A82">
        <v>29</v>
      </c>
      <c r="B82" t="s">
        <v>54</v>
      </c>
      <c r="C82">
        <v>1096.58</v>
      </c>
      <c r="D82">
        <v>986.26</v>
      </c>
      <c r="E82">
        <f t="shared" si="4"/>
        <v>110.31999999999994</v>
      </c>
      <c r="F82">
        <f t="shared" si="5"/>
        <v>110.31999999999994</v>
      </c>
      <c r="K82" s="3"/>
    </row>
    <row r="83" spans="1:11" x14ac:dyDescent="0.3">
      <c r="A83" s="2" t="s">
        <v>55</v>
      </c>
      <c r="K83" s="3"/>
    </row>
    <row r="84" spans="1:11" x14ac:dyDescent="0.3">
      <c r="A84">
        <v>2</v>
      </c>
      <c r="B84" t="s">
        <v>56</v>
      </c>
      <c r="C84">
        <v>1078.56</v>
      </c>
      <c r="D84">
        <v>999.2</v>
      </c>
      <c r="E84">
        <f t="shared" si="4"/>
        <v>79.3599999999999</v>
      </c>
      <c r="F84">
        <f t="shared" si="5"/>
        <v>79.3599999999999</v>
      </c>
      <c r="H84">
        <v>6</v>
      </c>
      <c r="I84">
        <v>0</v>
      </c>
      <c r="J84" s="3">
        <f>K84*100</f>
        <v>0</v>
      </c>
      <c r="K84" s="3">
        <f>I84/H84</f>
        <v>0</v>
      </c>
    </row>
    <row r="85" spans="1:11" x14ac:dyDescent="0.3">
      <c r="A85">
        <v>5</v>
      </c>
      <c r="B85" t="s">
        <v>57</v>
      </c>
      <c r="C85">
        <v>1341.66</v>
      </c>
      <c r="D85">
        <v>1677.99</v>
      </c>
      <c r="E85">
        <f t="shared" si="4"/>
        <v>-336.32999999999993</v>
      </c>
      <c r="F85">
        <f t="shared" si="5"/>
        <v>0</v>
      </c>
      <c r="K85" s="3"/>
    </row>
    <row r="86" spans="1:11" x14ac:dyDescent="0.3">
      <c r="A86">
        <v>8</v>
      </c>
      <c r="B86" t="s">
        <v>57</v>
      </c>
      <c r="C86">
        <v>867.43</v>
      </c>
      <c r="D86">
        <v>1316.53</v>
      </c>
      <c r="E86">
        <f t="shared" si="4"/>
        <v>-449.1</v>
      </c>
      <c r="F86">
        <f t="shared" si="5"/>
        <v>0</v>
      </c>
      <c r="K86" s="3"/>
    </row>
    <row r="87" spans="1:11" x14ac:dyDescent="0.3">
      <c r="A87">
        <v>11</v>
      </c>
      <c r="B87" t="s">
        <v>57</v>
      </c>
      <c r="C87">
        <v>1541.11</v>
      </c>
      <c r="D87">
        <v>1568.97</v>
      </c>
      <c r="E87">
        <f t="shared" si="4"/>
        <v>-27.860000000000127</v>
      </c>
      <c r="F87">
        <f t="shared" si="5"/>
        <v>0</v>
      </c>
      <c r="K87" s="3"/>
    </row>
    <row r="88" spans="1:11" x14ac:dyDescent="0.3">
      <c r="A88">
        <v>14</v>
      </c>
      <c r="B88" t="s">
        <v>57</v>
      </c>
      <c r="C88">
        <v>1012.62</v>
      </c>
      <c r="D88">
        <v>1494.4</v>
      </c>
      <c r="E88">
        <f t="shared" si="4"/>
        <v>-481.78000000000009</v>
      </c>
      <c r="F88">
        <f t="shared" si="5"/>
        <v>0</v>
      </c>
      <c r="K88" s="3"/>
    </row>
    <row r="89" spans="1:11" x14ac:dyDescent="0.3">
      <c r="A89">
        <v>17</v>
      </c>
      <c r="B89" t="s">
        <v>58</v>
      </c>
      <c r="C89">
        <v>1267.8499999999999</v>
      </c>
      <c r="D89">
        <v>1910.39</v>
      </c>
      <c r="E89">
        <f t="shared" si="4"/>
        <v>-642.54000000000019</v>
      </c>
      <c r="F89">
        <f t="shared" si="5"/>
        <v>0</v>
      </c>
      <c r="K89" s="3"/>
    </row>
    <row r="90" spans="1:11" x14ac:dyDescent="0.3">
      <c r="A90" s="2" t="s">
        <v>59</v>
      </c>
      <c r="K90" s="3"/>
    </row>
    <row r="91" spans="1:11" x14ac:dyDescent="0.3">
      <c r="A91">
        <v>2</v>
      </c>
      <c r="B91" t="s">
        <v>60</v>
      </c>
      <c r="C91">
        <v>2127.3200000000002</v>
      </c>
      <c r="D91">
        <v>1495.5</v>
      </c>
      <c r="E91">
        <f t="shared" si="4"/>
        <v>631.82000000000016</v>
      </c>
      <c r="F91">
        <f t="shared" si="5"/>
        <v>631.82000000000016</v>
      </c>
      <c r="G91" t="s">
        <v>32</v>
      </c>
      <c r="H91">
        <v>4</v>
      </c>
      <c r="I91">
        <v>2</v>
      </c>
      <c r="J91" s="3">
        <f>K91*100</f>
        <v>50</v>
      </c>
      <c r="K91" s="3">
        <f>I91/H91</f>
        <v>0.5</v>
      </c>
    </row>
    <row r="92" spans="1:11" x14ac:dyDescent="0.3">
      <c r="A92">
        <v>5</v>
      </c>
      <c r="B92" t="s">
        <v>60</v>
      </c>
      <c r="C92">
        <v>2663.87</v>
      </c>
      <c r="D92">
        <v>1601.1</v>
      </c>
      <c r="E92">
        <f t="shared" si="4"/>
        <v>1062.77</v>
      </c>
      <c r="F92">
        <f t="shared" si="5"/>
        <v>1062.77</v>
      </c>
      <c r="G92" t="s">
        <v>32</v>
      </c>
      <c r="K92" s="3"/>
    </row>
    <row r="93" spans="1:11" x14ac:dyDescent="0.3">
      <c r="A93">
        <v>8</v>
      </c>
      <c r="B93" t="s">
        <v>61</v>
      </c>
      <c r="C93">
        <v>1083.3599999999999</v>
      </c>
      <c r="D93">
        <v>1174.3399999999999</v>
      </c>
      <c r="E93">
        <f t="shared" si="4"/>
        <v>-90.980000000000018</v>
      </c>
      <c r="F93">
        <f t="shared" si="5"/>
        <v>0</v>
      </c>
      <c r="K93" s="3"/>
    </row>
    <row r="94" spans="1:11" x14ac:dyDescent="0.3">
      <c r="A94">
        <v>11</v>
      </c>
      <c r="B94" t="s">
        <v>60</v>
      </c>
      <c r="C94">
        <v>1992.43</v>
      </c>
      <c r="D94">
        <v>1866.42</v>
      </c>
      <c r="E94">
        <f t="shared" si="4"/>
        <v>126.00999999999999</v>
      </c>
      <c r="F94">
        <f t="shared" si="5"/>
        <v>126.00999999999999</v>
      </c>
      <c r="K94" s="3"/>
    </row>
    <row r="95" spans="1:11" x14ac:dyDescent="0.3">
      <c r="A95" s="2" t="s">
        <v>62</v>
      </c>
      <c r="K95" s="3"/>
    </row>
    <row r="96" spans="1:11" x14ac:dyDescent="0.3">
      <c r="A96">
        <v>2</v>
      </c>
      <c r="B96" t="s">
        <v>63</v>
      </c>
      <c r="C96">
        <v>639.29</v>
      </c>
      <c r="D96">
        <v>505.17</v>
      </c>
      <c r="E96">
        <f t="shared" si="4"/>
        <v>134.11999999999995</v>
      </c>
      <c r="F96">
        <f t="shared" si="5"/>
        <v>134.11999999999995</v>
      </c>
      <c r="H96">
        <v>3</v>
      </c>
      <c r="I96">
        <v>0</v>
      </c>
      <c r="J96" s="3">
        <f>K96*100</f>
        <v>0</v>
      </c>
      <c r="K96" s="3">
        <f>I96/H96</f>
        <v>0</v>
      </c>
    </row>
    <row r="97" spans="1:11" x14ac:dyDescent="0.3">
      <c r="A97">
        <v>5</v>
      </c>
      <c r="B97" t="s">
        <v>64</v>
      </c>
      <c r="C97">
        <v>738.69</v>
      </c>
      <c r="D97">
        <v>874.72</v>
      </c>
      <c r="E97">
        <f t="shared" si="4"/>
        <v>-136.02999999999997</v>
      </c>
      <c r="F97">
        <f t="shared" si="5"/>
        <v>0</v>
      </c>
      <c r="K97" s="3"/>
    </row>
    <row r="98" spans="1:11" x14ac:dyDescent="0.3">
      <c r="A98">
        <v>8</v>
      </c>
      <c r="B98" t="s">
        <v>65</v>
      </c>
      <c r="C98">
        <v>864.51</v>
      </c>
      <c r="D98">
        <v>800.92</v>
      </c>
      <c r="E98">
        <f t="shared" si="4"/>
        <v>63.590000000000032</v>
      </c>
      <c r="F98">
        <f t="shared" si="5"/>
        <v>63.590000000000032</v>
      </c>
      <c r="K98" s="3"/>
    </row>
    <row r="99" spans="1:11" x14ac:dyDescent="0.3">
      <c r="A99" s="2" t="s">
        <v>66</v>
      </c>
      <c r="K99" s="3"/>
    </row>
    <row r="100" spans="1:11" x14ac:dyDescent="0.3">
      <c r="A100">
        <v>2</v>
      </c>
      <c r="B100" t="s">
        <v>67</v>
      </c>
      <c r="C100">
        <v>1285.57</v>
      </c>
      <c r="D100">
        <v>1168.53</v>
      </c>
      <c r="E100">
        <f t="shared" si="4"/>
        <v>117.03999999999996</v>
      </c>
      <c r="F100">
        <f t="shared" si="5"/>
        <v>117.03999999999996</v>
      </c>
      <c r="H100">
        <v>4</v>
      </c>
      <c r="I100">
        <v>0</v>
      </c>
      <c r="J100" s="3">
        <f>K100*100</f>
        <v>0</v>
      </c>
      <c r="K100" s="3">
        <f>I100/H100</f>
        <v>0</v>
      </c>
    </row>
    <row r="101" spans="1:11" x14ac:dyDescent="0.3">
      <c r="A101">
        <v>5</v>
      </c>
      <c r="B101" t="s">
        <v>67</v>
      </c>
      <c r="C101">
        <v>1260.8599999999999</v>
      </c>
      <c r="D101">
        <v>1162.33</v>
      </c>
      <c r="E101">
        <f t="shared" si="4"/>
        <v>98.529999999999973</v>
      </c>
      <c r="F101">
        <f t="shared" si="5"/>
        <v>98.529999999999973</v>
      </c>
      <c r="K101" s="3"/>
    </row>
    <row r="102" spans="1:11" x14ac:dyDescent="0.3">
      <c r="A102">
        <v>8</v>
      </c>
      <c r="B102" t="s">
        <v>68</v>
      </c>
      <c r="C102">
        <v>456.14</v>
      </c>
      <c r="D102">
        <v>574.36</v>
      </c>
      <c r="E102">
        <f t="shared" si="4"/>
        <v>-118.22000000000003</v>
      </c>
      <c r="F102">
        <f t="shared" si="5"/>
        <v>0</v>
      </c>
      <c r="K102" s="3"/>
    </row>
    <row r="103" spans="1:11" x14ac:dyDescent="0.3">
      <c r="A103">
        <v>11</v>
      </c>
      <c r="B103" t="s">
        <v>68</v>
      </c>
      <c r="C103">
        <v>810.96</v>
      </c>
      <c r="D103">
        <v>727.76</v>
      </c>
      <c r="E103">
        <f t="shared" si="4"/>
        <v>83.200000000000045</v>
      </c>
      <c r="F103">
        <f t="shared" si="5"/>
        <v>83.200000000000045</v>
      </c>
      <c r="K103" s="3"/>
    </row>
    <row r="104" spans="1:11" x14ac:dyDescent="0.3">
      <c r="A104" s="2" t="s">
        <v>69</v>
      </c>
      <c r="K104" s="3"/>
    </row>
    <row r="105" spans="1:11" x14ac:dyDescent="0.3">
      <c r="A105">
        <v>2</v>
      </c>
      <c r="B105" t="s">
        <v>70</v>
      </c>
      <c r="C105">
        <v>1308.78</v>
      </c>
      <c r="D105">
        <v>1275.43</v>
      </c>
      <c r="E105">
        <f t="shared" si="4"/>
        <v>33.349999999999909</v>
      </c>
      <c r="F105">
        <f t="shared" si="5"/>
        <v>33.349999999999909</v>
      </c>
      <c r="H105">
        <v>9</v>
      </c>
      <c r="I105">
        <v>0</v>
      </c>
      <c r="J105" s="3">
        <f>K105*100</f>
        <v>0</v>
      </c>
      <c r="K105" s="3">
        <f>I105/H105</f>
        <v>0</v>
      </c>
    </row>
    <row r="106" spans="1:11" x14ac:dyDescent="0.3">
      <c r="A106">
        <v>5</v>
      </c>
      <c r="B106" t="s">
        <v>70</v>
      </c>
      <c r="C106">
        <v>1654.44</v>
      </c>
      <c r="D106">
        <v>1891.56</v>
      </c>
      <c r="E106">
        <f t="shared" si="4"/>
        <v>-237.11999999999989</v>
      </c>
      <c r="F106">
        <f t="shared" si="5"/>
        <v>0</v>
      </c>
      <c r="K106" s="3"/>
    </row>
    <row r="107" spans="1:11" x14ac:dyDescent="0.3">
      <c r="A107">
        <v>8</v>
      </c>
      <c r="B107" t="s">
        <v>70</v>
      </c>
      <c r="C107">
        <v>1553.59</v>
      </c>
      <c r="D107">
        <v>1753.36</v>
      </c>
      <c r="E107">
        <f t="shared" si="4"/>
        <v>-199.76999999999998</v>
      </c>
      <c r="F107">
        <f t="shared" si="5"/>
        <v>0</v>
      </c>
      <c r="K107" s="3"/>
    </row>
    <row r="108" spans="1:11" x14ac:dyDescent="0.3">
      <c r="A108">
        <v>11</v>
      </c>
      <c r="B108" t="s">
        <v>70</v>
      </c>
      <c r="C108">
        <v>977.44</v>
      </c>
      <c r="D108">
        <v>994.83</v>
      </c>
      <c r="E108">
        <f t="shared" si="4"/>
        <v>-17.389999999999986</v>
      </c>
      <c r="F108">
        <f t="shared" si="5"/>
        <v>0</v>
      </c>
      <c r="K108" s="3"/>
    </row>
    <row r="109" spans="1:11" x14ac:dyDescent="0.3">
      <c r="A109">
        <v>14</v>
      </c>
      <c r="B109" t="s">
        <v>71</v>
      </c>
      <c r="C109">
        <v>1347.53</v>
      </c>
      <c r="D109">
        <v>1334.38</v>
      </c>
      <c r="E109">
        <f t="shared" si="4"/>
        <v>13.149999999999864</v>
      </c>
      <c r="F109">
        <f t="shared" si="5"/>
        <v>13.149999999999864</v>
      </c>
      <c r="K109" s="3"/>
    </row>
    <row r="110" spans="1:11" x14ac:dyDescent="0.3">
      <c r="A110">
        <v>17</v>
      </c>
      <c r="B110" t="s">
        <v>71</v>
      </c>
      <c r="C110">
        <v>1477.6</v>
      </c>
      <c r="D110">
        <v>1419.35</v>
      </c>
      <c r="E110">
        <f t="shared" si="4"/>
        <v>58.25</v>
      </c>
      <c r="F110">
        <f t="shared" si="5"/>
        <v>58.25</v>
      </c>
      <c r="K110" s="3"/>
    </row>
    <row r="111" spans="1:11" x14ac:dyDescent="0.3">
      <c r="A111">
        <v>20</v>
      </c>
      <c r="B111" t="s">
        <v>72</v>
      </c>
      <c r="C111">
        <v>972.18</v>
      </c>
      <c r="D111">
        <v>999.2</v>
      </c>
      <c r="E111">
        <f t="shared" ref="E111:E142" si="6">C111-D111</f>
        <v>-27.020000000000095</v>
      </c>
      <c r="F111">
        <f t="shared" si="5"/>
        <v>0</v>
      </c>
      <c r="K111" s="3"/>
    </row>
    <row r="112" spans="1:11" x14ac:dyDescent="0.3">
      <c r="A112">
        <v>23</v>
      </c>
      <c r="B112" t="s">
        <v>73</v>
      </c>
      <c r="C112">
        <v>856.16</v>
      </c>
      <c r="D112">
        <v>903.31</v>
      </c>
      <c r="E112">
        <f t="shared" si="6"/>
        <v>-47.149999999999977</v>
      </c>
      <c r="F112">
        <f t="shared" si="5"/>
        <v>0</v>
      </c>
      <c r="K112" s="3"/>
    </row>
    <row r="113" spans="1:11" x14ac:dyDescent="0.3">
      <c r="A113">
        <v>26</v>
      </c>
      <c r="B113" t="s">
        <v>73</v>
      </c>
      <c r="C113">
        <v>949.27</v>
      </c>
      <c r="D113">
        <v>916.66</v>
      </c>
      <c r="E113">
        <f t="shared" si="6"/>
        <v>32.610000000000014</v>
      </c>
      <c r="F113">
        <f t="shared" si="5"/>
        <v>32.610000000000014</v>
      </c>
      <c r="K113" s="3"/>
    </row>
    <row r="114" spans="1:11" x14ac:dyDescent="0.3">
      <c r="A114" s="2" t="s">
        <v>74</v>
      </c>
      <c r="K114" s="3"/>
    </row>
    <row r="115" spans="1:11" x14ac:dyDescent="0.3">
      <c r="A115">
        <v>2</v>
      </c>
      <c r="B115" t="s">
        <v>75</v>
      </c>
      <c r="C115">
        <v>1023.63</v>
      </c>
      <c r="D115">
        <v>977.18</v>
      </c>
      <c r="E115">
        <f t="shared" si="6"/>
        <v>46.450000000000045</v>
      </c>
      <c r="F115">
        <f t="shared" si="5"/>
        <v>46.450000000000045</v>
      </c>
      <c r="H115">
        <v>5</v>
      </c>
      <c r="I115">
        <v>0</v>
      </c>
      <c r="J115" s="3">
        <f>K115*100</f>
        <v>0</v>
      </c>
      <c r="K115" s="3">
        <f>I115/H115</f>
        <v>0</v>
      </c>
    </row>
    <row r="116" spans="1:11" x14ac:dyDescent="0.3">
      <c r="A116">
        <v>5</v>
      </c>
      <c r="B116" t="s">
        <v>76</v>
      </c>
      <c r="C116">
        <v>612.99</v>
      </c>
      <c r="D116">
        <v>715.9</v>
      </c>
      <c r="E116">
        <f t="shared" si="6"/>
        <v>-102.90999999999997</v>
      </c>
      <c r="F116">
        <f t="shared" si="5"/>
        <v>0</v>
      </c>
      <c r="K116" s="3"/>
    </row>
    <row r="117" spans="1:11" x14ac:dyDescent="0.3">
      <c r="A117">
        <v>8</v>
      </c>
      <c r="B117" t="s">
        <v>76</v>
      </c>
      <c r="C117">
        <v>694.22</v>
      </c>
      <c r="D117">
        <v>809.21</v>
      </c>
      <c r="E117">
        <f t="shared" si="6"/>
        <v>-114.99000000000001</v>
      </c>
      <c r="F117">
        <f t="shared" si="5"/>
        <v>0</v>
      </c>
      <c r="K117" s="3"/>
    </row>
    <row r="118" spans="1:11" x14ac:dyDescent="0.3">
      <c r="A118">
        <v>11</v>
      </c>
      <c r="B118" t="s">
        <v>76</v>
      </c>
      <c r="C118">
        <v>1010.12</v>
      </c>
      <c r="D118">
        <v>927.81</v>
      </c>
      <c r="E118">
        <f t="shared" si="6"/>
        <v>82.310000000000059</v>
      </c>
      <c r="F118">
        <f t="shared" si="5"/>
        <v>82.310000000000059</v>
      </c>
      <c r="K118" s="3"/>
    </row>
    <row r="119" spans="1:11" x14ac:dyDescent="0.3">
      <c r="A119">
        <v>14</v>
      </c>
      <c r="B119" t="s">
        <v>76</v>
      </c>
      <c r="C119">
        <v>890.47</v>
      </c>
      <c r="D119">
        <v>841.93</v>
      </c>
      <c r="E119">
        <f t="shared" si="6"/>
        <v>48.540000000000077</v>
      </c>
      <c r="F119">
        <f t="shared" si="5"/>
        <v>48.540000000000077</v>
      </c>
      <c r="K119" s="3"/>
    </row>
    <row r="120" spans="1:11" x14ac:dyDescent="0.3">
      <c r="A120" s="2" t="s">
        <v>77</v>
      </c>
      <c r="K120" s="3"/>
    </row>
    <row r="121" spans="1:11" x14ac:dyDescent="0.3">
      <c r="A121">
        <v>2</v>
      </c>
      <c r="B121" t="s">
        <v>78</v>
      </c>
      <c r="C121">
        <v>913.21</v>
      </c>
      <c r="D121">
        <v>797.81</v>
      </c>
      <c r="E121">
        <f t="shared" si="6"/>
        <v>115.40000000000009</v>
      </c>
      <c r="F121">
        <f t="shared" si="5"/>
        <v>115.40000000000009</v>
      </c>
      <c r="H121">
        <v>10</v>
      </c>
      <c r="I121">
        <v>0</v>
      </c>
      <c r="J121" s="3">
        <f>K121*100</f>
        <v>0</v>
      </c>
      <c r="K121" s="3">
        <f>I121/H121</f>
        <v>0</v>
      </c>
    </row>
    <row r="122" spans="1:11" x14ac:dyDescent="0.3">
      <c r="A122">
        <v>5</v>
      </c>
      <c r="B122" t="s">
        <v>78</v>
      </c>
      <c r="C122">
        <v>852.34</v>
      </c>
      <c r="D122">
        <v>852.34</v>
      </c>
      <c r="E122">
        <f t="shared" si="6"/>
        <v>0</v>
      </c>
      <c r="F122">
        <f t="shared" si="5"/>
        <v>0</v>
      </c>
      <c r="K122" s="3"/>
    </row>
    <row r="123" spans="1:11" x14ac:dyDescent="0.3">
      <c r="A123">
        <v>8</v>
      </c>
      <c r="B123" t="s">
        <v>78</v>
      </c>
      <c r="C123">
        <v>611.42999999999995</v>
      </c>
      <c r="D123">
        <v>935.05</v>
      </c>
      <c r="E123">
        <f t="shared" si="6"/>
        <v>-323.62</v>
      </c>
      <c r="F123">
        <f t="shared" si="5"/>
        <v>0</v>
      </c>
      <c r="K123" s="3"/>
    </row>
    <row r="124" spans="1:11" x14ac:dyDescent="0.3">
      <c r="A124">
        <v>11</v>
      </c>
      <c r="B124" t="s">
        <v>78</v>
      </c>
      <c r="C124">
        <v>1111.94</v>
      </c>
      <c r="D124">
        <v>1014.88</v>
      </c>
      <c r="E124">
        <f t="shared" si="6"/>
        <v>97.060000000000059</v>
      </c>
      <c r="F124">
        <f t="shared" si="5"/>
        <v>97.060000000000059</v>
      </c>
      <c r="K124" s="3"/>
    </row>
    <row r="125" spans="1:11" x14ac:dyDescent="0.3">
      <c r="A125">
        <v>14</v>
      </c>
      <c r="B125" t="s">
        <v>78</v>
      </c>
      <c r="C125">
        <v>1097.05</v>
      </c>
      <c r="D125">
        <v>960.26</v>
      </c>
      <c r="E125">
        <f t="shared" si="6"/>
        <v>136.78999999999996</v>
      </c>
      <c r="F125">
        <f t="shared" si="5"/>
        <v>136.78999999999996</v>
      </c>
      <c r="K125" s="3"/>
    </row>
    <row r="126" spans="1:11" x14ac:dyDescent="0.3">
      <c r="A126">
        <v>17</v>
      </c>
      <c r="B126" t="s">
        <v>79</v>
      </c>
      <c r="C126">
        <v>432.14</v>
      </c>
      <c r="D126">
        <v>633.96</v>
      </c>
      <c r="E126">
        <f t="shared" si="6"/>
        <v>-201.82000000000005</v>
      </c>
      <c r="F126">
        <f t="shared" si="5"/>
        <v>0</v>
      </c>
      <c r="K126" s="3"/>
    </row>
    <row r="127" spans="1:11" x14ac:dyDescent="0.3">
      <c r="A127">
        <v>20</v>
      </c>
      <c r="B127" t="s">
        <v>79</v>
      </c>
      <c r="C127">
        <v>1020.15</v>
      </c>
      <c r="D127">
        <v>959.46</v>
      </c>
      <c r="E127">
        <f t="shared" si="6"/>
        <v>60.689999999999941</v>
      </c>
      <c r="F127">
        <f t="shared" si="5"/>
        <v>60.689999999999941</v>
      </c>
      <c r="K127" s="3"/>
    </row>
    <row r="128" spans="1:11" x14ac:dyDescent="0.3">
      <c r="A128">
        <v>23</v>
      </c>
      <c r="B128" t="s">
        <v>79</v>
      </c>
      <c r="C128">
        <v>592.86</v>
      </c>
      <c r="D128">
        <v>785.72</v>
      </c>
      <c r="E128">
        <f t="shared" si="6"/>
        <v>-192.86</v>
      </c>
      <c r="F128">
        <f t="shared" si="5"/>
        <v>0</v>
      </c>
      <c r="K128" s="3"/>
    </row>
    <row r="129" spans="1:11" x14ac:dyDescent="0.3">
      <c r="A129">
        <v>26</v>
      </c>
      <c r="B129" t="s">
        <v>79</v>
      </c>
      <c r="C129">
        <v>923.23</v>
      </c>
      <c r="D129">
        <v>852.09</v>
      </c>
      <c r="E129">
        <f t="shared" si="6"/>
        <v>71.139999999999986</v>
      </c>
      <c r="F129">
        <f t="shared" si="5"/>
        <v>71.139999999999986</v>
      </c>
      <c r="K129" s="3"/>
    </row>
    <row r="130" spans="1:11" x14ac:dyDescent="0.3">
      <c r="A130">
        <v>29</v>
      </c>
      <c r="B130" t="s">
        <v>79</v>
      </c>
      <c r="C130">
        <v>908.55</v>
      </c>
      <c r="D130">
        <v>819.53</v>
      </c>
      <c r="E130">
        <f t="shared" si="6"/>
        <v>89.019999999999982</v>
      </c>
      <c r="F130">
        <f t="shared" si="5"/>
        <v>89.019999999999982</v>
      </c>
      <c r="K130" s="3"/>
    </row>
    <row r="131" spans="1:11" x14ac:dyDescent="0.3">
      <c r="A131" s="2" t="s">
        <v>80</v>
      </c>
      <c r="K131" s="3"/>
    </row>
    <row r="132" spans="1:11" x14ac:dyDescent="0.3">
      <c r="A132">
        <v>2</v>
      </c>
      <c r="B132" t="s">
        <v>81</v>
      </c>
      <c r="C132">
        <v>1559.62</v>
      </c>
      <c r="D132">
        <v>1314.88</v>
      </c>
      <c r="E132">
        <f t="shared" si="6"/>
        <v>244.73999999999978</v>
      </c>
      <c r="F132">
        <f t="shared" ref="F132:F142" si="7">IF(E132&lt;0,0,E132)</f>
        <v>244.73999999999978</v>
      </c>
      <c r="G132" t="s">
        <v>32</v>
      </c>
      <c r="H132">
        <v>6</v>
      </c>
      <c r="I132">
        <v>2</v>
      </c>
      <c r="J132" s="3">
        <f>K132*100</f>
        <v>33.333333333333329</v>
      </c>
      <c r="K132" s="3">
        <f>I132/H132</f>
        <v>0.33333333333333331</v>
      </c>
    </row>
    <row r="133" spans="1:11" x14ac:dyDescent="0.3">
      <c r="A133">
        <v>5</v>
      </c>
      <c r="B133" t="s">
        <v>82</v>
      </c>
      <c r="C133">
        <v>1388.49</v>
      </c>
      <c r="D133">
        <v>1253.5899999999999</v>
      </c>
      <c r="E133">
        <f t="shared" si="6"/>
        <v>134.90000000000009</v>
      </c>
      <c r="F133">
        <f t="shared" si="7"/>
        <v>134.90000000000009</v>
      </c>
      <c r="K133" s="3"/>
    </row>
    <row r="134" spans="1:11" x14ac:dyDescent="0.3">
      <c r="A134">
        <v>8</v>
      </c>
      <c r="B134" t="s">
        <v>83</v>
      </c>
      <c r="C134">
        <v>957.87</v>
      </c>
      <c r="D134">
        <v>1247.02</v>
      </c>
      <c r="E134">
        <f t="shared" si="6"/>
        <v>-289.14999999999998</v>
      </c>
      <c r="F134">
        <f t="shared" si="7"/>
        <v>0</v>
      </c>
      <c r="K134" s="3"/>
    </row>
    <row r="135" spans="1:11" x14ac:dyDescent="0.3">
      <c r="A135">
        <v>11</v>
      </c>
      <c r="B135" t="s">
        <v>84</v>
      </c>
      <c r="C135">
        <v>638.46</v>
      </c>
      <c r="D135">
        <v>963.91</v>
      </c>
      <c r="E135">
        <f t="shared" si="6"/>
        <v>-325.44999999999993</v>
      </c>
      <c r="F135">
        <f t="shared" si="7"/>
        <v>0</v>
      </c>
      <c r="K135" s="3"/>
    </row>
    <row r="136" spans="1:11" x14ac:dyDescent="0.3">
      <c r="A136">
        <v>14</v>
      </c>
      <c r="B136" t="s">
        <v>84</v>
      </c>
      <c r="C136">
        <v>1479.65</v>
      </c>
      <c r="D136">
        <v>1406.41</v>
      </c>
      <c r="E136">
        <f t="shared" si="6"/>
        <v>73.240000000000009</v>
      </c>
      <c r="F136">
        <f t="shared" si="7"/>
        <v>73.240000000000009</v>
      </c>
      <c r="K136" s="3"/>
    </row>
    <row r="137" spans="1:11" x14ac:dyDescent="0.3">
      <c r="A137">
        <v>17</v>
      </c>
      <c r="B137" t="s">
        <v>84</v>
      </c>
      <c r="C137">
        <v>1566.86</v>
      </c>
      <c r="D137">
        <v>1368.83</v>
      </c>
      <c r="E137">
        <f t="shared" si="6"/>
        <v>198.02999999999997</v>
      </c>
      <c r="F137">
        <f t="shared" si="7"/>
        <v>198.02999999999997</v>
      </c>
      <c r="G137" t="s">
        <v>32</v>
      </c>
      <c r="K137" s="3"/>
    </row>
    <row r="138" spans="1:11" x14ac:dyDescent="0.3">
      <c r="A138" s="2" t="s">
        <v>85</v>
      </c>
      <c r="K138" s="3"/>
    </row>
    <row r="139" spans="1:11" x14ac:dyDescent="0.3">
      <c r="A139">
        <v>2</v>
      </c>
      <c r="B139" t="s">
        <v>86</v>
      </c>
      <c r="C139">
        <v>1028.8900000000001</v>
      </c>
      <c r="D139">
        <v>1002.21</v>
      </c>
      <c r="E139">
        <f t="shared" si="6"/>
        <v>26.680000000000064</v>
      </c>
      <c r="F139">
        <f t="shared" si="7"/>
        <v>26.680000000000064</v>
      </c>
      <c r="H139">
        <v>4</v>
      </c>
      <c r="I139">
        <v>1</v>
      </c>
      <c r="J139" s="3">
        <f>K139*100</f>
        <v>25</v>
      </c>
      <c r="K139" s="3">
        <f>I139/H139</f>
        <v>0.25</v>
      </c>
    </row>
    <row r="140" spans="1:11" x14ac:dyDescent="0.3">
      <c r="A140">
        <v>5</v>
      </c>
      <c r="B140" t="s">
        <v>87</v>
      </c>
      <c r="C140">
        <v>821.56</v>
      </c>
      <c r="D140">
        <v>697.95</v>
      </c>
      <c r="E140">
        <f t="shared" si="6"/>
        <v>123.6099999999999</v>
      </c>
      <c r="F140">
        <f t="shared" si="7"/>
        <v>123.6099999999999</v>
      </c>
      <c r="K140" s="3"/>
    </row>
    <row r="141" spans="1:11" x14ac:dyDescent="0.3">
      <c r="A141">
        <v>8</v>
      </c>
      <c r="B141" t="s">
        <v>88</v>
      </c>
      <c r="C141">
        <v>910.17</v>
      </c>
      <c r="D141">
        <v>713.42</v>
      </c>
      <c r="E141">
        <f t="shared" si="6"/>
        <v>196.75</v>
      </c>
      <c r="F141">
        <f t="shared" si="7"/>
        <v>196.75</v>
      </c>
      <c r="G141" t="s">
        <v>32</v>
      </c>
      <c r="K141" s="3"/>
    </row>
    <row r="142" spans="1:11" x14ac:dyDescent="0.3">
      <c r="A142">
        <v>11</v>
      </c>
      <c r="B142" t="s">
        <v>88</v>
      </c>
      <c r="C142">
        <v>638.41999999999996</v>
      </c>
      <c r="D142">
        <v>553.04</v>
      </c>
      <c r="E142">
        <f t="shared" si="6"/>
        <v>85.38</v>
      </c>
      <c r="F142">
        <f t="shared" si="7"/>
        <v>85.38</v>
      </c>
    </row>
    <row r="143" spans="1:11" x14ac:dyDescent="0.3">
      <c r="A143" s="2" t="s">
        <v>89</v>
      </c>
    </row>
    <row r="144" spans="1:11" x14ac:dyDescent="0.3">
      <c r="A144">
        <v>2</v>
      </c>
      <c r="B144" t="s">
        <v>90</v>
      </c>
      <c r="C144">
        <v>797</v>
      </c>
      <c r="D144">
        <v>719.63</v>
      </c>
      <c r="E144">
        <f t="shared" ref="E144:E207" si="8">C144-D144</f>
        <v>77.37</v>
      </c>
      <c r="F144">
        <f t="shared" ref="F144:F207" si="9">IF(E144&lt;0,0,E144)</f>
        <v>77.37</v>
      </c>
      <c r="H144">
        <v>6</v>
      </c>
      <c r="I144">
        <v>0</v>
      </c>
      <c r="J144" s="3">
        <f>K144*100</f>
        <v>0</v>
      </c>
      <c r="K144" s="3">
        <f>I144/H144</f>
        <v>0</v>
      </c>
    </row>
    <row r="145" spans="1:11" x14ac:dyDescent="0.3">
      <c r="A145">
        <v>5</v>
      </c>
      <c r="B145" t="s">
        <v>91</v>
      </c>
      <c r="C145">
        <v>766.26</v>
      </c>
      <c r="D145">
        <v>739.68</v>
      </c>
      <c r="E145">
        <f t="shared" si="8"/>
        <v>26.580000000000041</v>
      </c>
      <c r="F145">
        <f t="shared" si="9"/>
        <v>26.580000000000041</v>
      </c>
    </row>
    <row r="146" spans="1:11" x14ac:dyDescent="0.3">
      <c r="A146">
        <v>8</v>
      </c>
      <c r="B146" t="s">
        <v>92</v>
      </c>
      <c r="C146">
        <v>566.66999999999996</v>
      </c>
      <c r="D146">
        <v>524.36</v>
      </c>
      <c r="E146">
        <f t="shared" si="8"/>
        <v>42.309999999999945</v>
      </c>
      <c r="F146">
        <f t="shared" si="9"/>
        <v>42.309999999999945</v>
      </c>
    </row>
    <row r="147" spans="1:11" x14ac:dyDescent="0.3">
      <c r="A147">
        <v>11</v>
      </c>
      <c r="B147" t="s">
        <v>93</v>
      </c>
      <c r="C147">
        <v>1254.6199999999999</v>
      </c>
      <c r="D147">
        <v>1217.95</v>
      </c>
      <c r="E147">
        <f t="shared" si="8"/>
        <v>36.669999999999845</v>
      </c>
      <c r="F147">
        <f t="shared" si="9"/>
        <v>36.669999999999845</v>
      </c>
    </row>
    <row r="148" spans="1:11" x14ac:dyDescent="0.3">
      <c r="A148">
        <v>14</v>
      </c>
      <c r="B148" t="s">
        <v>94</v>
      </c>
      <c r="C148">
        <v>650.92999999999995</v>
      </c>
      <c r="D148">
        <v>744.73</v>
      </c>
      <c r="E148">
        <f t="shared" si="8"/>
        <v>-93.800000000000068</v>
      </c>
      <c r="F148">
        <f t="shared" si="9"/>
        <v>0</v>
      </c>
    </row>
    <row r="149" spans="1:11" x14ac:dyDescent="0.3">
      <c r="A149">
        <v>17</v>
      </c>
      <c r="B149" t="s">
        <v>94</v>
      </c>
      <c r="C149">
        <v>619.94000000000005</v>
      </c>
      <c r="D149">
        <v>623.79999999999995</v>
      </c>
      <c r="E149">
        <f t="shared" si="8"/>
        <v>-3.8599999999999</v>
      </c>
      <c r="F149">
        <f t="shared" si="9"/>
        <v>0</v>
      </c>
    </row>
    <row r="150" spans="1:11" x14ac:dyDescent="0.3">
      <c r="A150" s="2" t="s">
        <v>95</v>
      </c>
    </row>
    <row r="151" spans="1:11" x14ac:dyDescent="0.3">
      <c r="A151">
        <v>2</v>
      </c>
      <c r="B151" t="s">
        <v>96</v>
      </c>
      <c r="C151">
        <v>1696.14</v>
      </c>
      <c r="D151">
        <v>1612.88</v>
      </c>
      <c r="E151">
        <f t="shared" si="8"/>
        <v>83.259999999999991</v>
      </c>
      <c r="F151">
        <f t="shared" si="9"/>
        <v>83.259999999999991</v>
      </c>
      <c r="H151">
        <v>8</v>
      </c>
      <c r="I151">
        <v>1</v>
      </c>
      <c r="J151" s="3">
        <f>K151*100</f>
        <v>12.5</v>
      </c>
      <c r="K151" s="3">
        <f>I151/H151</f>
        <v>0.125</v>
      </c>
    </row>
    <row r="152" spans="1:11" x14ac:dyDescent="0.3">
      <c r="A152">
        <v>5</v>
      </c>
      <c r="B152" t="s">
        <v>96</v>
      </c>
      <c r="C152">
        <v>1645.51</v>
      </c>
      <c r="D152">
        <v>1515.63</v>
      </c>
      <c r="E152">
        <f t="shared" si="8"/>
        <v>129.87999999999988</v>
      </c>
      <c r="F152">
        <f t="shared" si="9"/>
        <v>129.87999999999988</v>
      </c>
    </row>
    <row r="153" spans="1:11" x14ac:dyDescent="0.3">
      <c r="A153">
        <v>8</v>
      </c>
      <c r="B153" t="s">
        <v>96</v>
      </c>
      <c r="C153">
        <v>1493.42</v>
      </c>
      <c r="D153">
        <v>1344.09</v>
      </c>
      <c r="E153">
        <f t="shared" si="8"/>
        <v>149.33000000000015</v>
      </c>
      <c r="F153">
        <f t="shared" si="9"/>
        <v>149.33000000000015</v>
      </c>
    </row>
    <row r="154" spans="1:11" x14ac:dyDescent="0.3">
      <c r="A154">
        <v>11</v>
      </c>
      <c r="B154" t="s">
        <v>97</v>
      </c>
      <c r="C154">
        <v>1153.69</v>
      </c>
      <c r="D154">
        <v>1050.1400000000001</v>
      </c>
      <c r="E154">
        <f t="shared" si="8"/>
        <v>103.54999999999995</v>
      </c>
      <c r="F154">
        <f t="shared" si="9"/>
        <v>103.54999999999995</v>
      </c>
    </row>
    <row r="155" spans="1:11" x14ac:dyDescent="0.3">
      <c r="A155">
        <v>14</v>
      </c>
      <c r="B155" t="s">
        <v>97</v>
      </c>
      <c r="C155">
        <v>1114.03</v>
      </c>
      <c r="D155">
        <v>1069.0899999999999</v>
      </c>
      <c r="E155">
        <f t="shared" si="8"/>
        <v>44.940000000000055</v>
      </c>
      <c r="F155">
        <f t="shared" si="9"/>
        <v>44.940000000000055</v>
      </c>
    </row>
    <row r="156" spans="1:11" x14ac:dyDescent="0.3">
      <c r="A156">
        <v>17</v>
      </c>
      <c r="B156" t="s">
        <v>98</v>
      </c>
      <c r="C156">
        <v>1158.8499999999999</v>
      </c>
      <c r="D156">
        <v>1080.74</v>
      </c>
      <c r="E156">
        <f t="shared" si="8"/>
        <v>78.1099999999999</v>
      </c>
      <c r="F156">
        <f t="shared" si="9"/>
        <v>78.1099999999999</v>
      </c>
    </row>
    <row r="157" spans="1:11" x14ac:dyDescent="0.3">
      <c r="A157">
        <v>20</v>
      </c>
      <c r="B157" t="s">
        <v>99</v>
      </c>
      <c r="C157">
        <v>1263.8499999999999</v>
      </c>
      <c r="D157">
        <v>1235.94</v>
      </c>
      <c r="E157">
        <f t="shared" si="8"/>
        <v>27.909999999999854</v>
      </c>
      <c r="F157">
        <f t="shared" si="9"/>
        <v>27.909999999999854</v>
      </c>
    </row>
    <row r="158" spans="1:11" x14ac:dyDescent="0.3">
      <c r="A158">
        <v>23</v>
      </c>
      <c r="B158" t="s">
        <v>99</v>
      </c>
      <c r="C158">
        <v>1490.43</v>
      </c>
      <c r="D158">
        <v>1277.46</v>
      </c>
      <c r="E158">
        <f t="shared" si="8"/>
        <v>212.97000000000003</v>
      </c>
      <c r="F158">
        <f t="shared" si="9"/>
        <v>212.97000000000003</v>
      </c>
      <c r="G158" t="s">
        <v>32</v>
      </c>
    </row>
    <row r="159" spans="1:11" x14ac:dyDescent="0.3">
      <c r="A159" s="2" t="s">
        <v>100</v>
      </c>
    </row>
    <row r="160" spans="1:11" x14ac:dyDescent="0.3">
      <c r="A160">
        <v>2</v>
      </c>
      <c r="B160" t="s">
        <v>101</v>
      </c>
      <c r="C160">
        <v>1871.28</v>
      </c>
      <c r="D160">
        <v>1739.07</v>
      </c>
      <c r="E160">
        <f t="shared" si="8"/>
        <v>132.21000000000004</v>
      </c>
      <c r="F160">
        <f t="shared" si="9"/>
        <v>132.21000000000004</v>
      </c>
      <c r="H160">
        <v>7</v>
      </c>
      <c r="I160">
        <v>0</v>
      </c>
      <c r="J160" s="3">
        <f>K160*100</f>
        <v>0</v>
      </c>
      <c r="K160" s="3">
        <f>I160/H160</f>
        <v>0</v>
      </c>
    </row>
    <row r="161" spans="1:11" x14ac:dyDescent="0.3">
      <c r="A161">
        <v>5</v>
      </c>
      <c r="B161" t="s">
        <v>102</v>
      </c>
      <c r="C161">
        <v>1665.08</v>
      </c>
      <c r="D161">
        <v>1620.73</v>
      </c>
      <c r="E161">
        <f t="shared" si="8"/>
        <v>44.349999999999909</v>
      </c>
      <c r="F161">
        <f t="shared" si="9"/>
        <v>44.349999999999909</v>
      </c>
    </row>
    <row r="162" spans="1:11" x14ac:dyDescent="0.3">
      <c r="A162">
        <v>8</v>
      </c>
      <c r="B162" t="s">
        <v>102</v>
      </c>
      <c r="C162">
        <v>1612.44</v>
      </c>
      <c r="D162">
        <v>1547.61</v>
      </c>
      <c r="E162">
        <f t="shared" si="8"/>
        <v>64.830000000000155</v>
      </c>
      <c r="F162">
        <f t="shared" si="9"/>
        <v>64.830000000000155</v>
      </c>
    </row>
    <row r="163" spans="1:11" x14ac:dyDescent="0.3">
      <c r="A163">
        <v>11</v>
      </c>
      <c r="B163" t="s">
        <v>102</v>
      </c>
      <c r="C163">
        <v>1541.92</v>
      </c>
      <c r="D163">
        <v>1438.9</v>
      </c>
      <c r="E163">
        <f t="shared" si="8"/>
        <v>103.01999999999998</v>
      </c>
      <c r="F163">
        <f t="shared" si="9"/>
        <v>103.01999999999998</v>
      </c>
    </row>
    <row r="164" spans="1:11" x14ac:dyDescent="0.3">
      <c r="A164">
        <v>14</v>
      </c>
      <c r="B164" t="s">
        <v>102</v>
      </c>
      <c r="C164">
        <v>1387.06</v>
      </c>
      <c r="D164">
        <v>1407.81</v>
      </c>
      <c r="E164">
        <f t="shared" si="8"/>
        <v>-20.75</v>
      </c>
      <c r="F164">
        <f t="shared" si="9"/>
        <v>0</v>
      </c>
    </row>
    <row r="165" spans="1:11" x14ac:dyDescent="0.3">
      <c r="A165">
        <v>17</v>
      </c>
      <c r="B165" t="s">
        <v>103</v>
      </c>
      <c r="C165">
        <v>984.9</v>
      </c>
      <c r="D165">
        <v>1032.03</v>
      </c>
      <c r="E165">
        <f t="shared" si="8"/>
        <v>-47.129999999999995</v>
      </c>
      <c r="F165">
        <f t="shared" si="9"/>
        <v>0</v>
      </c>
    </row>
    <row r="166" spans="1:11" x14ac:dyDescent="0.3">
      <c r="A166">
        <v>20</v>
      </c>
      <c r="B166" t="s">
        <v>104</v>
      </c>
      <c r="C166">
        <v>1789.29</v>
      </c>
      <c r="D166">
        <v>1706.66</v>
      </c>
      <c r="E166">
        <f t="shared" si="8"/>
        <v>82.629999999999882</v>
      </c>
      <c r="F166">
        <f t="shared" si="9"/>
        <v>82.629999999999882</v>
      </c>
    </row>
    <row r="167" spans="1:11" x14ac:dyDescent="0.3">
      <c r="A167" s="2" t="s">
        <v>105</v>
      </c>
    </row>
    <row r="168" spans="1:11" x14ac:dyDescent="0.3">
      <c r="A168">
        <v>2</v>
      </c>
      <c r="B168" t="s">
        <v>106</v>
      </c>
      <c r="C168">
        <v>1591.07</v>
      </c>
      <c r="D168">
        <v>1281.5</v>
      </c>
      <c r="E168">
        <f t="shared" si="8"/>
        <v>309.56999999999994</v>
      </c>
      <c r="F168">
        <f t="shared" si="9"/>
        <v>309.56999999999994</v>
      </c>
      <c r="G168" t="s">
        <v>32</v>
      </c>
      <c r="H168">
        <v>16</v>
      </c>
      <c r="I168">
        <v>4</v>
      </c>
      <c r="J168" s="3">
        <f>K168*100</f>
        <v>25</v>
      </c>
      <c r="K168" s="3">
        <f>I168/H168</f>
        <v>0.25</v>
      </c>
    </row>
    <row r="169" spans="1:11" x14ac:dyDescent="0.3">
      <c r="A169">
        <v>5</v>
      </c>
      <c r="B169" t="s">
        <v>106</v>
      </c>
      <c r="C169">
        <v>1437.84</v>
      </c>
      <c r="D169">
        <v>1225.1300000000001</v>
      </c>
      <c r="E169">
        <f t="shared" si="8"/>
        <v>212.70999999999981</v>
      </c>
      <c r="F169">
        <f t="shared" si="9"/>
        <v>212.70999999999981</v>
      </c>
      <c r="G169" t="s">
        <v>32</v>
      </c>
    </row>
    <row r="170" spans="1:11" x14ac:dyDescent="0.3">
      <c r="A170">
        <v>8</v>
      </c>
      <c r="B170" t="s">
        <v>107</v>
      </c>
      <c r="C170">
        <v>1140.1199999999999</v>
      </c>
      <c r="D170">
        <v>1157.47</v>
      </c>
      <c r="E170">
        <f t="shared" si="8"/>
        <v>-17.350000000000136</v>
      </c>
      <c r="F170">
        <f t="shared" si="9"/>
        <v>0</v>
      </c>
    </row>
    <row r="171" spans="1:11" x14ac:dyDescent="0.3">
      <c r="A171">
        <v>11</v>
      </c>
      <c r="B171" t="s">
        <v>107</v>
      </c>
      <c r="C171">
        <v>1085.5899999999999</v>
      </c>
      <c r="D171">
        <v>1019.14</v>
      </c>
      <c r="E171">
        <f t="shared" si="8"/>
        <v>66.449999999999932</v>
      </c>
      <c r="F171">
        <f t="shared" si="9"/>
        <v>66.449999999999932</v>
      </c>
    </row>
    <row r="172" spans="1:11" x14ac:dyDescent="0.3">
      <c r="A172">
        <v>14</v>
      </c>
      <c r="B172" t="s">
        <v>108</v>
      </c>
      <c r="C172">
        <v>1360.83</v>
      </c>
      <c r="D172">
        <v>1251.9000000000001</v>
      </c>
      <c r="E172">
        <f t="shared" si="8"/>
        <v>108.92999999999984</v>
      </c>
      <c r="F172">
        <f t="shared" si="9"/>
        <v>108.92999999999984</v>
      </c>
    </row>
    <row r="173" spans="1:11" x14ac:dyDescent="0.3">
      <c r="A173">
        <v>17</v>
      </c>
      <c r="B173" t="s">
        <v>109</v>
      </c>
      <c r="C173">
        <v>922.89</v>
      </c>
      <c r="D173">
        <v>1220.19</v>
      </c>
      <c r="E173">
        <f t="shared" si="8"/>
        <v>-297.30000000000007</v>
      </c>
      <c r="F173">
        <f t="shared" si="9"/>
        <v>0</v>
      </c>
    </row>
    <row r="174" spans="1:11" x14ac:dyDescent="0.3">
      <c r="A174">
        <v>20</v>
      </c>
      <c r="B174" t="s">
        <v>110</v>
      </c>
      <c r="C174">
        <v>1116.21</v>
      </c>
      <c r="D174">
        <v>1057.5999999999999</v>
      </c>
      <c r="E174">
        <f t="shared" si="8"/>
        <v>58.610000000000127</v>
      </c>
      <c r="F174">
        <f t="shared" si="9"/>
        <v>58.610000000000127</v>
      </c>
    </row>
    <row r="175" spans="1:11" x14ac:dyDescent="0.3">
      <c r="A175">
        <v>23</v>
      </c>
      <c r="B175" t="s">
        <v>110</v>
      </c>
      <c r="C175">
        <v>904.07</v>
      </c>
      <c r="D175">
        <v>894.92</v>
      </c>
      <c r="E175">
        <f t="shared" si="8"/>
        <v>9.1500000000000909</v>
      </c>
      <c r="F175">
        <f t="shared" si="9"/>
        <v>9.1500000000000909</v>
      </c>
    </row>
    <row r="176" spans="1:11" x14ac:dyDescent="0.3">
      <c r="A176">
        <v>26</v>
      </c>
      <c r="B176" t="s">
        <v>110</v>
      </c>
      <c r="C176">
        <v>2003.42</v>
      </c>
      <c r="D176">
        <v>1946.78</v>
      </c>
      <c r="E176">
        <f t="shared" si="8"/>
        <v>56.6400000000001</v>
      </c>
      <c r="F176">
        <f t="shared" si="9"/>
        <v>56.6400000000001</v>
      </c>
    </row>
    <row r="177" spans="1:11" x14ac:dyDescent="0.3">
      <c r="A177">
        <v>29</v>
      </c>
      <c r="B177" t="s">
        <v>111</v>
      </c>
      <c r="C177">
        <v>643.67999999999995</v>
      </c>
      <c r="D177">
        <v>1002.68</v>
      </c>
      <c r="E177">
        <f t="shared" si="8"/>
        <v>-359</v>
      </c>
      <c r="F177">
        <f t="shared" si="9"/>
        <v>0</v>
      </c>
    </row>
    <row r="178" spans="1:11" x14ac:dyDescent="0.3">
      <c r="A178">
        <v>32</v>
      </c>
      <c r="B178" t="s">
        <v>112</v>
      </c>
      <c r="C178">
        <v>1754.81</v>
      </c>
      <c r="D178">
        <v>1642.03</v>
      </c>
      <c r="E178">
        <f t="shared" si="8"/>
        <v>112.77999999999997</v>
      </c>
      <c r="F178">
        <f t="shared" si="9"/>
        <v>112.77999999999997</v>
      </c>
    </row>
    <row r="179" spans="1:11" x14ac:dyDescent="0.3">
      <c r="A179">
        <v>35</v>
      </c>
      <c r="B179" t="s">
        <v>112</v>
      </c>
      <c r="C179">
        <v>801.99</v>
      </c>
      <c r="D179">
        <v>981.56</v>
      </c>
      <c r="E179">
        <f t="shared" si="8"/>
        <v>-179.56999999999994</v>
      </c>
      <c r="F179">
        <f t="shared" si="9"/>
        <v>0</v>
      </c>
    </row>
    <row r="180" spans="1:11" x14ac:dyDescent="0.3">
      <c r="A180">
        <v>38</v>
      </c>
      <c r="B180" t="s">
        <v>112</v>
      </c>
      <c r="C180">
        <v>1716.38</v>
      </c>
      <c r="D180">
        <v>1268.0899999999999</v>
      </c>
      <c r="E180">
        <f t="shared" si="8"/>
        <v>448.29000000000019</v>
      </c>
      <c r="F180">
        <f t="shared" si="9"/>
        <v>448.29000000000019</v>
      </c>
      <c r="G180" t="s">
        <v>32</v>
      </c>
    </row>
    <row r="181" spans="1:11" x14ac:dyDescent="0.3">
      <c r="A181">
        <v>41</v>
      </c>
      <c r="B181" t="s">
        <v>112</v>
      </c>
      <c r="C181">
        <v>1891.69</v>
      </c>
      <c r="D181">
        <v>1315.83</v>
      </c>
      <c r="E181">
        <f t="shared" si="8"/>
        <v>575.86000000000013</v>
      </c>
      <c r="F181">
        <f t="shared" si="9"/>
        <v>575.86000000000013</v>
      </c>
      <c r="G181" t="s">
        <v>32</v>
      </c>
    </row>
    <row r="182" spans="1:11" x14ac:dyDescent="0.3">
      <c r="A182">
        <v>44</v>
      </c>
      <c r="B182" t="s">
        <v>113</v>
      </c>
      <c r="C182">
        <v>1585.1</v>
      </c>
      <c r="D182">
        <v>1585.1</v>
      </c>
      <c r="E182">
        <f t="shared" si="8"/>
        <v>0</v>
      </c>
      <c r="F182">
        <f t="shared" si="9"/>
        <v>0</v>
      </c>
    </row>
    <row r="183" spans="1:11" x14ac:dyDescent="0.3">
      <c r="A183">
        <v>49</v>
      </c>
      <c r="B183" t="s">
        <v>113</v>
      </c>
      <c r="C183">
        <v>1705.99</v>
      </c>
      <c r="D183">
        <v>1595.37</v>
      </c>
      <c r="E183">
        <f t="shared" si="8"/>
        <v>110.62000000000012</v>
      </c>
      <c r="F183">
        <f t="shared" si="9"/>
        <v>110.62000000000012</v>
      </c>
    </row>
    <row r="184" spans="1:11" x14ac:dyDescent="0.3">
      <c r="A184" s="2" t="s">
        <v>114</v>
      </c>
    </row>
    <row r="185" spans="1:11" x14ac:dyDescent="0.3">
      <c r="A185">
        <v>2</v>
      </c>
      <c r="B185" t="s">
        <v>115</v>
      </c>
      <c r="C185">
        <v>635.76</v>
      </c>
      <c r="D185">
        <v>593.57000000000005</v>
      </c>
      <c r="E185">
        <f t="shared" si="8"/>
        <v>42.189999999999941</v>
      </c>
      <c r="F185">
        <f t="shared" si="9"/>
        <v>42.189999999999941</v>
      </c>
      <c r="H185">
        <v>8</v>
      </c>
      <c r="I185">
        <v>2</v>
      </c>
      <c r="J185" s="3">
        <f>K185*100</f>
        <v>25</v>
      </c>
      <c r="K185" s="3">
        <f>I185/H185</f>
        <v>0.25</v>
      </c>
    </row>
    <row r="186" spans="1:11" x14ac:dyDescent="0.3">
      <c r="A186">
        <v>5</v>
      </c>
      <c r="B186" t="s">
        <v>115</v>
      </c>
      <c r="C186">
        <v>745.95</v>
      </c>
      <c r="D186">
        <v>654.91999999999996</v>
      </c>
      <c r="E186">
        <f t="shared" si="8"/>
        <v>91.030000000000086</v>
      </c>
      <c r="F186">
        <f t="shared" si="9"/>
        <v>91.030000000000086</v>
      </c>
    </row>
    <row r="187" spans="1:11" x14ac:dyDescent="0.3">
      <c r="A187">
        <v>8</v>
      </c>
      <c r="B187" t="s">
        <v>116</v>
      </c>
      <c r="C187">
        <v>957.91</v>
      </c>
      <c r="D187">
        <v>794.23</v>
      </c>
      <c r="E187">
        <f t="shared" si="8"/>
        <v>163.67999999999995</v>
      </c>
      <c r="F187">
        <f t="shared" si="9"/>
        <v>163.67999999999995</v>
      </c>
      <c r="G187" t="s">
        <v>32</v>
      </c>
    </row>
    <row r="188" spans="1:11" x14ac:dyDescent="0.3">
      <c r="A188">
        <v>11</v>
      </c>
      <c r="B188" t="s">
        <v>117</v>
      </c>
      <c r="C188">
        <v>1314.13</v>
      </c>
      <c r="D188">
        <v>1147.17</v>
      </c>
      <c r="E188">
        <f t="shared" si="8"/>
        <v>166.96000000000004</v>
      </c>
      <c r="F188">
        <f t="shared" si="9"/>
        <v>166.96000000000004</v>
      </c>
      <c r="G188" t="s">
        <v>32</v>
      </c>
    </row>
    <row r="189" spans="1:11" x14ac:dyDescent="0.3">
      <c r="A189">
        <v>14</v>
      </c>
      <c r="B189" t="s">
        <v>117</v>
      </c>
      <c r="C189">
        <v>786.67</v>
      </c>
      <c r="D189">
        <v>923.38</v>
      </c>
      <c r="E189">
        <f t="shared" si="8"/>
        <v>-136.71000000000004</v>
      </c>
      <c r="F189">
        <f t="shared" si="9"/>
        <v>0</v>
      </c>
    </row>
    <row r="190" spans="1:11" x14ac:dyDescent="0.3">
      <c r="A190">
        <v>17</v>
      </c>
      <c r="B190" t="s">
        <v>117</v>
      </c>
      <c r="C190">
        <v>990.54</v>
      </c>
      <c r="D190">
        <v>867.89</v>
      </c>
      <c r="E190">
        <f t="shared" si="8"/>
        <v>122.64999999999998</v>
      </c>
      <c r="F190">
        <f t="shared" si="9"/>
        <v>122.64999999999998</v>
      </c>
    </row>
    <row r="191" spans="1:11" x14ac:dyDescent="0.3">
      <c r="A191">
        <v>20</v>
      </c>
      <c r="B191" t="s">
        <v>117</v>
      </c>
      <c r="C191">
        <v>944.63</v>
      </c>
      <c r="D191">
        <v>843.58</v>
      </c>
      <c r="E191">
        <f t="shared" si="8"/>
        <v>101.04999999999995</v>
      </c>
      <c r="F191">
        <f t="shared" si="9"/>
        <v>101.04999999999995</v>
      </c>
    </row>
    <row r="192" spans="1:11" x14ac:dyDescent="0.3">
      <c r="A192">
        <v>23</v>
      </c>
      <c r="B192" t="s">
        <v>118</v>
      </c>
      <c r="C192">
        <v>1051.03</v>
      </c>
      <c r="D192">
        <v>933.33</v>
      </c>
      <c r="E192">
        <f t="shared" si="8"/>
        <v>117.69999999999993</v>
      </c>
      <c r="F192">
        <f t="shared" si="9"/>
        <v>117.69999999999993</v>
      </c>
    </row>
    <row r="193" spans="1:11" x14ac:dyDescent="0.3">
      <c r="A193" s="2" t="s">
        <v>119</v>
      </c>
    </row>
    <row r="194" spans="1:11" x14ac:dyDescent="0.3">
      <c r="A194">
        <v>2</v>
      </c>
      <c r="B194" t="s">
        <v>120</v>
      </c>
      <c r="C194">
        <v>818.4</v>
      </c>
      <c r="D194">
        <v>716.71</v>
      </c>
      <c r="E194">
        <f t="shared" si="8"/>
        <v>101.68999999999994</v>
      </c>
      <c r="F194">
        <f t="shared" si="9"/>
        <v>101.68999999999994</v>
      </c>
      <c r="H194">
        <v>5</v>
      </c>
      <c r="I194">
        <v>0</v>
      </c>
      <c r="J194" s="3">
        <f>K194*100</f>
        <v>0</v>
      </c>
      <c r="K194" s="3">
        <f>I194/H194</f>
        <v>0</v>
      </c>
    </row>
    <row r="195" spans="1:11" x14ac:dyDescent="0.3">
      <c r="A195">
        <v>5</v>
      </c>
      <c r="B195" t="s">
        <v>120</v>
      </c>
      <c r="C195">
        <v>840.7</v>
      </c>
      <c r="D195">
        <v>698.26</v>
      </c>
      <c r="E195">
        <f t="shared" si="8"/>
        <v>142.44000000000005</v>
      </c>
      <c r="F195">
        <f t="shared" si="9"/>
        <v>142.44000000000005</v>
      </c>
    </row>
    <row r="196" spans="1:11" x14ac:dyDescent="0.3">
      <c r="A196">
        <v>8</v>
      </c>
      <c r="B196" t="s">
        <v>120</v>
      </c>
      <c r="C196">
        <v>781.38</v>
      </c>
      <c r="D196">
        <v>736.94</v>
      </c>
      <c r="E196">
        <f t="shared" si="8"/>
        <v>44.439999999999941</v>
      </c>
      <c r="F196">
        <f t="shared" si="9"/>
        <v>44.439999999999941</v>
      </c>
    </row>
    <row r="197" spans="1:11" x14ac:dyDescent="0.3">
      <c r="A197">
        <v>11</v>
      </c>
      <c r="B197" t="s">
        <v>121</v>
      </c>
      <c r="C197">
        <v>563.49</v>
      </c>
      <c r="D197">
        <v>826.52</v>
      </c>
      <c r="E197">
        <f t="shared" si="8"/>
        <v>-263.02999999999997</v>
      </c>
      <c r="F197">
        <f t="shared" si="9"/>
        <v>0</v>
      </c>
    </row>
    <row r="198" spans="1:11" x14ac:dyDescent="0.3">
      <c r="A198">
        <v>14</v>
      </c>
      <c r="B198" t="s">
        <v>122</v>
      </c>
      <c r="C198">
        <v>856.51</v>
      </c>
      <c r="D198">
        <v>850.49</v>
      </c>
      <c r="E198">
        <f t="shared" si="8"/>
        <v>6.0199999999999818</v>
      </c>
      <c r="F198">
        <f t="shared" si="9"/>
        <v>6.0199999999999818</v>
      </c>
    </row>
    <row r="199" spans="1:11" x14ac:dyDescent="0.3">
      <c r="A199" s="2" t="s">
        <v>123</v>
      </c>
    </row>
    <row r="200" spans="1:11" x14ac:dyDescent="0.3">
      <c r="A200">
        <v>2</v>
      </c>
      <c r="B200" t="s">
        <v>124</v>
      </c>
      <c r="C200">
        <v>979.99</v>
      </c>
      <c r="D200">
        <v>885.24</v>
      </c>
      <c r="E200">
        <f t="shared" si="8"/>
        <v>94.75</v>
      </c>
      <c r="F200">
        <f t="shared" si="9"/>
        <v>94.75</v>
      </c>
      <c r="H200">
        <v>11</v>
      </c>
      <c r="I200">
        <v>0</v>
      </c>
      <c r="J200" s="3">
        <f>K200*100</f>
        <v>0</v>
      </c>
      <c r="K200" s="3">
        <f>I200/H200</f>
        <v>0</v>
      </c>
    </row>
    <row r="201" spans="1:11" x14ac:dyDescent="0.3">
      <c r="A201">
        <v>5</v>
      </c>
      <c r="B201" t="s">
        <v>124</v>
      </c>
      <c r="C201">
        <v>980.14</v>
      </c>
      <c r="D201">
        <v>877.49</v>
      </c>
      <c r="E201">
        <f t="shared" si="8"/>
        <v>102.64999999999998</v>
      </c>
      <c r="F201">
        <f t="shared" si="9"/>
        <v>102.64999999999998</v>
      </c>
    </row>
    <row r="202" spans="1:11" x14ac:dyDescent="0.3">
      <c r="A202">
        <v>8</v>
      </c>
      <c r="B202" t="s">
        <v>125</v>
      </c>
      <c r="C202">
        <v>633.71</v>
      </c>
      <c r="D202">
        <v>748.91</v>
      </c>
      <c r="E202">
        <f t="shared" si="8"/>
        <v>-115.19999999999993</v>
      </c>
      <c r="F202">
        <f t="shared" si="9"/>
        <v>0</v>
      </c>
    </row>
    <row r="203" spans="1:11" x14ac:dyDescent="0.3">
      <c r="A203">
        <v>11</v>
      </c>
      <c r="B203" t="s">
        <v>125</v>
      </c>
      <c r="C203">
        <v>865.04</v>
      </c>
      <c r="D203">
        <v>735.58</v>
      </c>
      <c r="E203">
        <f t="shared" si="8"/>
        <v>129.45999999999992</v>
      </c>
      <c r="F203">
        <f t="shared" si="9"/>
        <v>129.45999999999992</v>
      </c>
    </row>
    <row r="204" spans="1:11" x14ac:dyDescent="0.3">
      <c r="A204">
        <v>14</v>
      </c>
      <c r="B204" t="s">
        <v>125</v>
      </c>
      <c r="C204">
        <v>829.93</v>
      </c>
      <c r="D204">
        <v>807.11</v>
      </c>
      <c r="E204">
        <f t="shared" si="8"/>
        <v>22.819999999999936</v>
      </c>
      <c r="F204">
        <f t="shared" si="9"/>
        <v>22.819999999999936</v>
      </c>
    </row>
    <row r="205" spans="1:11" x14ac:dyDescent="0.3">
      <c r="A205">
        <v>17</v>
      </c>
      <c r="B205" t="s">
        <v>126</v>
      </c>
      <c r="C205">
        <v>656.69</v>
      </c>
      <c r="D205">
        <v>995.28</v>
      </c>
      <c r="E205">
        <f t="shared" si="8"/>
        <v>-338.58999999999992</v>
      </c>
      <c r="F205">
        <f t="shared" si="9"/>
        <v>0</v>
      </c>
    </row>
    <row r="206" spans="1:11" x14ac:dyDescent="0.3">
      <c r="A206">
        <v>20</v>
      </c>
      <c r="B206" t="s">
        <v>126</v>
      </c>
      <c r="C206">
        <v>622.05999999999995</v>
      </c>
      <c r="D206">
        <v>687.05</v>
      </c>
      <c r="E206">
        <f t="shared" si="8"/>
        <v>-64.990000000000009</v>
      </c>
      <c r="F206">
        <f t="shared" si="9"/>
        <v>0</v>
      </c>
    </row>
    <row r="207" spans="1:11" x14ac:dyDescent="0.3">
      <c r="A207">
        <v>23</v>
      </c>
      <c r="B207" t="s">
        <v>126</v>
      </c>
      <c r="C207">
        <v>443.03</v>
      </c>
      <c r="D207">
        <v>581.85</v>
      </c>
      <c r="E207">
        <f t="shared" si="8"/>
        <v>-138.82000000000005</v>
      </c>
      <c r="F207">
        <f t="shared" si="9"/>
        <v>0</v>
      </c>
    </row>
    <row r="208" spans="1:11" x14ac:dyDescent="0.3">
      <c r="A208">
        <v>26</v>
      </c>
      <c r="B208" t="s">
        <v>126</v>
      </c>
      <c r="C208">
        <v>778.09</v>
      </c>
      <c r="D208">
        <v>700.43</v>
      </c>
      <c r="E208">
        <f t="shared" ref="E208:E254" si="10">C208-D208</f>
        <v>77.660000000000082</v>
      </c>
      <c r="F208">
        <f t="shared" ref="F208:F254" si="11">IF(E208&lt;0,0,E208)</f>
        <v>77.660000000000082</v>
      </c>
    </row>
    <row r="209" spans="1:11" x14ac:dyDescent="0.3">
      <c r="A209">
        <v>29</v>
      </c>
      <c r="B209" t="s">
        <v>127</v>
      </c>
      <c r="C209">
        <v>1024.21</v>
      </c>
      <c r="D209">
        <v>916.93</v>
      </c>
      <c r="E209">
        <f t="shared" si="10"/>
        <v>107.28000000000009</v>
      </c>
      <c r="F209">
        <f t="shared" si="11"/>
        <v>107.28000000000009</v>
      </c>
    </row>
    <row r="210" spans="1:11" x14ac:dyDescent="0.3">
      <c r="A210">
        <v>32</v>
      </c>
      <c r="B210" t="s">
        <v>127</v>
      </c>
      <c r="C210">
        <v>955.5</v>
      </c>
      <c r="D210">
        <v>829.07</v>
      </c>
      <c r="E210">
        <f t="shared" si="10"/>
        <v>126.42999999999995</v>
      </c>
      <c r="F210">
        <f t="shared" si="11"/>
        <v>126.42999999999995</v>
      </c>
    </row>
    <row r="211" spans="1:11" x14ac:dyDescent="0.3">
      <c r="A211" s="2" t="s">
        <v>128</v>
      </c>
    </row>
    <row r="212" spans="1:11" x14ac:dyDescent="0.3">
      <c r="A212">
        <v>2</v>
      </c>
      <c r="B212" t="s">
        <v>129</v>
      </c>
      <c r="C212">
        <v>747.06</v>
      </c>
      <c r="D212">
        <v>736.34</v>
      </c>
      <c r="E212">
        <f t="shared" si="10"/>
        <v>10.719999999999914</v>
      </c>
      <c r="F212">
        <f t="shared" si="11"/>
        <v>10.719999999999914</v>
      </c>
      <c r="H212">
        <v>10</v>
      </c>
      <c r="I212">
        <v>1</v>
      </c>
      <c r="J212" s="3">
        <f>K212*100</f>
        <v>10</v>
      </c>
      <c r="K212" s="3">
        <f>I212/H212</f>
        <v>0.1</v>
      </c>
    </row>
    <row r="213" spans="1:11" x14ac:dyDescent="0.3">
      <c r="A213">
        <v>5</v>
      </c>
      <c r="B213" t="s">
        <v>130</v>
      </c>
      <c r="C213">
        <v>1039.1600000000001</v>
      </c>
      <c r="D213">
        <v>909.26</v>
      </c>
      <c r="E213">
        <f t="shared" si="10"/>
        <v>129.90000000000009</v>
      </c>
      <c r="F213">
        <f t="shared" si="11"/>
        <v>129.90000000000009</v>
      </c>
    </row>
    <row r="214" spans="1:11" x14ac:dyDescent="0.3">
      <c r="A214">
        <v>8</v>
      </c>
      <c r="B214" t="s">
        <v>130</v>
      </c>
      <c r="C214">
        <v>1194.71</v>
      </c>
      <c r="D214">
        <v>987.9</v>
      </c>
      <c r="E214">
        <f t="shared" si="10"/>
        <v>206.81000000000006</v>
      </c>
      <c r="F214">
        <f t="shared" si="11"/>
        <v>206.81000000000006</v>
      </c>
      <c r="G214" t="s">
        <v>32</v>
      </c>
    </row>
    <row r="215" spans="1:11" x14ac:dyDescent="0.3">
      <c r="A215">
        <v>11</v>
      </c>
      <c r="B215" t="s">
        <v>130</v>
      </c>
      <c r="C215">
        <v>1180.76</v>
      </c>
      <c r="D215">
        <v>1063.26</v>
      </c>
      <c r="E215">
        <f t="shared" si="10"/>
        <v>117.5</v>
      </c>
      <c r="F215">
        <f t="shared" si="11"/>
        <v>117.5</v>
      </c>
    </row>
    <row r="216" spans="1:11" x14ac:dyDescent="0.3">
      <c r="A216">
        <v>14</v>
      </c>
      <c r="B216" t="s">
        <v>130</v>
      </c>
      <c r="C216">
        <v>1476.35</v>
      </c>
      <c r="D216">
        <v>1515.56</v>
      </c>
      <c r="E216">
        <f t="shared" si="10"/>
        <v>-39.210000000000036</v>
      </c>
      <c r="F216">
        <f t="shared" si="11"/>
        <v>0</v>
      </c>
    </row>
    <row r="217" spans="1:11" x14ac:dyDescent="0.3">
      <c r="A217">
        <v>17</v>
      </c>
      <c r="B217" t="s">
        <v>131</v>
      </c>
      <c r="C217">
        <v>902.47</v>
      </c>
      <c r="D217">
        <v>825.62</v>
      </c>
      <c r="E217">
        <f t="shared" si="10"/>
        <v>76.850000000000023</v>
      </c>
      <c r="F217">
        <f t="shared" si="11"/>
        <v>76.850000000000023</v>
      </c>
    </row>
    <row r="218" spans="1:11" x14ac:dyDescent="0.3">
      <c r="A218">
        <v>20</v>
      </c>
      <c r="B218" t="s">
        <v>131</v>
      </c>
      <c r="C218">
        <v>954.48</v>
      </c>
      <c r="D218">
        <v>818.15</v>
      </c>
      <c r="E218">
        <f t="shared" si="10"/>
        <v>136.33000000000004</v>
      </c>
      <c r="F218">
        <f t="shared" si="11"/>
        <v>136.33000000000004</v>
      </c>
    </row>
    <row r="219" spans="1:11" x14ac:dyDescent="0.3">
      <c r="A219">
        <v>23</v>
      </c>
      <c r="B219" t="s">
        <v>132</v>
      </c>
      <c r="C219">
        <v>959.55</v>
      </c>
      <c r="D219">
        <v>857.32</v>
      </c>
      <c r="E219">
        <f t="shared" si="10"/>
        <v>102.2299999999999</v>
      </c>
      <c r="F219">
        <f t="shared" si="11"/>
        <v>102.2299999999999</v>
      </c>
    </row>
    <row r="220" spans="1:11" x14ac:dyDescent="0.3">
      <c r="A220">
        <v>26</v>
      </c>
      <c r="B220" t="s">
        <v>133</v>
      </c>
      <c r="C220">
        <v>743.51</v>
      </c>
      <c r="D220">
        <v>888.47</v>
      </c>
      <c r="E220">
        <f t="shared" si="10"/>
        <v>-144.96000000000004</v>
      </c>
      <c r="F220">
        <f t="shared" si="11"/>
        <v>0</v>
      </c>
    </row>
    <row r="221" spans="1:11" x14ac:dyDescent="0.3">
      <c r="A221">
        <v>29</v>
      </c>
      <c r="B221" t="s">
        <v>133</v>
      </c>
      <c r="C221">
        <v>1141.5</v>
      </c>
      <c r="D221">
        <v>1059.31</v>
      </c>
      <c r="E221">
        <f t="shared" si="10"/>
        <v>82.190000000000055</v>
      </c>
      <c r="F221">
        <f t="shared" si="11"/>
        <v>82.190000000000055</v>
      </c>
    </row>
    <row r="222" spans="1:11" x14ac:dyDescent="0.3">
      <c r="A222" s="2" t="s">
        <v>134</v>
      </c>
    </row>
    <row r="223" spans="1:11" x14ac:dyDescent="0.3">
      <c r="A223">
        <v>2</v>
      </c>
      <c r="B223" t="s">
        <v>135</v>
      </c>
      <c r="C223">
        <v>461.45</v>
      </c>
      <c r="D223">
        <v>569.04</v>
      </c>
      <c r="E223">
        <f t="shared" si="10"/>
        <v>-107.58999999999997</v>
      </c>
      <c r="F223">
        <f t="shared" si="11"/>
        <v>0</v>
      </c>
      <c r="H223">
        <v>11</v>
      </c>
      <c r="I223">
        <v>2</v>
      </c>
      <c r="J223" s="3">
        <f>K223*100</f>
        <v>18.181818181818183</v>
      </c>
      <c r="K223" s="3">
        <f>I223/H223</f>
        <v>0.18181818181818182</v>
      </c>
    </row>
    <row r="224" spans="1:11" x14ac:dyDescent="0.3">
      <c r="A224">
        <v>5</v>
      </c>
      <c r="B224" t="s">
        <v>135</v>
      </c>
      <c r="C224">
        <v>702.66</v>
      </c>
      <c r="D224">
        <v>771.81</v>
      </c>
      <c r="E224">
        <f t="shared" si="10"/>
        <v>-69.149999999999977</v>
      </c>
      <c r="F224">
        <f t="shared" si="11"/>
        <v>0</v>
      </c>
    </row>
    <row r="225" spans="1:11" x14ac:dyDescent="0.3">
      <c r="A225">
        <v>8</v>
      </c>
      <c r="B225" t="s">
        <v>136</v>
      </c>
      <c r="C225">
        <v>825.08</v>
      </c>
      <c r="D225">
        <v>770.58</v>
      </c>
      <c r="E225">
        <f t="shared" si="10"/>
        <v>54.5</v>
      </c>
      <c r="F225">
        <f t="shared" si="11"/>
        <v>54.5</v>
      </c>
    </row>
    <row r="226" spans="1:11" x14ac:dyDescent="0.3">
      <c r="A226">
        <v>11</v>
      </c>
      <c r="B226" t="s">
        <v>137</v>
      </c>
      <c r="C226">
        <v>792.41</v>
      </c>
      <c r="D226">
        <v>696.88</v>
      </c>
      <c r="E226">
        <f t="shared" si="10"/>
        <v>95.529999999999973</v>
      </c>
      <c r="F226">
        <f t="shared" si="11"/>
        <v>95.529999999999973</v>
      </c>
    </row>
    <row r="227" spans="1:11" x14ac:dyDescent="0.3">
      <c r="A227">
        <v>16</v>
      </c>
      <c r="B227" t="s">
        <v>137</v>
      </c>
      <c r="C227">
        <v>729.93</v>
      </c>
      <c r="D227">
        <v>551.30999999999995</v>
      </c>
      <c r="E227">
        <f t="shared" si="10"/>
        <v>178.62</v>
      </c>
      <c r="F227">
        <f t="shared" si="11"/>
        <v>178.62</v>
      </c>
      <c r="G227" t="s">
        <v>32</v>
      </c>
    </row>
    <row r="228" spans="1:11" x14ac:dyDescent="0.3">
      <c r="A228">
        <v>19</v>
      </c>
      <c r="B228" t="s">
        <v>137</v>
      </c>
      <c r="C228">
        <v>620.47</v>
      </c>
      <c r="D228">
        <v>743.16</v>
      </c>
      <c r="E228">
        <f t="shared" si="10"/>
        <v>-122.68999999999994</v>
      </c>
      <c r="F228">
        <f t="shared" si="11"/>
        <v>0</v>
      </c>
    </row>
    <row r="229" spans="1:11" x14ac:dyDescent="0.3">
      <c r="A229">
        <v>22</v>
      </c>
      <c r="B229" t="s">
        <v>138</v>
      </c>
      <c r="C229">
        <v>857.32</v>
      </c>
      <c r="D229">
        <v>758.06</v>
      </c>
      <c r="E229">
        <f t="shared" si="10"/>
        <v>99.260000000000105</v>
      </c>
      <c r="F229">
        <f t="shared" si="11"/>
        <v>99.260000000000105</v>
      </c>
    </row>
    <row r="230" spans="1:11" x14ac:dyDescent="0.3">
      <c r="A230">
        <v>25</v>
      </c>
      <c r="B230" t="s">
        <v>138</v>
      </c>
      <c r="C230">
        <v>875.32</v>
      </c>
      <c r="D230">
        <v>731.85</v>
      </c>
      <c r="E230">
        <f t="shared" si="10"/>
        <v>143.47000000000003</v>
      </c>
      <c r="F230">
        <f t="shared" si="11"/>
        <v>143.47000000000003</v>
      </c>
    </row>
    <row r="231" spans="1:11" x14ac:dyDescent="0.3">
      <c r="A231">
        <v>28</v>
      </c>
      <c r="B231" t="s">
        <v>138</v>
      </c>
      <c r="C231">
        <v>520.53</v>
      </c>
      <c r="D231">
        <v>658.04</v>
      </c>
      <c r="E231">
        <f t="shared" si="10"/>
        <v>-137.51</v>
      </c>
      <c r="F231">
        <f t="shared" si="11"/>
        <v>0</v>
      </c>
    </row>
    <row r="232" spans="1:11" x14ac:dyDescent="0.3">
      <c r="A232">
        <v>31</v>
      </c>
      <c r="B232" t="s">
        <v>138</v>
      </c>
      <c r="C232">
        <v>549.07000000000005</v>
      </c>
      <c r="D232">
        <v>670.32</v>
      </c>
      <c r="E232">
        <f t="shared" si="10"/>
        <v>-121.25</v>
      </c>
      <c r="F232">
        <f t="shared" si="11"/>
        <v>0</v>
      </c>
    </row>
    <row r="233" spans="1:11" x14ac:dyDescent="0.3">
      <c r="A233">
        <v>34</v>
      </c>
      <c r="B233" t="s">
        <v>139</v>
      </c>
      <c r="C233">
        <v>975.85</v>
      </c>
      <c r="D233">
        <v>773.54</v>
      </c>
      <c r="E233">
        <f t="shared" si="10"/>
        <v>202.31000000000006</v>
      </c>
      <c r="F233">
        <f t="shared" si="11"/>
        <v>202.31000000000006</v>
      </c>
      <c r="G233" t="s">
        <v>32</v>
      </c>
    </row>
    <row r="234" spans="1:11" x14ac:dyDescent="0.3">
      <c r="A234" s="2" t="s">
        <v>140</v>
      </c>
    </row>
    <row r="235" spans="1:11" x14ac:dyDescent="0.3">
      <c r="A235">
        <v>2</v>
      </c>
      <c r="B235" t="s">
        <v>141</v>
      </c>
      <c r="C235">
        <v>837.12</v>
      </c>
      <c r="D235">
        <v>865.17</v>
      </c>
      <c r="E235">
        <f t="shared" si="10"/>
        <v>-28.049999999999955</v>
      </c>
      <c r="F235">
        <f t="shared" si="11"/>
        <v>0</v>
      </c>
      <c r="H235">
        <v>4</v>
      </c>
      <c r="I235">
        <v>2</v>
      </c>
      <c r="J235" s="3">
        <f>K235*100</f>
        <v>50</v>
      </c>
      <c r="K235" s="3">
        <f>I235/H235</f>
        <v>0.5</v>
      </c>
    </row>
    <row r="236" spans="1:11" x14ac:dyDescent="0.3">
      <c r="A236">
        <v>5</v>
      </c>
      <c r="B236" t="s">
        <v>141</v>
      </c>
      <c r="C236">
        <v>590.88</v>
      </c>
      <c r="D236">
        <v>823.69</v>
      </c>
      <c r="E236">
        <f t="shared" si="10"/>
        <v>-232.81000000000006</v>
      </c>
      <c r="F236">
        <f t="shared" si="11"/>
        <v>0</v>
      </c>
    </row>
    <row r="237" spans="1:11" x14ac:dyDescent="0.3">
      <c r="A237">
        <v>8</v>
      </c>
      <c r="B237" t="s">
        <v>142</v>
      </c>
      <c r="C237">
        <v>1147.93</v>
      </c>
      <c r="D237">
        <v>987.12</v>
      </c>
      <c r="E237">
        <f t="shared" si="10"/>
        <v>160.81000000000006</v>
      </c>
      <c r="F237">
        <f t="shared" si="11"/>
        <v>160.81000000000006</v>
      </c>
      <c r="G237" t="s">
        <v>32</v>
      </c>
    </row>
    <row r="238" spans="1:11" x14ac:dyDescent="0.3">
      <c r="A238">
        <v>11</v>
      </c>
      <c r="B238" t="s">
        <v>142</v>
      </c>
      <c r="C238">
        <v>1105.78</v>
      </c>
      <c r="D238">
        <v>842.28</v>
      </c>
      <c r="E238">
        <f t="shared" si="10"/>
        <v>263.5</v>
      </c>
      <c r="F238">
        <f t="shared" si="11"/>
        <v>263.5</v>
      </c>
      <c r="G238" t="s">
        <v>32</v>
      </c>
    </row>
    <row r="239" spans="1:11" x14ac:dyDescent="0.3">
      <c r="A239" s="2" t="s">
        <v>143</v>
      </c>
    </row>
    <row r="240" spans="1:11" x14ac:dyDescent="0.3">
      <c r="A240">
        <v>2</v>
      </c>
      <c r="B240" t="s">
        <v>144</v>
      </c>
      <c r="C240">
        <v>1114.1199999999999</v>
      </c>
      <c r="D240">
        <v>985.32</v>
      </c>
      <c r="E240">
        <f t="shared" si="10"/>
        <v>128.79999999999984</v>
      </c>
      <c r="F240">
        <f t="shared" si="11"/>
        <v>128.79999999999984</v>
      </c>
      <c r="H240">
        <v>14</v>
      </c>
      <c r="I240">
        <v>1</v>
      </c>
      <c r="J240" s="3">
        <f>K240*100</f>
        <v>7.1428571428571423</v>
      </c>
      <c r="K240" s="3">
        <f>I240/H240</f>
        <v>7.1428571428571425E-2</v>
      </c>
    </row>
    <row r="241" spans="1:9" x14ac:dyDescent="0.3">
      <c r="A241">
        <v>5</v>
      </c>
      <c r="B241" t="s">
        <v>144</v>
      </c>
      <c r="C241">
        <v>1027.25</v>
      </c>
      <c r="D241">
        <v>881.04</v>
      </c>
      <c r="E241">
        <f>C241-D241</f>
        <v>146.21000000000004</v>
      </c>
      <c r="F241">
        <f>IF(E241&lt;0,0,E241)</f>
        <v>146.21000000000004</v>
      </c>
    </row>
    <row r="242" spans="1:9" x14ac:dyDescent="0.3">
      <c r="A242">
        <v>8</v>
      </c>
      <c r="B242" t="s">
        <v>144</v>
      </c>
      <c r="C242">
        <v>1034.29</v>
      </c>
      <c r="D242">
        <v>621.55999999999995</v>
      </c>
      <c r="E242">
        <f t="shared" si="10"/>
        <v>412.73</v>
      </c>
      <c r="F242">
        <f t="shared" si="11"/>
        <v>412.73</v>
      </c>
      <c r="G242" t="s">
        <v>32</v>
      </c>
    </row>
    <row r="243" spans="1:9" x14ac:dyDescent="0.3">
      <c r="A243">
        <v>11</v>
      </c>
      <c r="B243" t="s">
        <v>145</v>
      </c>
      <c r="C243">
        <v>869.24</v>
      </c>
      <c r="D243">
        <v>752.28</v>
      </c>
      <c r="E243">
        <f t="shared" si="10"/>
        <v>116.96000000000004</v>
      </c>
      <c r="F243">
        <f t="shared" si="11"/>
        <v>116.96000000000004</v>
      </c>
    </row>
    <row r="244" spans="1:9" x14ac:dyDescent="0.3">
      <c r="A244">
        <v>14</v>
      </c>
      <c r="B244" t="s">
        <v>145</v>
      </c>
      <c r="C244">
        <v>1016.66</v>
      </c>
      <c r="D244">
        <v>947.47</v>
      </c>
      <c r="E244">
        <f t="shared" si="10"/>
        <v>69.189999999999941</v>
      </c>
      <c r="F244">
        <f t="shared" si="11"/>
        <v>69.189999999999941</v>
      </c>
    </row>
    <row r="245" spans="1:9" x14ac:dyDescent="0.3">
      <c r="A245">
        <v>17</v>
      </c>
      <c r="B245" t="s">
        <v>145</v>
      </c>
      <c r="C245">
        <v>1043.0999999999999</v>
      </c>
      <c r="D245">
        <v>927.05</v>
      </c>
      <c r="E245">
        <f t="shared" si="10"/>
        <v>116.04999999999995</v>
      </c>
      <c r="F245">
        <f t="shared" si="11"/>
        <v>116.04999999999995</v>
      </c>
    </row>
    <row r="246" spans="1:9" x14ac:dyDescent="0.3">
      <c r="A246">
        <v>20</v>
      </c>
      <c r="B246" t="s">
        <v>146</v>
      </c>
      <c r="C246">
        <v>1139.8800000000001</v>
      </c>
      <c r="D246">
        <v>992.05</v>
      </c>
      <c r="E246">
        <f t="shared" si="10"/>
        <v>147.83000000000015</v>
      </c>
      <c r="F246">
        <f t="shared" si="11"/>
        <v>147.83000000000015</v>
      </c>
    </row>
    <row r="247" spans="1:9" x14ac:dyDescent="0.3">
      <c r="A247">
        <v>23</v>
      </c>
      <c r="B247" t="s">
        <v>146</v>
      </c>
      <c r="C247">
        <v>1133.6500000000001</v>
      </c>
      <c r="D247">
        <v>988.61</v>
      </c>
      <c r="E247">
        <f t="shared" si="10"/>
        <v>145.04000000000008</v>
      </c>
      <c r="F247">
        <f t="shared" si="11"/>
        <v>145.04000000000008</v>
      </c>
    </row>
    <row r="248" spans="1:9" x14ac:dyDescent="0.3">
      <c r="A248">
        <v>26</v>
      </c>
      <c r="B248" t="s">
        <v>146</v>
      </c>
      <c r="C248">
        <v>661.93</v>
      </c>
      <c r="D248">
        <v>757.15</v>
      </c>
      <c r="E248">
        <f t="shared" si="10"/>
        <v>-95.220000000000027</v>
      </c>
      <c r="F248">
        <f t="shared" si="11"/>
        <v>0</v>
      </c>
    </row>
    <row r="249" spans="1:9" x14ac:dyDescent="0.3">
      <c r="A249">
        <v>29</v>
      </c>
      <c r="B249" t="s">
        <v>146</v>
      </c>
      <c r="C249">
        <v>653.74</v>
      </c>
      <c r="D249">
        <v>773.59</v>
      </c>
      <c r="E249">
        <f t="shared" si="10"/>
        <v>-119.85000000000002</v>
      </c>
      <c r="F249">
        <f t="shared" si="11"/>
        <v>0</v>
      </c>
    </row>
    <row r="250" spans="1:9" x14ac:dyDescent="0.3">
      <c r="A250">
        <v>32</v>
      </c>
      <c r="B250" t="s">
        <v>147</v>
      </c>
      <c r="C250">
        <v>805.03</v>
      </c>
      <c r="D250">
        <v>788.85</v>
      </c>
      <c r="E250">
        <f t="shared" si="10"/>
        <v>16.17999999999995</v>
      </c>
      <c r="F250">
        <f t="shared" si="11"/>
        <v>16.17999999999995</v>
      </c>
    </row>
    <row r="251" spans="1:9" x14ac:dyDescent="0.3">
      <c r="A251">
        <v>35</v>
      </c>
      <c r="B251" t="s">
        <v>147</v>
      </c>
      <c r="C251">
        <v>876.2</v>
      </c>
      <c r="D251">
        <v>840.83</v>
      </c>
      <c r="E251">
        <f t="shared" si="10"/>
        <v>35.370000000000005</v>
      </c>
      <c r="F251">
        <f t="shared" si="11"/>
        <v>35.370000000000005</v>
      </c>
    </row>
    <row r="252" spans="1:9" x14ac:dyDescent="0.3">
      <c r="A252">
        <v>38</v>
      </c>
      <c r="B252" t="s">
        <v>147</v>
      </c>
      <c r="C252">
        <v>1008.05</v>
      </c>
      <c r="D252">
        <v>894.35</v>
      </c>
      <c r="E252">
        <f t="shared" si="10"/>
        <v>113.69999999999993</v>
      </c>
      <c r="F252">
        <f t="shared" si="11"/>
        <v>113.69999999999993</v>
      </c>
    </row>
    <row r="253" spans="1:9" x14ac:dyDescent="0.3">
      <c r="A253">
        <v>41</v>
      </c>
      <c r="B253" t="s">
        <v>148</v>
      </c>
      <c r="C253">
        <v>948.59</v>
      </c>
      <c r="D253">
        <v>841.73</v>
      </c>
      <c r="E253">
        <f t="shared" si="10"/>
        <v>106.86000000000001</v>
      </c>
      <c r="F253">
        <f t="shared" si="11"/>
        <v>106.86000000000001</v>
      </c>
    </row>
    <row r="255" spans="1:9" x14ac:dyDescent="0.3">
      <c r="G255" s="2" t="s">
        <v>149</v>
      </c>
      <c r="H255" s="2">
        <f>SUM(H3:H253)</f>
        <v>221</v>
      </c>
      <c r="I255" s="2">
        <f>SUM(I3:I253)</f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12DC9-4203-4F6D-90B4-9357EC121DA3}">
  <dimension ref="A1:M227"/>
  <sheetViews>
    <sheetView workbookViewId="0">
      <selection activeCell="B3" sqref="B3"/>
    </sheetView>
  </sheetViews>
  <sheetFormatPr defaultRowHeight="14.4" x14ac:dyDescent="0.3"/>
  <cols>
    <col min="1" max="1" width="10.5546875" customWidth="1"/>
    <col min="2" max="2" width="27.21875" customWidth="1"/>
    <col min="3" max="3" width="32.77734375" customWidth="1"/>
    <col min="4" max="4" width="27.6640625" customWidth="1"/>
    <col min="5" max="5" width="39.33203125" customWidth="1"/>
    <col min="6" max="6" width="25.109375" customWidth="1"/>
    <col min="7" max="7" width="8.33203125" customWidth="1"/>
    <col min="8" max="8" width="14.6640625" customWidth="1"/>
    <col min="9" max="9" width="16" customWidth="1"/>
    <col min="10" max="10" width="19.21875" customWidth="1"/>
    <col min="11" max="11" width="33" customWidth="1"/>
    <col min="13" max="13" width="26.33203125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/>
      <c r="M1" s="1" t="s">
        <v>10</v>
      </c>
    </row>
    <row r="2" spans="1:13" x14ac:dyDescent="0.3">
      <c r="A2" s="2" t="s">
        <v>11</v>
      </c>
    </row>
    <row r="3" spans="1:13" x14ac:dyDescent="0.3">
      <c r="A3">
        <v>2</v>
      </c>
      <c r="B3" t="s">
        <v>150</v>
      </c>
      <c r="C3">
        <v>748.16</v>
      </c>
      <c r="D3">
        <v>831.87</v>
      </c>
      <c r="E3">
        <f>C3-D3</f>
        <v>-83.710000000000036</v>
      </c>
      <c r="F3">
        <f>IF(E3&lt;0,0,E3)</f>
        <v>0</v>
      </c>
      <c r="H3">
        <v>5</v>
      </c>
      <c r="I3">
        <v>0</v>
      </c>
      <c r="J3">
        <f>K3*100</f>
        <v>0</v>
      </c>
      <c r="K3" s="3">
        <f>I3/H3</f>
        <v>0</v>
      </c>
      <c r="M3" s="3">
        <f>(17/193)*100</f>
        <v>8.8082901554404138</v>
      </c>
    </row>
    <row r="4" spans="1:13" x14ac:dyDescent="0.3">
      <c r="A4">
        <v>5</v>
      </c>
      <c r="B4" t="s">
        <v>150</v>
      </c>
      <c r="C4">
        <v>804.88</v>
      </c>
      <c r="D4">
        <v>921.38</v>
      </c>
      <c r="E4">
        <f t="shared" ref="E4:E67" si="0">C4-D4</f>
        <v>-116.5</v>
      </c>
      <c r="F4">
        <f t="shared" ref="F4:F67" si="1">IF(E4&lt;0,0,E4)</f>
        <v>0</v>
      </c>
    </row>
    <row r="5" spans="1:13" x14ac:dyDescent="0.3">
      <c r="A5">
        <v>8</v>
      </c>
      <c r="B5" t="s">
        <v>151</v>
      </c>
      <c r="C5">
        <v>560.85</v>
      </c>
      <c r="D5">
        <v>778.41</v>
      </c>
      <c r="E5">
        <f t="shared" si="0"/>
        <v>-217.55999999999995</v>
      </c>
      <c r="F5">
        <f t="shared" si="1"/>
        <v>0</v>
      </c>
    </row>
    <row r="6" spans="1:13" x14ac:dyDescent="0.3">
      <c r="A6">
        <v>11</v>
      </c>
      <c r="B6" t="s">
        <v>152</v>
      </c>
      <c r="C6">
        <v>539.42999999999995</v>
      </c>
      <c r="D6">
        <v>777.45</v>
      </c>
      <c r="E6">
        <f t="shared" si="0"/>
        <v>-238.0200000000001</v>
      </c>
      <c r="F6">
        <f t="shared" si="1"/>
        <v>0</v>
      </c>
    </row>
    <row r="7" spans="1:13" x14ac:dyDescent="0.3">
      <c r="A7">
        <v>14</v>
      </c>
      <c r="B7" t="s">
        <v>152</v>
      </c>
      <c r="C7">
        <v>826.28</v>
      </c>
      <c r="D7">
        <v>795.16</v>
      </c>
      <c r="E7">
        <f t="shared" si="0"/>
        <v>31.120000000000005</v>
      </c>
      <c r="F7">
        <f t="shared" si="1"/>
        <v>31.120000000000005</v>
      </c>
    </row>
    <row r="8" spans="1:13" x14ac:dyDescent="0.3">
      <c r="A8" s="2" t="s">
        <v>15</v>
      </c>
    </row>
    <row r="9" spans="1:13" x14ac:dyDescent="0.3">
      <c r="A9">
        <v>2</v>
      </c>
      <c r="B9" t="s">
        <v>153</v>
      </c>
      <c r="C9">
        <v>912.31</v>
      </c>
      <c r="D9">
        <v>804</v>
      </c>
      <c r="E9">
        <f t="shared" si="0"/>
        <v>108.30999999999995</v>
      </c>
      <c r="F9">
        <f t="shared" si="1"/>
        <v>108.30999999999995</v>
      </c>
      <c r="H9">
        <v>7</v>
      </c>
      <c r="I9">
        <v>2</v>
      </c>
      <c r="J9" s="3">
        <f>K9*100</f>
        <v>28.571428571428569</v>
      </c>
      <c r="K9" s="3">
        <f>I9/H9</f>
        <v>0.2857142857142857</v>
      </c>
    </row>
    <row r="10" spans="1:13" x14ac:dyDescent="0.3">
      <c r="A10">
        <v>5</v>
      </c>
      <c r="B10" t="s">
        <v>153</v>
      </c>
      <c r="C10">
        <v>1021.09</v>
      </c>
      <c r="D10">
        <v>777.57</v>
      </c>
      <c r="E10">
        <f t="shared" si="0"/>
        <v>243.51999999999998</v>
      </c>
      <c r="F10">
        <f t="shared" si="1"/>
        <v>243.51999999999998</v>
      </c>
      <c r="G10" t="s">
        <v>32</v>
      </c>
    </row>
    <row r="11" spans="1:13" x14ac:dyDescent="0.3">
      <c r="A11">
        <v>8</v>
      </c>
      <c r="B11" t="s">
        <v>154</v>
      </c>
      <c r="C11">
        <v>890.55</v>
      </c>
      <c r="D11">
        <v>767.67</v>
      </c>
      <c r="E11">
        <f t="shared" si="0"/>
        <v>122.88</v>
      </c>
      <c r="F11">
        <f t="shared" si="1"/>
        <v>122.88</v>
      </c>
    </row>
    <row r="12" spans="1:13" x14ac:dyDescent="0.3">
      <c r="A12">
        <v>11</v>
      </c>
      <c r="B12" t="s">
        <v>154</v>
      </c>
      <c r="C12">
        <v>953.63</v>
      </c>
      <c r="D12">
        <v>793.96</v>
      </c>
      <c r="E12">
        <f t="shared" si="0"/>
        <v>159.66999999999996</v>
      </c>
      <c r="F12">
        <f t="shared" si="1"/>
        <v>159.66999999999996</v>
      </c>
      <c r="G12" t="s">
        <v>32</v>
      </c>
    </row>
    <row r="13" spans="1:13" x14ac:dyDescent="0.3">
      <c r="A13">
        <v>14</v>
      </c>
      <c r="B13" t="s">
        <v>154</v>
      </c>
      <c r="C13">
        <v>904.39</v>
      </c>
      <c r="D13">
        <v>784.05</v>
      </c>
      <c r="E13">
        <f t="shared" si="0"/>
        <v>120.34000000000003</v>
      </c>
      <c r="F13">
        <f t="shared" si="1"/>
        <v>120.34000000000003</v>
      </c>
    </row>
    <row r="14" spans="1:13" x14ac:dyDescent="0.3">
      <c r="A14">
        <v>17</v>
      </c>
      <c r="B14" t="s">
        <v>155</v>
      </c>
      <c r="C14">
        <v>871.94</v>
      </c>
      <c r="D14">
        <v>736.85</v>
      </c>
      <c r="E14">
        <f t="shared" si="0"/>
        <v>135.09000000000003</v>
      </c>
      <c r="F14">
        <f t="shared" si="1"/>
        <v>135.09000000000003</v>
      </c>
    </row>
    <row r="15" spans="1:13" x14ac:dyDescent="0.3">
      <c r="A15">
        <v>20</v>
      </c>
      <c r="B15" t="s">
        <v>156</v>
      </c>
      <c r="C15">
        <v>871.63</v>
      </c>
      <c r="D15">
        <v>802.68</v>
      </c>
      <c r="E15">
        <f t="shared" si="0"/>
        <v>68.950000000000045</v>
      </c>
      <c r="F15">
        <f t="shared" si="1"/>
        <v>68.950000000000045</v>
      </c>
    </row>
    <row r="16" spans="1:13" x14ac:dyDescent="0.3">
      <c r="A16" s="2" t="s">
        <v>20</v>
      </c>
    </row>
    <row r="17" spans="1:11" x14ac:dyDescent="0.3">
      <c r="A17">
        <v>2</v>
      </c>
      <c r="B17" t="s">
        <v>157</v>
      </c>
      <c r="C17">
        <v>1351.84</v>
      </c>
      <c r="D17">
        <v>1015.11</v>
      </c>
      <c r="E17">
        <f t="shared" si="0"/>
        <v>336.7299999999999</v>
      </c>
      <c r="F17">
        <f t="shared" si="1"/>
        <v>336.7299999999999</v>
      </c>
      <c r="G17" t="s">
        <v>32</v>
      </c>
      <c r="H17">
        <v>6</v>
      </c>
      <c r="I17">
        <v>1</v>
      </c>
      <c r="J17" s="3">
        <f>K17*100</f>
        <v>16.666666666666664</v>
      </c>
      <c r="K17" s="3">
        <f>I17/H17</f>
        <v>0.16666666666666666</v>
      </c>
    </row>
    <row r="18" spans="1:11" x14ac:dyDescent="0.3">
      <c r="A18">
        <v>5</v>
      </c>
      <c r="B18" t="s">
        <v>158</v>
      </c>
      <c r="C18">
        <v>851.4</v>
      </c>
      <c r="D18">
        <v>788.33</v>
      </c>
      <c r="E18">
        <f t="shared" si="0"/>
        <v>63.069999999999936</v>
      </c>
      <c r="F18">
        <f t="shared" si="1"/>
        <v>63.069999999999936</v>
      </c>
    </row>
    <row r="19" spans="1:11" x14ac:dyDescent="0.3">
      <c r="A19">
        <v>8</v>
      </c>
      <c r="B19" t="s">
        <v>159</v>
      </c>
      <c r="C19">
        <v>1264.0899999999999</v>
      </c>
      <c r="D19">
        <v>1232.1099999999999</v>
      </c>
      <c r="E19">
        <f t="shared" si="0"/>
        <v>31.980000000000018</v>
      </c>
      <c r="F19">
        <f t="shared" si="1"/>
        <v>31.980000000000018</v>
      </c>
    </row>
    <row r="20" spans="1:11" x14ac:dyDescent="0.3">
      <c r="A20">
        <v>11</v>
      </c>
      <c r="B20" t="s">
        <v>159</v>
      </c>
      <c r="C20">
        <v>715.22</v>
      </c>
      <c r="D20">
        <v>846.07</v>
      </c>
      <c r="E20">
        <f t="shared" si="0"/>
        <v>-130.85000000000002</v>
      </c>
      <c r="F20">
        <f t="shared" si="1"/>
        <v>0</v>
      </c>
    </row>
    <row r="21" spans="1:11" x14ac:dyDescent="0.3">
      <c r="A21">
        <v>14</v>
      </c>
      <c r="B21" t="s">
        <v>160</v>
      </c>
      <c r="C21">
        <v>871.98</v>
      </c>
      <c r="D21">
        <v>894.82</v>
      </c>
      <c r="E21">
        <f t="shared" si="0"/>
        <v>-22.840000000000032</v>
      </c>
      <c r="F21">
        <f t="shared" si="1"/>
        <v>0</v>
      </c>
    </row>
    <row r="22" spans="1:11" x14ac:dyDescent="0.3">
      <c r="A22">
        <v>17</v>
      </c>
      <c r="B22" t="s">
        <v>160</v>
      </c>
      <c r="C22">
        <v>681.91</v>
      </c>
      <c r="D22">
        <v>715.5</v>
      </c>
      <c r="E22">
        <f t="shared" si="0"/>
        <v>-33.590000000000032</v>
      </c>
      <c r="F22">
        <f t="shared" si="1"/>
        <v>0</v>
      </c>
    </row>
    <row r="23" spans="1:11" x14ac:dyDescent="0.3">
      <c r="A23" s="2" t="s">
        <v>26</v>
      </c>
    </row>
    <row r="24" spans="1:11" x14ac:dyDescent="0.3">
      <c r="A24">
        <v>2</v>
      </c>
      <c r="B24" t="s">
        <v>161</v>
      </c>
      <c r="C24">
        <v>889.15</v>
      </c>
      <c r="D24">
        <v>867.65</v>
      </c>
      <c r="E24">
        <f t="shared" si="0"/>
        <v>21.5</v>
      </c>
      <c r="F24">
        <f t="shared" si="1"/>
        <v>21.5</v>
      </c>
      <c r="H24">
        <v>3</v>
      </c>
      <c r="I24">
        <v>0</v>
      </c>
      <c r="J24" s="3">
        <f>K24*100</f>
        <v>0</v>
      </c>
      <c r="K24" s="3">
        <f>I24/H24</f>
        <v>0</v>
      </c>
    </row>
    <row r="25" spans="1:11" x14ac:dyDescent="0.3">
      <c r="A25">
        <v>5</v>
      </c>
      <c r="B25" t="s">
        <v>162</v>
      </c>
      <c r="C25">
        <v>1251.51</v>
      </c>
      <c r="D25">
        <v>1150.97</v>
      </c>
      <c r="E25">
        <f t="shared" si="0"/>
        <v>100.53999999999996</v>
      </c>
      <c r="F25">
        <f t="shared" si="1"/>
        <v>100.53999999999996</v>
      </c>
    </row>
    <row r="26" spans="1:11" x14ac:dyDescent="0.3">
      <c r="A26">
        <v>8</v>
      </c>
      <c r="B26" t="s">
        <v>162</v>
      </c>
      <c r="C26">
        <v>1354.35</v>
      </c>
      <c r="D26">
        <v>1316.6</v>
      </c>
      <c r="E26">
        <f t="shared" si="0"/>
        <v>37.75</v>
      </c>
      <c r="F26">
        <f t="shared" si="1"/>
        <v>37.75</v>
      </c>
    </row>
    <row r="27" spans="1:11" x14ac:dyDescent="0.3">
      <c r="A27" s="2" t="s">
        <v>30</v>
      </c>
    </row>
    <row r="28" spans="1:11" x14ac:dyDescent="0.3">
      <c r="A28">
        <v>2</v>
      </c>
      <c r="B28" t="s">
        <v>163</v>
      </c>
      <c r="C28">
        <v>1243.76</v>
      </c>
      <c r="D28">
        <v>1132.17</v>
      </c>
      <c r="E28">
        <f t="shared" si="0"/>
        <v>111.58999999999992</v>
      </c>
      <c r="F28">
        <f t="shared" si="1"/>
        <v>111.58999999999992</v>
      </c>
      <c r="H28">
        <v>8</v>
      </c>
      <c r="I28">
        <v>0</v>
      </c>
      <c r="J28" s="3">
        <f>K28*100</f>
        <v>0</v>
      </c>
      <c r="K28" s="3">
        <f>I28/H28</f>
        <v>0</v>
      </c>
    </row>
    <row r="29" spans="1:11" x14ac:dyDescent="0.3">
      <c r="A29">
        <v>5</v>
      </c>
      <c r="B29" t="s">
        <v>164</v>
      </c>
      <c r="C29">
        <v>933.27</v>
      </c>
      <c r="D29">
        <v>879.27</v>
      </c>
      <c r="E29">
        <f t="shared" si="0"/>
        <v>54</v>
      </c>
      <c r="F29">
        <f t="shared" si="1"/>
        <v>54</v>
      </c>
    </row>
    <row r="30" spans="1:11" x14ac:dyDescent="0.3">
      <c r="A30">
        <v>8</v>
      </c>
      <c r="B30" t="s">
        <v>164</v>
      </c>
      <c r="C30">
        <v>796.06</v>
      </c>
      <c r="D30">
        <v>718.36</v>
      </c>
      <c r="E30">
        <f t="shared" si="0"/>
        <v>77.699999999999932</v>
      </c>
      <c r="F30">
        <f t="shared" si="1"/>
        <v>77.699999999999932</v>
      </c>
    </row>
    <row r="31" spans="1:11" x14ac:dyDescent="0.3">
      <c r="A31">
        <v>11</v>
      </c>
      <c r="B31" t="s">
        <v>165</v>
      </c>
      <c r="C31">
        <v>526.35</v>
      </c>
      <c r="D31">
        <v>670.79</v>
      </c>
      <c r="E31">
        <f t="shared" si="0"/>
        <v>-144.43999999999994</v>
      </c>
      <c r="F31">
        <f t="shared" si="1"/>
        <v>0</v>
      </c>
    </row>
    <row r="32" spans="1:11" x14ac:dyDescent="0.3">
      <c r="A32">
        <v>14</v>
      </c>
      <c r="B32" t="s">
        <v>165</v>
      </c>
      <c r="C32">
        <v>520.78</v>
      </c>
      <c r="D32">
        <v>667.74</v>
      </c>
      <c r="E32">
        <f t="shared" si="0"/>
        <v>-146.96000000000004</v>
      </c>
      <c r="F32">
        <f t="shared" si="1"/>
        <v>0</v>
      </c>
    </row>
    <row r="33" spans="1:11" x14ac:dyDescent="0.3">
      <c r="A33">
        <v>17</v>
      </c>
      <c r="B33" t="s">
        <v>165</v>
      </c>
      <c r="C33">
        <v>679.4</v>
      </c>
      <c r="D33">
        <v>750</v>
      </c>
      <c r="E33">
        <f t="shared" si="0"/>
        <v>-70.600000000000023</v>
      </c>
      <c r="F33">
        <f t="shared" si="1"/>
        <v>0</v>
      </c>
    </row>
    <row r="34" spans="1:11" x14ac:dyDescent="0.3">
      <c r="A34">
        <v>20</v>
      </c>
      <c r="B34" t="s">
        <v>166</v>
      </c>
      <c r="C34">
        <v>455.7</v>
      </c>
      <c r="D34">
        <v>563.4</v>
      </c>
      <c r="E34">
        <f t="shared" si="0"/>
        <v>-107.69999999999999</v>
      </c>
      <c r="F34">
        <f t="shared" si="1"/>
        <v>0</v>
      </c>
    </row>
    <row r="35" spans="1:11" x14ac:dyDescent="0.3">
      <c r="A35">
        <v>23</v>
      </c>
      <c r="B35" t="s">
        <v>166</v>
      </c>
      <c r="C35">
        <v>601.64</v>
      </c>
      <c r="D35">
        <v>735.44</v>
      </c>
      <c r="E35">
        <f t="shared" si="0"/>
        <v>-133.80000000000007</v>
      </c>
      <c r="F35">
        <f t="shared" si="1"/>
        <v>0</v>
      </c>
    </row>
    <row r="36" spans="1:11" x14ac:dyDescent="0.3">
      <c r="A36" s="2" t="s">
        <v>34</v>
      </c>
    </row>
    <row r="37" spans="1:11" x14ac:dyDescent="0.3">
      <c r="A37">
        <v>2</v>
      </c>
      <c r="B37" t="s">
        <v>167</v>
      </c>
      <c r="C37">
        <v>596.13</v>
      </c>
      <c r="D37">
        <v>610.17999999999995</v>
      </c>
      <c r="E37">
        <f t="shared" si="0"/>
        <v>-14.049999999999955</v>
      </c>
      <c r="F37">
        <f t="shared" si="1"/>
        <v>0</v>
      </c>
      <c r="H37">
        <v>10</v>
      </c>
      <c r="I37">
        <v>0</v>
      </c>
      <c r="J37" s="3">
        <f>K37*100</f>
        <v>0</v>
      </c>
      <c r="K37" s="3">
        <f>I37/H37</f>
        <v>0</v>
      </c>
    </row>
    <row r="38" spans="1:11" x14ac:dyDescent="0.3">
      <c r="A38">
        <v>5</v>
      </c>
      <c r="B38" t="s">
        <v>167</v>
      </c>
      <c r="C38">
        <v>907.6</v>
      </c>
      <c r="D38">
        <v>843.79</v>
      </c>
      <c r="E38">
        <f t="shared" si="0"/>
        <v>63.810000000000059</v>
      </c>
      <c r="F38">
        <f t="shared" si="1"/>
        <v>63.810000000000059</v>
      </c>
    </row>
    <row r="39" spans="1:11" x14ac:dyDescent="0.3">
      <c r="A39">
        <v>8</v>
      </c>
      <c r="B39" t="s">
        <v>167</v>
      </c>
      <c r="C39">
        <v>1139.7</v>
      </c>
      <c r="D39">
        <v>1078.42</v>
      </c>
      <c r="E39">
        <f t="shared" si="0"/>
        <v>61.279999999999973</v>
      </c>
      <c r="F39">
        <f t="shared" si="1"/>
        <v>61.279999999999973</v>
      </c>
    </row>
    <row r="40" spans="1:11" x14ac:dyDescent="0.3">
      <c r="A40">
        <v>11</v>
      </c>
      <c r="B40" t="s">
        <v>167</v>
      </c>
      <c r="C40">
        <v>615.85</v>
      </c>
      <c r="D40">
        <v>676.56</v>
      </c>
      <c r="E40">
        <f t="shared" si="0"/>
        <v>-60.709999999999923</v>
      </c>
      <c r="F40">
        <f t="shared" si="1"/>
        <v>0</v>
      </c>
    </row>
    <row r="41" spans="1:11" x14ac:dyDescent="0.3">
      <c r="A41">
        <v>14</v>
      </c>
      <c r="B41" t="s">
        <v>167</v>
      </c>
      <c r="C41">
        <v>1083.92</v>
      </c>
      <c r="D41">
        <v>956.59</v>
      </c>
      <c r="E41">
        <f t="shared" si="0"/>
        <v>127.33000000000004</v>
      </c>
      <c r="F41">
        <f t="shared" si="1"/>
        <v>127.33000000000004</v>
      </c>
    </row>
    <row r="42" spans="1:11" x14ac:dyDescent="0.3">
      <c r="A42">
        <v>17</v>
      </c>
      <c r="B42" t="s">
        <v>168</v>
      </c>
      <c r="C42">
        <v>518.83000000000004</v>
      </c>
      <c r="D42">
        <v>579.65</v>
      </c>
      <c r="E42">
        <f t="shared" si="0"/>
        <v>-60.819999999999936</v>
      </c>
      <c r="F42">
        <f t="shared" si="1"/>
        <v>0</v>
      </c>
    </row>
    <row r="43" spans="1:11" x14ac:dyDescent="0.3">
      <c r="A43">
        <v>20</v>
      </c>
      <c r="B43" t="s">
        <v>168</v>
      </c>
      <c r="C43">
        <v>1996.83</v>
      </c>
      <c r="D43">
        <v>2318.71</v>
      </c>
      <c r="E43">
        <f t="shared" si="0"/>
        <v>-321.88000000000011</v>
      </c>
      <c r="F43">
        <f t="shared" si="1"/>
        <v>0</v>
      </c>
    </row>
    <row r="44" spans="1:11" x14ac:dyDescent="0.3">
      <c r="A44">
        <v>23</v>
      </c>
      <c r="B44" t="s">
        <v>169</v>
      </c>
      <c r="C44">
        <v>743.77</v>
      </c>
      <c r="D44">
        <v>678.07</v>
      </c>
      <c r="E44">
        <f t="shared" si="0"/>
        <v>65.699999999999932</v>
      </c>
      <c r="F44">
        <f t="shared" si="1"/>
        <v>65.699999999999932</v>
      </c>
    </row>
    <row r="45" spans="1:11" x14ac:dyDescent="0.3">
      <c r="A45">
        <v>26</v>
      </c>
      <c r="B45" t="s">
        <v>169</v>
      </c>
      <c r="C45">
        <v>1096.8800000000001</v>
      </c>
      <c r="D45">
        <v>1005.52</v>
      </c>
      <c r="E45">
        <f t="shared" si="0"/>
        <v>91.360000000000127</v>
      </c>
      <c r="F45">
        <f t="shared" si="1"/>
        <v>91.360000000000127</v>
      </c>
    </row>
    <row r="46" spans="1:11" x14ac:dyDescent="0.3">
      <c r="A46">
        <v>29</v>
      </c>
      <c r="B46" t="s">
        <v>170</v>
      </c>
      <c r="C46">
        <v>814.13</v>
      </c>
      <c r="D46">
        <v>767</v>
      </c>
      <c r="E46">
        <f t="shared" si="0"/>
        <v>47.129999999999995</v>
      </c>
      <c r="F46">
        <f t="shared" si="1"/>
        <v>47.129999999999995</v>
      </c>
    </row>
    <row r="47" spans="1:11" x14ac:dyDescent="0.3">
      <c r="A47" s="2" t="s">
        <v>35</v>
      </c>
    </row>
    <row r="48" spans="1:11" x14ac:dyDescent="0.3">
      <c r="A48">
        <v>2</v>
      </c>
      <c r="B48" t="s">
        <v>171</v>
      </c>
      <c r="C48">
        <v>1079.31</v>
      </c>
      <c r="D48">
        <v>1153.98</v>
      </c>
      <c r="E48">
        <f t="shared" si="0"/>
        <v>-74.670000000000073</v>
      </c>
      <c r="F48">
        <f t="shared" si="1"/>
        <v>0</v>
      </c>
      <c r="H48">
        <v>1</v>
      </c>
      <c r="I48">
        <v>0</v>
      </c>
      <c r="J48" s="3">
        <f>K48*100</f>
        <v>0</v>
      </c>
      <c r="K48" s="3">
        <f>I48/H48</f>
        <v>0</v>
      </c>
    </row>
    <row r="49" spans="1:11" x14ac:dyDescent="0.3">
      <c r="A49" s="2" t="s">
        <v>39</v>
      </c>
    </row>
    <row r="50" spans="1:11" x14ac:dyDescent="0.3">
      <c r="A50">
        <v>2</v>
      </c>
      <c r="B50" t="s">
        <v>172</v>
      </c>
      <c r="C50">
        <v>941.91</v>
      </c>
      <c r="D50">
        <v>856.81</v>
      </c>
      <c r="E50">
        <f t="shared" si="0"/>
        <v>85.100000000000023</v>
      </c>
      <c r="F50">
        <f t="shared" si="1"/>
        <v>85.100000000000023</v>
      </c>
      <c r="H50">
        <v>9</v>
      </c>
      <c r="I50">
        <v>1</v>
      </c>
      <c r="J50" s="3">
        <f>K50*100</f>
        <v>11.111111111111111</v>
      </c>
      <c r="K50" s="3">
        <f>I50/H50</f>
        <v>0.1111111111111111</v>
      </c>
    </row>
    <row r="51" spans="1:11" x14ac:dyDescent="0.3">
      <c r="A51">
        <v>5</v>
      </c>
      <c r="B51" t="s">
        <v>172</v>
      </c>
      <c r="C51">
        <v>938.06</v>
      </c>
      <c r="D51">
        <v>1074.92</v>
      </c>
      <c r="E51">
        <f t="shared" si="0"/>
        <v>-136.86000000000013</v>
      </c>
      <c r="F51">
        <f t="shared" si="1"/>
        <v>0</v>
      </c>
    </row>
    <row r="52" spans="1:11" x14ac:dyDescent="0.3">
      <c r="A52">
        <v>8</v>
      </c>
      <c r="B52" t="s">
        <v>173</v>
      </c>
      <c r="C52">
        <v>1173.95</v>
      </c>
      <c r="D52">
        <v>1018.3</v>
      </c>
      <c r="E52">
        <f t="shared" si="0"/>
        <v>155.65000000000009</v>
      </c>
      <c r="F52">
        <f t="shared" si="1"/>
        <v>155.65000000000009</v>
      </c>
      <c r="G52" t="s">
        <v>32</v>
      </c>
    </row>
    <row r="53" spans="1:11" x14ac:dyDescent="0.3">
      <c r="A53">
        <v>11</v>
      </c>
      <c r="B53" t="s">
        <v>173</v>
      </c>
      <c r="C53">
        <v>1176.2</v>
      </c>
      <c r="D53">
        <v>1060.24</v>
      </c>
      <c r="E53">
        <f t="shared" si="0"/>
        <v>115.96000000000004</v>
      </c>
      <c r="F53">
        <f t="shared" si="1"/>
        <v>115.96000000000004</v>
      </c>
    </row>
    <row r="54" spans="1:11" x14ac:dyDescent="0.3">
      <c r="A54">
        <v>14</v>
      </c>
      <c r="B54" t="s">
        <v>174</v>
      </c>
      <c r="C54">
        <v>1024.1099999999999</v>
      </c>
      <c r="D54">
        <v>921.65</v>
      </c>
      <c r="E54">
        <f t="shared" si="0"/>
        <v>102.45999999999992</v>
      </c>
      <c r="F54">
        <f t="shared" si="1"/>
        <v>102.45999999999992</v>
      </c>
    </row>
    <row r="55" spans="1:11" x14ac:dyDescent="0.3">
      <c r="A55">
        <v>17</v>
      </c>
      <c r="B55" t="s">
        <v>175</v>
      </c>
      <c r="C55">
        <v>977.81</v>
      </c>
      <c r="D55">
        <v>885.96</v>
      </c>
      <c r="E55">
        <f t="shared" si="0"/>
        <v>91.849999999999909</v>
      </c>
      <c r="F55">
        <f t="shared" si="1"/>
        <v>91.849999999999909</v>
      </c>
    </row>
    <row r="56" spans="1:11" x14ac:dyDescent="0.3">
      <c r="A56">
        <v>20</v>
      </c>
      <c r="B56" t="s">
        <v>176</v>
      </c>
      <c r="C56">
        <v>1004.25</v>
      </c>
      <c r="D56">
        <v>912.71</v>
      </c>
      <c r="E56">
        <f t="shared" si="0"/>
        <v>91.539999999999964</v>
      </c>
      <c r="F56">
        <f t="shared" si="1"/>
        <v>91.539999999999964</v>
      </c>
    </row>
    <row r="57" spans="1:11" x14ac:dyDescent="0.3">
      <c r="A57">
        <v>23</v>
      </c>
      <c r="B57" t="s">
        <v>176</v>
      </c>
      <c r="C57">
        <v>778.53</v>
      </c>
      <c r="D57">
        <v>761.57</v>
      </c>
      <c r="E57">
        <f t="shared" si="0"/>
        <v>16.959999999999923</v>
      </c>
      <c r="F57">
        <f t="shared" si="1"/>
        <v>16.959999999999923</v>
      </c>
    </row>
    <row r="58" spans="1:11" x14ac:dyDescent="0.3">
      <c r="A58">
        <v>26</v>
      </c>
      <c r="B58" t="s">
        <v>177</v>
      </c>
      <c r="C58">
        <v>1071.23</v>
      </c>
      <c r="D58">
        <v>978.44</v>
      </c>
      <c r="E58">
        <f t="shared" si="0"/>
        <v>92.789999999999964</v>
      </c>
      <c r="F58">
        <f t="shared" si="1"/>
        <v>92.789999999999964</v>
      </c>
    </row>
    <row r="59" spans="1:11" x14ac:dyDescent="0.3">
      <c r="A59" s="2" t="s">
        <v>42</v>
      </c>
    </row>
    <row r="60" spans="1:11" x14ac:dyDescent="0.3">
      <c r="A60">
        <v>2</v>
      </c>
      <c r="B60" t="s">
        <v>178</v>
      </c>
      <c r="C60">
        <v>1082.4100000000001</v>
      </c>
      <c r="D60">
        <v>1109.3499999999999</v>
      </c>
      <c r="E60">
        <f t="shared" si="0"/>
        <v>-26.939999999999827</v>
      </c>
      <c r="F60">
        <f t="shared" si="1"/>
        <v>0</v>
      </c>
      <c r="H60">
        <v>8</v>
      </c>
      <c r="I60">
        <v>0</v>
      </c>
      <c r="J60" s="3">
        <f>K60*100</f>
        <v>0</v>
      </c>
      <c r="K60" s="3">
        <f>I60/H60</f>
        <v>0</v>
      </c>
    </row>
    <row r="61" spans="1:11" x14ac:dyDescent="0.3">
      <c r="A61">
        <v>5</v>
      </c>
      <c r="B61" t="s">
        <v>179</v>
      </c>
      <c r="C61">
        <v>536.11</v>
      </c>
      <c r="D61">
        <v>528.19000000000005</v>
      </c>
      <c r="E61">
        <f t="shared" si="0"/>
        <v>7.9199999999999591</v>
      </c>
      <c r="F61">
        <f t="shared" si="1"/>
        <v>7.9199999999999591</v>
      </c>
    </row>
    <row r="62" spans="1:11" x14ac:dyDescent="0.3">
      <c r="A62">
        <v>8</v>
      </c>
      <c r="B62" t="s">
        <v>179</v>
      </c>
      <c r="C62">
        <v>503.18</v>
      </c>
      <c r="D62">
        <v>488.98</v>
      </c>
      <c r="E62">
        <f t="shared" si="0"/>
        <v>14.199999999999989</v>
      </c>
      <c r="F62">
        <f t="shared" si="1"/>
        <v>14.199999999999989</v>
      </c>
    </row>
    <row r="63" spans="1:11" x14ac:dyDescent="0.3">
      <c r="A63">
        <v>11</v>
      </c>
      <c r="B63" t="s">
        <v>179</v>
      </c>
      <c r="C63">
        <v>689.57</v>
      </c>
      <c r="D63">
        <v>668.01</v>
      </c>
      <c r="E63">
        <f t="shared" si="0"/>
        <v>21.560000000000059</v>
      </c>
      <c r="F63">
        <f t="shared" si="1"/>
        <v>21.560000000000059</v>
      </c>
    </row>
    <row r="64" spans="1:11" x14ac:dyDescent="0.3">
      <c r="A64">
        <v>14</v>
      </c>
      <c r="B64" t="s">
        <v>179</v>
      </c>
      <c r="C64">
        <v>590.13</v>
      </c>
      <c r="D64">
        <v>540.44000000000005</v>
      </c>
      <c r="E64">
        <f t="shared" si="0"/>
        <v>49.689999999999941</v>
      </c>
      <c r="F64">
        <f t="shared" si="1"/>
        <v>49.689999999999941</v>
      </c>
    </row>
    <row r="65" spans="1:11" x14ac:dyDescent="0.3">
      <c r="A65">
        <v>17</v>
      </c>
      <c r="B65" t="s">
        <v>180</v>
      </c>
      <c r="C65">
        <v>560.69000000000005</v>
      </c>
      <c r="D65">
        <v>528.1</v>
      </c>
      <c r="E65">
        <f t="shared" si="0"/>
        <v>32.590000000000032</v>
      </c>
      <c r="F65">
        <f t="shared" si="1"/>
        <v>32.590000000000032</v>
      </c>
    </row>
    <row r="66" spans="1:11" x14ac:dyDescent="0.3">
      <c r="A66">
        <v>20</v>
      </c>
      <c r="B66" t="s">
        <v>180</v>
      </c>
      <c r="C66">
        <v>618.66999999999996</v>
      </c>
      <c r="D66">
        <v>583.07000000000005</v>
      </c>
      <c r="E66">
        <f t="shared" si="0"/>
        <v>35.599999999999909</v>
      </c>
      <c r="F66">
        <f t="shared" si="1"/>
        <v>35.599999999999909</v>
      </c>
    </row>
    <row r="67" spans="1:11" x14ac:dyDescent="0.3">
      <c r="A67">
        <v>23</v>
      </c>
      <c r="B67" t="s">
        <v>181</v>
      </c>
      <c r="C67">
        <v>405.98</v>
      </c>
      <c r="D67">
        <v>579.91999999999996</v>
      </c>
      <c r="E67">
        <f t="shared" si="0"/>
        <v>-173.93999999999994</v>
      </c>
      <c r="F67">
        <f t="shared" si="1"/>
        <v>0</v>
      </c>
    </row>
    <row r="68" spans="1:11" x14ac:dyDescent="0.3">
      <c r="A68" s="2" t="s">
        <v>48</v>
      </c>
    </row>
    <row r="69" spans="1:11" x14ac:dyDescent="0.3">
      <c r="A69">
        <v>2</v>
      </c>
      <c r="B69" t="s">
        <v>182</v>
      </c>
      <c r="C69">
        <v>1063.8900000000001</v>
      </c>
      <c r="D69">
        <v>964.4</v>
      </c>
      <c r="E69">
        <f t="shared" ref="E69:E132" si="2">C69-D69</f>
        <v>99.490000000000123</v>
      </c>
      <c r="F69">
        <f t="shared" ref="F69:F132" si="3">IF(E69&lt;0,0,E69)</f>
        <v>99.490000000000123</v>
      </c>
      <c r="H69">
        <v>4</v>
      </c>
      <c r="I69">
        <v>0</v>
      </c>
      <c r="J69" s="3">
        <f>K69*100</f>
        <v>0</v>
      </c>
      <c r="K69" s="3">
        <f>I69/H69</f>
        <v>0</v>
      </c>
    </row>
    <row r="70" spans="1:11" x14ac:dyDescent="0.3">
      <c r="A70">
        <v>5</v>
      </c>
      <c r="B70" t="s">
        <v>182</v>
      </c>
      <c r="C70">
        <v>753.98</v>
      </c>
      <c r="D70">
        <v>679.74</v>
      </c>
      <c r="E70">
        <f t="shared" si="2"/>
        <v>74.240000000000009</v>
      </c>
      <c r="F70">
        <f t="shared" si="3"/>
        <v>74.240000000000009</v>
      </c>
    </row>
    <row r="71" spans="1:11" x14ac:dyDescent="0.3">
      <c r="A71">
        <v>8</v>
      </c>
      <c r="B71" t="s">
        <v>183</v>
      </c>
      <c r="C71">
        <v>678.28</v>
      </c>
      <c r="D71">
        <v>833.25</v>
      </c>
      <c r="E71">
        <f t="shared" si="2"/>
        <v>-154.97000000000003</v>
      </c>
      <c r="F71">
        <f t="shared" si="3"/>
        <v>0</v>
      </c>
    </row>
    <row r="72" spans="1:11" x14ac:dyDescent="0.3">
      <c r="A72">
        <v>11</v>
      </c>
      <c r="B72" t="s">
        <v>183</v>
      </c>
      <c r="C72">
        <v>721.32</v>
      </c>
      <c r="D72">
        <v>628.24</v>
      </c>
      <c r="E72">
        <f t="shared" si="2"/>
        <v>93.080000000000041</v>
      </c>
      <c r="F72">
        <f t="shared" si="3"/>
        <v>93.080000000000041</v>
      </c>
    </row>
    <row r="73" spans="1:11" x14ac:dyDescent="0.3">
      <c r="A73" s="2" t="s">
        <v>52</v>
      </c>
    </row>
    <row r="74" spans="1:11" x14ac:dyDescent="0.3">
      <c r="A74" s="2"/>
      <c r="H74">
        <v>0</v>
      </c>
      <c r="I74">
        <v>0</v>
      </c>
      <c r="J74" s="3" t="e">
        <f>K74*100</f>
        <v>#DIV/0!</v>
      </c>
      <c r="K74" s="3" t="e">
        <f>I74/H74</f>
        <v>#DIV/0!</v>
      </c>
    </row>
    <row r="75" spans="1:11" x14ac:dyDescent="0.3">
      <c r="A75" s="2" t="s">
        <v>55</v>
      </c>
    </row>
    <row r="76" spans="1:11" x14ac:dyDescent="0.3">
      <c r="A76">
        <v>2</v>
      </c>
      <c r="B76" t="s">
        <v>184</v>
      </c>
      <c r="C76">
        <v>1069.02</v>
      </c>
      <c r="D76">
        <v>1281.1500000000001</v>
      </c>
      <c r="E76">
        <f t="shared" si="2"/>
        <v>-212.13000000000011</v>
      </c>
      <c r="F76">
        <f t="shared" si="3"/>
        <v>0</v>
      </c>
      <c r="H76">
        <v>3</v>
      </c>
      <c r="I76">
        <v>1</v>
      </c>
      <c r="J76" s="3">
        <f>K76*100</f>
        <v>33.333333333333329</v>
      </c>
      <c r="K76" s="3">
        <f>I76/H76</f>
        <v>0.33333333333333331</v>
      </c>
    </row>
    <row r="77" spans="1:11" x14ac:dyDescent="0.3">
      <c r="A77">
        <v>5</v>
      </c>
      <c r="B77" t="s">
        <v>184</v>
      </c>
      <c r="C77">
        <v>1347.35</v>
      </c>
      <c r="D77">
        <v>1150.08</v>
      </c>
      <c r="E77">
        <f t="shared" si="2"/>
        <v>197.26999999999998</v>
      </c>
      <c r="F77">
        <f t="shared" si="3"/>
        <v>197.26999999999998</v>
      </c>
      <c r="G77" t="s">
        <v>32</v>
      </c>
    </row>
    <row r="78" spans="1:11" x14ac:dyDescent="0.3">
      <c r="A78">
        <v>8</v>
      </c>
      <c r="B78" t="s">
        <v>185</v>
      </c>
      <c r="C78">
        <v>1502.82</v>
      </c>
      <c r="D78">
        <v>1665.05</v>
      </c>
      <c r="E78">
        <f t="shared" si="2"/>
        <v>-162.23000000000002</v>
      </c>
      <c r="F78">
        <f t="shared" si="3"/>
        <v>0</v>
      </c>
    </row>
    <row r="79" spans="1:11" x14ac:dyDescent="0.3">
      <c r="A79" s="2" t="s">
        <v>59</v>
      </c>
    </row>
    <row r="80" spans="1:11" x14ac:dyDescent="0.3">
      <c r="A80">
        <v>2</v>
      </c>
      <c r="B80" t="s">
        <v>186</v>
      </c>
      <c r="C80">
        <v>777.42</v>
      </c>
      <c r="D80">
        <v>718.82</v>
      </c>
      <c r="E80">
        <f t="shared" si="2"/>
        <v>58.599999999999909</v>
      </c>
      <c r="F80">
        <f t="shared" si="3"/>
        <v>58.599999999999909</v>
      </c>
      <c r="H80">
        <v>2</v>
      </c>
      <c r="I80">
        <v>0</v>
      </c>
      <c r="J80" s="3">
        <f>K80*100</f>
        <v>0</v>
      </c>
      <c r="K80" s="3">
        <f>I80/H80</f>
        <v>0</v>
      </c>
    </row>
    <row r="81" spans="1:11" x14ac:dyDescent="0.3">
      <c r="A81">
        <v>5</v>
      </c>
      <c r="B81" t="s">
        <v>187</v>
      </c>
      <c r="C81">
        <v>709.52</v>
      </c>
      <c r="D81">
        <v>861.3</v>
      </c>
      <c r="E81">
        <f t="shared" si="2"/>
        <v>-151.77999999999997</v>
      </c>
      <c r="F81">
        <f t="shared" si="3"/>
        <v>0</v>
      </c>
    </row>
    <row r="82" spans="1:11" x14ac:dyDescent="0.3">
      <c r="A82" s="2" t="s">
        <v>62</v>
      </c>
    </row>
    <row r="83" spans="1:11" x14ac:dyDescent="0.3">
      <c r="A83">
        <v>2</v>
      </c>
      <c r="B83" t="s">
        <v>188</v>
      </c>
      <c r="C83">
        <v>1005.51</v>
      </c>
      <c r="D83">
        <v>906.95</v>
      </c>
      <c r="E83">
        <f t="shared" si="2"/>
        <v>98.559999999999945</v>
      </c>
      <c r="F83">
        <f t="shared" si="3"/>
        <v>98.559999999999945</v>
      </c>
      <c r="H83">
        <v>4</v>
      </c>
      <c r="I83">
        <v>2</v>
      </c>
      <c r="J83" s="3">
        <f>K83*100</f>
        <v>50</v>
      </c>
      <c r="K83" s="3">
        <f>I83/H83</f>
        <v>0.5</v>
      </c>
    </row>
    <row r="84" spans="1:11" x14ac:dyDescent="0.3">
      <c r="A84">
        <v>5</v>
      </c>
      <c r="B84" t="s">
        <v>189</v>
      </c>
      <c r="C84">
        <v>1260.5</v>
      </c>
      <c r="D84">
        <v>965.85</v>
      </c>
      <c r="E84">
        <f t="shared" si="2"/>
        <v>294.64999999999998</v>
      </c>
      <c r="F84">
        <f t="shared" si="3"/>
        <v>294.64999999999998</v>
      </c>
      <c r="G84" t="s">
        <v>32</v>
      </c>
    </row>
    <row r="85" spans="1:11" x14ac:dyDescent="0.3">
      <c r="A85">
        <v>8</v>
      </c>
      <c r="B85" t="s">
        <v>189</v>
      </c>
      <c r="C85">
        <v>1176.28</v>
      </c>
      <c r="D85">
        <v>960.17</v>
      </c>
      <c r="E85">
        <f t="shared" si="2"/>
        <v>216.11</v>
      </c>
      <c r="F85">
        <f t="shared" si="3"/>
        <v>216.11</v>
      </c>
      <c r="G85" t="s">
        <v>32</v>
      </c>
    </row>
    <row r="86" spans="1:11" x14ac:dyDescent="0.3">
      <c r="A86">
        <v>11</v>
      </c>
      <c r="B86" t="s">
        <v>190</v>
      </c>
      <c r="C86">
        <v>1001.05</v>
      </c>
      <c r="D86">
        <v>932.22</v>
      </c>
      <c r="E86">
        <f t="shared" si="2"/>
        <v>68.829999999999927</v>
      </c>
      <c r="F86">
        <f t="shared" si="3"/>
        <v>68.829999999999927</v>
      </c>
    </row>
    <row r="87" spans="1:11" x14ac:dyDescent="0.3">
      <c r="A87" s="2" t="s">
        <v>66</v>
      </c>
    </row>
    <row r="88" spans="1:11" x14ac:dyDescent="0.3">
      <c r="A88">
        <v>2</v>
      </c>
      <c r="B88" t="s">
        <v>191</v>
      </c>
      <c r="C88">
        <v>962.89</v>
      </c>
      <c r="D88">
        <v>907.66</v>
      </c>
      <c r="E88">
        <f t="shared" si="2"/>
        <v>55.230000000000018</v>
      </c>
      <c r="F88">
        <f t="shared" si="3"/>
        <v>55.230000000000018</v>
      </c>
      <c r="H88">
        <v>3</v>
      </c>
      <c r="I88">
        <v>0</v>
      </c>
      <c r="J88" s="3">
        <f>K88*100</f>
        <v>0</v>
      </c>
      <c r="K88" s="3">
        <f>I88/H88</f>
        <v>0</v>
      </c>
    </row>
    <row r="89" spans="1:11" x14ac:dyDescent="0.3">
      <c r="A89">
        <v>5</v>
      </c>
      <c r="B89" t="s">
        <v>192</v>
      </c>
      <c r="C89">
        <v>1137.9100000000001</v>
      </c>
      <c r="D89">
        <v>990.4</v>
      </c>
      <c r="E89">
        <f t="shared" si="2"/>
        <v>147.5100000000001</v>
      </c>
      <c r="F89">
        <f t="shared" si="3"/>
        <v>147.5100000000001</v>
      </c>
    </row>
    <row r="90" spans="1:11" x14ac:dyDescent="0.3">
      <c r="A90">
        <v>8</v>
      </c>
      <c r="B90" t="s">
        <v>192</v>
      </c>
      <c r="C90">
        <v>814.1</v>
      </c>
      <c r="D90">
        <v>780.1</v>
      </c>
      <c r="E90">
        <f t="shared" si="2"/>
        <v>34</v>
      </c>
      <c r="F90">
        <f t="shared" si="3"/>
        <v>34</v>
      </c>
    </row>
    <row r="91" spans="1:11" x14ac:dyDescent="0.3">
      <c r="A91" s="2" t="s">
        <v>69</v>
      </c>
    </row>
    <row r="92" spans="1:11" x14ac:dyDescent="0.3">
      <c r="A92">
        <v>2</v>
      </c>
      <c r="B92" t="s">
        <v>193</v>
      </c>
      <c r="C92">
        <v>2007.76</v>
      </c>
      <c r="D92">
        <v>2052.73</v>
      </c>
      <c r="E92">
        <f t="shared" si="2"/>
        <v>-44.970000000000027</v>
      </c>
      <c r="F92">
        <f t="shared" si="3"/>
        <v>0</v>
      </c>
      <c r="H92">
        <v>14</v>
      </c>
      <c r="I92">
        <v>1</v>
      </c>
      <c r="J92" s="3">
        <f>K92*100</f>
        <v>7.1428571428571423</v>
      </c>
      <c r="K92" s="3">
        <f>I92/H92</f>
        <v>7.1428571428571425E-2</v>
      </c>
    </row>
    <row r="93" spans="1:11" x14ac:dyDescent="0.3">
      <c r="A93">
        <v>5</v>
      </c>
      <c r="B93" t="s">
        <v>193</v>
      </c>
      <c r="C93">
        <v>2139.52</v>
      </c>
      <c r="D93">
        <v>1947.59</v>
      </c>
      <c r="E93">
        <f t="shared" si="2"/>
        <v>191.93000000000006</v>
      </c>
      <c r="F93">
        <f t="shared" si="3"/>
        <v>191.93000000000006</v>
      </c>
      <c r="G93" t="s">
        <v>32</v>
      </c>
    </row>
    <row r="94" spans="1:11" x14ac:dyDescent="0.3">
      <c r="A94">
        <v>8</v>
      </c>
      <c r="B94" t="s">
        <v>193</v>
      </c>
      <c r="C94">
        <v>1584.78</v>
      </c>
      <c r="D94">
        <v>2013.46</v>
      </c>
      <c r="E94">
        <f t="shared" si="2"/>
        <v>-428.68000000000006</v>
      </c>
      <c r="F94">
        <f t="shared" si="3"/>
        <v>0</v>
      </c>
    </row>
    <row r="95" spans="1:11" x14ac:dyDescent="0.3">
      <c r="A95">
        <v>11</v>
      </c>
      <c r="B95" t="s">
        <v>193</v>
      </c>
      <c r="C95">
        <v>812.02</v>
      </c>
      <c r="D95">
        <v>1336.55</v>
      </c>
      <c r="E95">
        <f t="shared" si="2"/>
        <v>-524.53</v>
      </c>
      <c r="F95">
        <f t="shared" si="3"/>
        <v>0</v>
      </c>
    </row>
    <row r="96" spans="1:11" x14ac:dyDescent="0.3">
      <c r="A96">
        <v>14</v>
      </c>
      <c r="B96" t="s">
        <v>194</v>
      </c>
      <c r="C96">
        <v>1100.73</v>
      </c>
      <c r="D96">
        <v>1646.93</v>
      </c>
      <c r="E96">
        <f t="shared" si="2"/>
        <v>-546.20000000000005</v>
      </c>
      <c r="F96">
        <f t="shared" si="3"/>
        <v>0</v>
      </c>
    </row>
    <row r="97" spans="1:11" x14ac:dyDescent="0.3">
      <c r="A97">
        <v>17</v>
      </c>
      <c r="B97" t="s">
        <v>194</v>
      </c>
      <c r="C97">
        <v>1347.12</v>
      </c>
      <c r="D97">
        <v>1577.97</v>
      </c>
      <c r="E97">
        <f t="shared" si="2"/>
        <v>-230.85000000000014</v>
      </c>
      <c r="F97">
        <f t="shared" si="3"/>
        <v>0</v>
      </c>
    </row>
    <row r="98" spans="1:11" x14ac:dyDescent="0.3">
      <c r="A98">
        <v>20</v>
      </c>
      <c r="B98" t="s">
        <v>194</v>
      </c>
      <c r="C98">
        <v>1192.29</v>
      </c>
      <c r="D98">
        <v>1256.3399999999999</v>
      </c>
      <c r="E98">
        <f t="shared" si="2"/>
        <v>-64.049999999999955</v>
      </c>
      <c r="F98">
        <f t="shared" si="3"/>
        <v>0</v>
      </c>
    </row>
    <row r="99" spans="1:11" x14ac:dyDescent="0.3">
      <c r="A99">
        <v>23</v>
      </c>
      <c r="B99" t="s">
        <v>194</v>
      </c>
      <c r="C99">
        <v>1416.36</v>
      </c>
      <c r="D99">
        <v>1292.26</v>
      </c>
      <c r="E99">
        <f t="shared" si="2"/>
        <v>124.09999999999991</v>
      </c>
      <c r="F99">
        <f t="shared" si="3"/>
        <v>124.09999999999991</v>
      </c>
    </row>
    <row r="100" spans="1:11" x14ac:dyDescent="0.3">
      <c r="A100">
        <v>26</v>
      </c>
      <c r="B100" t="s">
        <v>194</v>
      </c>
      <c r="C100">
        <v>1478.11</v>
      </c>
      <c r="D100">
        <v>1448.61</v>
      </c>
      <c r="E100">
        <f t="shared" si="2"/>
        <v>29.5</v>
      </c>
      <c r="F100">
        <f t="shared" si="3"/>
        <v>29.5</v>
      </c>
    </row>
    <row r="101" spans="1:11" x14ac:dyDescent="0.3">
      <c r="A101">
        <v>29</v>
      </c>
      <c r="B101" t="s">
        <v>195</v>
      </c>
      <c r="C101">
        <v>1220.3699999999999</v>
      </c>
      <c r="D101">
        <v>1128.5899999999999</v>
      </c>
      <c r="E101">
        <f t="shared" si="2"/>
        <v>91.779999999999973</v>
      </c>
      <c r="F101">
        <f t="shared" si="3"/>
        <v>91.779999999999973</v>
      </c>
    </row>
    <row r="102" spans="1:11" x14ac:dyDescent="0.3">
      <c r="A102">
        <v>32</v>
      </c>
      <c r="B102" t="s">
        <v>195</v>
      </c>
      <c r="C102">
        <v>1161.3699999999999</v>
      </c>
      <c r="D102">
        <v>1096.26</v>
      </c>
      <c r="E102">
        <f t="shared" si="2"/>
        <v>65.1099999999999</v>
      </c>
      <c r="F102">
        <f t="shared" si="3"/>
        <v>65.1099999999999</v>
      </c>
    </row>
    <row r="103" spans="1:11" x14ac:dyDescent="0.3">
      <c r="A103">
        <v>35</v>
      </c>
      <c r="B103" t="s">
        <v>195</v>
      </c>
      <c r="C103">
        <v>1141.1300000000001</v>
      </c>
      <c r="D103">
        <v>1080.04</v>
      </c>
      <c r="E103">
        <f t="shared" si="2"/>
        <v>61.090000000000146</v>
      </c>
      <c r="F103">
        <f t="shared" si="3"/>
        <v>61.090000000000146</v>
      </c>
    </row>
    <row r="104" spans="1:11" x14ac:dyDescent="0.3">
      <c r="A104">
        <v>38</v>
      </c>
      <c r="B104" t="s">
        <v>195</v>
      </c>
      <c r="C104">
        <v>1191.92</v>
      </c>
      <c r="D104">
        <v>1148.5999999999999</v>
      </c>
      <c r="E104">
        <f t="shared" si="2"/>
        <v>43.320000000000164</v>
      </c>
      <c r="F104">
        <f t="shared" si="3"/>
        <v>43.320000000000164</v>
      </c>
    </row>
    <row r="105" spans="1:11" x14ac:dyDescent="0.3">
      <c r="A105">
        <v>41</v>
      </c>
      <c r="B105" t="s">
        <v>195</v>
      </c>
      <c r="C105">
        <v>697.39</v>
      </c>
      <c r="D105">
        <v>1087.1600000000001</v>
      </c>
      <c r="E105">
        <f t="shared" si="2"/>
        <v>-389.7700000000001</v>
      </c>
      <c r="F105">
        <f t="shared" si="3"/>
        <v>0</v>
      </c>
    </row>
    <row r="106" spans="1:11" x14ac:dyDescent="0.3">
      <c r="A106" s="2" t="s">
        <v>74</v>
      </c>
    </row>
    <row r="107" spans="1:11" x14ac:dyDescent="0.3">
      <c r="A107">
        <v>2</v>
      </c>
      <c r="B107" t="s">
        <v>196</v>
      </c>
      <c r="C107">
        <v>1681.85</v>
      </c>
      <c r="D107">
        <v>1608.49</v>
      </c>
      <c r="E107">
        <f t="shared" si="2"/>
        <v>73.3599999999999</v>
      </c>
      <c r="F107">
        <f t="shared" si="3"/>
        <v>73.3599999999999</v>
      </c>
      <c r="H107">
        <v>12</v>
      </c>
      <c r="I107">
        <v>0</v>
      </c>
      <c r="J107" s="3">
        <f>K107*100</f>
        <v>0</v>
      </c>
      <c r="K107" s="3">
        <f>I107/H107</f>
        <v>0</v>
      </c>
    </row>
    <row r="108" spans="1:11" x14ac:dyDescent="0.3">
      <c r="A108">
        <v>5</v>
      </c>
      <c r="B108" t="s">
        <v>197</v>
      </c>
      <c r="C108">
        <v>1483.83</v>
      </c>
      <c r="D108">
        <v>1469.51</v>
      </c>
      <c r="E108">
        <f t="shared" si="2"/>
        <v>14.319999999999936</v>
      </c>
      <c r="F108">
        <f t="shared" si="3"/>
        <v>14.319999999999936</v>
      </c>
    </row>
    <row r="109" spans="1:11" x14ac:dyDescent="0.3">
      <c r="A109">
        <v>8</v>
      </c>
      <c r="B109" t="s">
        <v>197</v>
      </c>
      <c r="C109">
        <v>1377.16</v>
      </c>
      <c r="D109">
        <v>1336.63</v>
      </c>
      <c r="E109">
        <f t="shared" si="2"/>
        <v>40.529999999999973</v>
      </c>
      <c r="F109">
        <f t="shared" si="3"/>
        <v>40.529999999999973</v>
      </c>
    </row>
    <row r="110" spans="1:11" x14ac:dyDescent="0.3">
      <c r="A110">
        <v>11</v>
      </c>
      <c r="B110" t="s">
        <v>198</v>
      </c>
      <c r="C110">
        <v>1576.25</v>
      </c>
      <c r="D110">
        <v>1462.88</v>
      </c>
      <c r="E110">
        <f t="shared" si="2"/>
        <v>113.36999999999989</v>
      </c>
      <c r="F110">
        <f t="shared" si="3"/>
        <v>113.36999999999989</v>
      </c>
    </row>
    <row r="111" spans="1:11" x14ac:dyDescent="0.3">
      <c r="A111">
        <v>14</v>
      </c>
      <c r="B111" t="s">
        <v>198</v>
      </c>
      <c r="C111">
        <v>1618.09</v>
      </c>
      <c r="D111">
        <v>1647.63</v>
      </c>
      <c r="E111">
        <f t="shared" si="2"/>
        <v>-29.540000000000191</v>
      </c>
      <c r="F111">
        <f t="shared" si="3"/>
        <v>0</v>
      </c>
    </row>
    <row r="112" spans="1:11" x14ac:dyDescent="0.3">
      <c r="A112">
        <v>17</v>
      </c>
      <c r="B112" t="s">
        <v>199</v>
      </c>
      <c r="C112">
        <v>1660.09</v>
      </c>
      <c r="D112">
        <v>1571.74</v>
      </c>
      <c r="E112">
        <f t="shared" si="2"/>
        <v>88.349999999999909</v>
      </c>
      <c r="F112">
        <f t="shared" si="3"/>
        <v>88.349999999999909</v>
      </c>
    </row>
    <row r="113" spans="1:11" x14ac:dyDescent="0.3">
      <c r="A113">
        <v>20</v>
      </c>
      <c r="B113" t="s">
        <v>199</v>
      </c>
      <c r="C113">
        <v>1396.67</v>
      </c>
      <c r="D113">
        <v>1523.59</v>
      </c>
      <c r="E113">
        <f t="shared" si="2"/>
        <v>-126.91999999999985</v>
      </c>
      <c r="F113">
        <f t="shared" si="3"/>
        <v>0</v>
      </c>
    </row>
    <row r="114" spans="1:11" x14ac:dyDescent="0.3">
      <c r="A114">
        <v>23</v>
      </c>
      <c r="B114" t="s">
        <v>199</v>
      </c>
      <c r="C114">
        <v>1085.4100000000001</v>
      </c>
      <c r="D114">
        <v>1451.62</v>
      </c>
      <c r="E114">
        <f t="shared" si="2"/>
        <v>-366.20999999999981</v>
      </c>
      <c r="F114">
        <f t="shared" si="3"/>
        <v>0</v>
      </c>
    </row>
    <row r="115" spans="1:11" x14ac:dyDescent="0.3">
      <c r="A115">
        <v>26</v>
      </c>
      <c r="B115" t="s">
        <v>200</v>
      </c>
      <c r="C115">
        <v>1661.37</v>
      </c>
      <c r="D115">
        <v>1556.6</v>
      </c>
      <c r="E115">
        <f t="shared" si="2"/>
        <v>104.76999999999998</v>
      </c>
      <c r="F115">
        <f t="shared" si="3"/>
        <v>104.76999999999998</v>
      </c>
    </row>
    <row r="116" spans="1:11" x14ac:dyDescent="0.3">
      <c r="A116">
        <v>29</v>
      </c>
      <c r="B116" t="s">
        <v>201</v>
      </c>
      <c r="C116">
        <v>1613.58</v>
      </c>
      <c r="D116">
        <v>1519.01</v>
      </c>
      <c r="E116">
        <f t="shared" si="2"/>
        <v>94.569999999999936</v>
      </c>
      <c r="F116">
        <f t="shared" si="3"/>
        <v>94.569999999999936</v>
      </c>
    </row>
    <row r="117" spans="1:11" x14ac:dyDescent="0.3">
      <c r="A117">
        <v>32</v>
      </c>
      <c r="B117" t="s">
        <v>201</v>
      </c>
      <c r="C117">
        <v>1307.73</v>
      </c>
      <c r="D117">
        <v>1282.07</v>
      </c>
      <c r="E117">
        <f t="shared" si="2"/>
        <v>25.660000000000082</v>
      </c>
      <c r="F117">
        <f t="shared" si="3"/>
        <v>25.660000000000082</v>
      </c>
    </row>
    <row r="118" spans="1:11" x14ac:dyDescent="0.3">
      <c r="A118">
        <v>35</v>
      </c>
      <c r="B118" t="s">
        <v>201</v>
      </c>
      <c r="C118">
        <v>752.81</v>
      </c>
      <c r="D118">
        <v>1413.74</v>
      </c>
      <c r="E118">
        <f t="shared" si="2"/>
        <v>-660.93000000000006</v>
      </c>
      <c r="F118">
        <f t="shared" si="3"/>
        <v>0</v>
      </c>
    </row>
    <row r="119" spans="1:11" x14ac:dyDescent="0.3">
      <c r="A119" s="2" t="s">
        <v>77</v>
      </c>
    </row>
    <row r="120" spans="1:11" x14ac:dyDescent="0.3">
      <c r="A120">
        <v>2</v>
      </c>
      <c r="B120" t="s">
        <v>202</v>
      </c>
      <c r="C120">
        <v>1095.21</v>
      </c>
      <c r="D120">
        <v>1210.5999999999999</v>
      </c>
      <c r="E120">
        <f t="shared" si="2"/>
        <v>-115.38999999999987</v>
      </c>
      <c r="F120">
        <f t="shared" si="3"/>
        <v>0</v>
      </c>
      <c r="H120">
        <v>4</v>
      </c>
      <c r="I120">
        <v>0</v>
      </c>
      <c r="J120" s="3">
        <f>K120*100</f>
        <v>0</v>
      </c>
      <c r="K120" s="3">
        <f>I120/H120</f>
        <v>0</v>
      </c>
    </row>
    <row r="121" spans="1:11" x14ac:dyDescent="0.3">
      <c r="A121">
        <v>5</v>
      </c>
      <c r="B121" t="s">
        <v>203</v>
      </c>
      <c r="C121">
        <v>1092.58</v>
      </c>
      <c r="D121">
        <v>1164</v>
      </c>
      <c r="E121">
        <f t="shared" si="2"/>
        <v>-71.420000000000073</v>
      </c>
      <c r="F121">
        <f t="shared" si="3"/>
        <v>0</v>
      </c>
    </row>
    <row r="122" spans="1:11" x14ac:dyDescent="0.3">
      <c r="A122">
        <v>8</v>
      </c>
      <c r="B122" t="s">
        <v>203</v>
      </c>
      <c r="C122">
        <v>621.21</v>
      </c>
      <c r="D122">
        <v>1192.25</v>
      </c>
      <c r="E122">
        <f t="shared" si="2"/>
        <v>-571.04</v>
      </c>
      <c r="F122">
        <f t="shared" si="3"/>
        <v>0</v>
      </c>
    </row>
    <row r="123" spans="1:11" x14ac:dyDescent="0.3">
      <c r="A123">
        <v>11</v>
      </c>
      <c r="B123" t="s">
        <v>203</v>
      </c>
      <c r="C123">
        <v>756.95</v>
      </c>
      <c r="D123">
        <v>1180.01</v>
      </c>
      <c r="E123">
        <f t="shared" si="2"/>
        <v>-423.05999999999995</v>
      </c>
      <c r="F123">
        <f t="shared" si="3"/>
        <v>0</v>
      </c>
    </row>
    <row r="124" spans="1:11" x14ac:dyDescent="0.3">
      <c r="A124" s="2" t="s">
        <v>80</v>
      </c>
    </row>
    <row r="125" spans="1:11" x14ac:dyDescent="0.3">
      <c r="A125">
        <v>2</v>
      </c>
      <c r="B125" t="s">
        <v>204</v>
      </c>
      <c r="C125">
        <v>855.08</v>
      </c>
      <c r="D125">
        <v>802.3</v>
      </c>
      <c r="E125">
        <f t="shared" si="2"/>
        <v>52.780000000000086</v>
      </c>
      <c r="F125">
        <f t="shared" si="3"/>
        <v>52.780000000000086</v>
      </c>
      <c r="H125">
        <v>10</v>
      </c>
      <c r="I125">
        <v>0</v>
      </c>
      <c r="J125" s="3">
        <f>K125*100</f>
        <v>0</v>
      </c>
      <c r="K125" s="3">
        <f>I125/H125</f>
        <v>0</v>
      </c>
    </row>
    <row r="126" spans="1:11" x14ac:dyDescent="0.3">
      <c r="A126">
        <v>5</v>
      </c>
      <c r="B126" t="s">
        <v>205</v>
      </c>
      <c r="C126">
        <v>518.11</v>
      </c>
      <c r="D126">
        <v>532.87</v>
      </c>
      <c r="E126">
        <f t="shared" si="2"/>
        <v>-14.759999999999991</v>
      </c>
      <c r="F126">
        <f t="shared" si="3"/>
        <v>0</v>
      </c>
    </row>
    <row r="127" spans="1:11" x14ac:dyDescent="0.3">
      <c r="A127">
        <v>8</v>
      </c>
      <c r="B127" t="s">
        <v>205</v>
      </c>
      <c r="C127">
        <v>960.42</v>
      </c>
      <c r="D127">
        <v>870.62</v>
      </c>
      <c r="E127">
        <f t="shared" si="2"/>
        <v>89.799999999999955</v>
      </c>
      <c r="F127">
        <f t="shared" si="3"/>
        <v>89.799999999999955</v>
      </c>
    </row>
    <row r="128" spans="1:11" x14ac:dyDescent="0.3">
      <c r="A128">
        <v>11</v>
      </c>
      <c r="B128" t="s">
        <v>205</v>
      </c>
      <c r="C128">
        <v>728.83</v>
      </c>
      <c r="D128">
        <v>618.03</v>
      </c>
      <c r="E128">
        <f t="shared" si="2"/>
        <v>110.80000000000007</v>
      </c>
      <c r="F128">
        <f t="shared" si="3"/>
        <v>110.80000000000007</v>
      </c>
    </row>
    <row r="129" spans="1:11" x14ac:dyDescent="0.3">
      <c r="A129">
        <v>14</v>
      </c>
      <c r="B129" t="s">
        <v>205</v>
      </c>
      <c r="C129">
        <v>1007.55</v>
      </c>
      <c r="D129">
        <v>999.84</v>
      </c>
      <c r="E129">
        <f t="shared" si="2"/>
        <v>7.7099999999999227</v>
      </c>
      <c r="F129">
        <f t="shared" si="3"/>
        <v>7.7099999999999227</v>
      </c>
    </row>
    <row r="130" spans="1:11" x14ac:dyDescent="0.3">
      <c r="A130">
        <v>17</v>
      </c>
      <c r="B130" t="s">
        <v>206</v>
      </c>
      <c r="C130">
        <v>1289.19</v>
      </c>
      <c r="D130">
        <v>1230.45</v>
      </c>
      <c r="E130">
        <f t="shared" si="2"/>
        <v>58.740000000000009</v>
      </c>
      <c r="F130">
        <f t="shared" si="3"/>
        <v>58.740000000000009</v>
      </c>
    </row>
    <row r="131" spans="1:11" x14ac:dyDescent="0.3">
      <c r="A131">
        <v>20</v>
      </c>
      <c r="B131" t="s">
        <v>206</v>
      </c>
      <c r="C131">
        <v>1201.79</v>
      </c>
      <c r="D131">
        <v>1072.44</v>
      </c>
      <c r="E131">
        <f t="shared" si="2"/>
        <v>129.34999999999991</v>
      </c>
      <c r="F131">
        <f t="shared" si="3"/>
        <v>129.34999999999991</v>
      </c>
    </row>
    <row r="132" spans="1:11" x14ac:dyDescent="0.3">
      <c r="A132">
        <v>23</v>
      </c>
      <c r="B132" t="s">
        <v>207</v>
      </c>
      <c r="C132">
        <v>634.54999999999995</v>
      </c>
      <c r="D132">
        <v>886.39</v>
      </c>
      <c r="E132">
        <f t="shared" si="2"/>
        <v>-251.84000000000003</v>
      </c>
      <c r="F132">
        <f t="shared" si="3"/>
        <v>0</v>
      </c>
    </row>
    <row r="133" spans="1:11" x14ac:dyDescent="0.3">
      <c r="A133">
        <v>26</v>
      </c>
      <c r="B133" t="s">
        <v>207</v>
      </c>
      <c r="C133">
        <v>701.4</v>
      </c>
      <c r="D133">
        <v>957.9</v>
      </c>
      <c r="E133">
        <f t="shared" ref="E133:E196" si="4">C133-D133</f>
        <v>-256.5</v>
      </c>
      <c r="F133">
        <f t="shared" ref="F133:F196" si="5">IF(E133&lt;0,0,E133)</f>
        <v>0</v>
      </c>
    </row>
    <row r="134" spans="1:11" x14ac:dyDescent="0.3">
      <c r="A134">
        <v>29</v>
      </c>
      <c r="B134" t="s">
        <v>208</v>
      </c>
      <c r="C134">
        <v>683.79</v>
      </c>
      <c r="D134">
        <v>776.89</v>
      </c>
      <c r="E134">
        <f t="shared" si="4"/>
        <v>-93.100000000000023</v>
      </c>
      <c r="F134">
        <f t="shared" si="5"/>
        <v>0</v>
      </c>
    </row>
    <row r="135" spans="1:11" x14ac:dyDescent="0.3">
      <c r="A135" s="2" t="s">
        <v>85</v>
      </c>
    </row>
    <row r="136" spans="1:11" x14ac:dyDescent="0.3">
      <c r="A136">
        <v>2</v>
      </c>
      <c r="B136" t="s">
        <v>209</v>
      </c>
      <c r="C136">
        <v>1797.78</v>
      </c>
      <c r="D136">
        <v>1962.53</v>
      </c>
      <c r="E136">
        <f t="shared" si="4"/>
        <v>-164.75</v>
      </c>
      <c r="F136">
        <f t="shared" si="5"/>
        <v>0</v>
      </c>
      <c r="H136">
        <v>1</v>
      </c>
      <c r="I136">
        <v>0</v>
      </c>
      <c r="J136" s="3">
        <f>K136*100</f>
        <v>0</v>
      </c>
      <c r="K136" s="3">
        <f>I136/H136</f>
        <v>0</v>
      </c>
    </row>
    <row r="137" spans="1:11" x14ac:dyDescent="0.3">
      <c r="A137" s="2" t="s">
        <v>89</v>
      </c>
    </row>
    <row r="138" spans="1:11" x14ac:dyDescent="0.3">
      <c r="A138">
        <v>2</v>
      </c>
      <c r="B138" t="s">
        <v>210</v>
      </c>
      <c r="C138">
        <v>1118.82</v>
      </c>
      <c r="D138">
        <v>986.55</v>
      </c>
      <c r="E138">
        <f t="shared" si="4"/>
        <v>132.26999999999998</v>
      </c>
      <c r="F138">
        <f t="shared" si="5"/>
        <v>132.26999999999998</v>
      </c>
      <c r="H138">
        <v>4</v>
      </c>
      <c r="I138">
        <v>1</v>
      </c>
      <c r="J138" s="3">
        <f>K138*100</f>
        <v>25</v>
      </c>
      <c r="K138" s="3">
        <f>I138/H138</f>
        <v>0.25</v>
      </c>
    </row>
    <row r="139" spans="1:11" x14ac:dyDescent="0.3">
      <c r="A139">
        <v>5</v>
      </c>
      <c r="B139" t="s">
        <v>211</v>
      </c>
      <c r="C139">
        <v>1300.0899999999999</v>
      </c>
      <c r="D139">
        <v>1328.01</v>
      </c>
      <c r="E139">
        <f t="shared" si="4"/>
        <v>-27.920000000000073</v>
      </c>
      <c r="F139">
        <f t="shared" si="5"/>
        <v>0</v>
      </c>
    </row>
    <row r="140" spans="1:11" x14ac:dyDescent="0.3">
      <c r="A140">
        <v>8</v>
      </c>
      <c r="B140" t="s">
        <v>211</v>
      </c>
      <c r="C140">
        <v>1474.09</v>
      </c>
      <c r="D140">
        <v>1443.37</v>
      </c>
      <c r="E140">
        <f t="shared" si="4"/>
        <v>30.720000000000027</v>
      </c>
      <c r="F140">
        <f t="shared" si="5"/>
        <v>30.720000000000027</v>
      </c>
    </row>
    <row r="141" spans="1:11" x14ac:dyDescent="0.3">
      <c r="A141">
        <v>11</v>
      </c>
      <c r="B141" t="s">
        <v>211</v>
      </c>
      <c r="C141">
        <v>1696.43</v>
      </c>
      <c r="D141">
        <v>1520.8</v>
      </c>
      <c r="E141">
        <f t="shared" si="4"/>
        <v>175.63000000000011</v>
      </c>
      <c r="F141">
        <f t="shared" si="5"/>
        <v>175.63000000000011</v>
      </c>
      <c r="G141" t="s">
        <v>32</v>
      </c>
    </row>
    <row r="142" spans="1:11" x14ac:dyDescent="0.3">
      <c r="A142" s="2" t="s">
        <v>95</v>
      </c>
    </row>
    <row r="143" spans="1:11" x14ac:dyDescent="0.3">
      <c r="A143">
        <v>2</v>
      </c>
      <c r="B143" t="s">
        <v>212</v>
      </c>
      <c r="C143">
        <v>988.98</v>
      </c>
      <c r="D143">
        <v>948.6</v>
      </c>
      <c r="E143">
        <f t="shared" si="4"/>
        <v>40.379999999999995</v>
      </c>
      <c r="F143">
        <f t="shared" si="5"/>
        <v>40.379999999999995</v>
      </c>
      <c r="H143">
        <v>12</v>
      </c>
      <c r="I143">
        <v>2</v>
      </c>
      <c r="J143" s="3">
        <f>K143*100</f>
        <v>16.666666666666664</v>
      </c>
      <c r="K143" s="3">
        <f>I143/H143</f>
        <v>0.16666666666666666</v>
      </c>
    </row>
    <row r="144" spans="1:11" x14ac:dyDescent="0.3">
      <c r="A144">
        <v>5</v>
      </c>
      <c r="B144" t="s">
        <v>212</v>
      </c>
      <c r="C144">
        <v>1419.24</v>
      </c>
      <c r="D144">
        <v>1334.87</v>
      </c>
      <c r="E144">
        <f t="shared" si="4"/>
        <v>84.370000000000118</v>
      </c>
      <c r="F144">
        <f t="shared" si="5"/>
        <v>84.370000000000118</v>
      </c>
    </row>
    <row r="145" spans="1:11" x14ac:dyDescent="0.3">
      <c r="A145">
        <v>8</v>
      </c>
      <c r="B145" t="s">
        <v>213</v>
      </c>
      <c r="C145">
        <v>1211.44</v>
      </c>
      <c r="D145">
        <v>1226.69</v>
      </c>
      <c r="E145">
        <f t="shared" si="4"/>
        <v>-15.25</v>
      </c>
      <c r="F145">
        <f t="shared" si="5"/>
        <v>0</v>
      </c>
    </row>
    <row r="146" spans="1:11" x14ac:dyDescent="0.3">
      <c r="A146">
        <v>11</v>
      </c>
      <c r="B146" t="s">
        <v>213</v>
      </c>
      <c r="C146">
        <v>1738.68</v>
      </c>
      <c r="D146">
        <v>1528.38</v>
      </c>
      <c r="E146">
        <f t="shared" si="4"/>
        <v>210.29999999999995</v>
      </c>
      <c r="F146">
        <f t="shared" si="5"/>
        <v>210.29999999999995</v>
      </c>
      <c r="G146" t="s">
        <v>32</v>
      </c>
    </row>
    <row r="147" spans="1:11" x14ac:dyDescent="0.3">
      <c r="A147">
        <v>14</v>
      </c>
      <c r="B147" t="s">
        <v>213</v>
      </c>
      <c r="C147">
        <v>1075.01</v>
      </c>
      <c r="D147">
        <v>980.65</v>
      </c>
      <c r="E147">
        <f t="shared" si="4"/>
        <v>94.360000000000014</v>
      </c>
      <c r="F147">
        <f t="shared" si="5"/>
        <v>94.360000000000014</v>
      </c>
    </row>
    <row r="148" spans="1:11" x14ac:dyDescent="0.3">
      <c r="A148">
        <v>17</v>
      </c>
      <c r="B148" t="s">
        <v>213</v>
      </c>
      <c r="C148">
        <v>851.81</v>
      </c>
      <c r="D148">
        <v>908.53</v>
      </c>
      <c r="E148">
        <f t="shared" si="4"/>
        <v>-56.720000000000027</v>
      </c>
      <c r="F148">
        <f t="shared" si="5"/>
        <v>0</v>
      </c>
    </row>
    <row r="149" spans="1:11" x14ac:dyDescent="0.3">
      <c r="A149">
        <v>20</v>
      </c>
      <c r="B149" t="s">
        <v>214</v>
      </c>
      <c r="C149">
        <v>938.18</v>
      </c>
      <c r="D149">
        <v>644.91999999999996</v>
      </c>
      <c r="E149">
        <f t="shared" si="4"/>
        <v>293.26</v>
      </c>
      <c r="F149">
        <f t="shared" si="5"/>
        <v>293.26</v>
      </c>
      <c r="G149" t="s">
        <v>32</v>
      </c>
    </row>
    <row r="150" spans="1:11" x14ac:dyDescent="0.3">
      <c r="A150">
        <v>23</v>
      </c>
      <c r="B150" t="s">
        <v>214</v>
      </c>
      <c r="C150">
        <v>447.82</v>
      </c>
      <c r="D150">
        <v>603.54</v>
      </c>
      <c r="E150">
        <f t="shared" si="4"/>
        <v>-155.71999999999997</v>
      </c>
      <c r="F150">
        <f t="shared" si="5"/>
        <v>0</v>
      </c>
    </row>
    <row r="151" spans="1:11" x14ac:dyDescent="0.3">
      <c r="A151">
        <v>26</v>
      </c>
      <c r="B151" t="s">
        <v>214</v>
      </c>
      <c r="C151">
        <v>656.61</v>
      </c>
      <c r="D151">
        <v>551.79</v>
      </c>
      <c r="E151">
        <f t="shared" si="4"/>
        <v>104.82000000000005</v>
      </c>
      <c r="F151">
        <f t="shared" si="5"/>
        <v>104.82000000000005</v>
      </c>
    </row>
    <row r="152" spans="1:11" x14ac:dyDescent="0.3">
      <c r="A152">
        <v>29</v>
      </c>
      <c r="B152" t="s">
        <v>214</v>
      </c>
      <c r="C152">
        <v>489.4</v>
      </c>
      <c r="D152">
        <v>526.1</v>
      </c>
      <c r="E152">
        <f t="shared" si="4"/>
        <v>-36.700000000000045</v>
      </c>
      <c r="F152">
        <f t="shared" si="5"/>
        <v>0</v>
      </c>
    </row>
    <row r="153" spans="1:11" x14ac:dyDescent="0.3">
      <c r="A153">
        <v>32</v>
      </c>
      <c r="B153" t="s">
        <v>214</v>
      </c>
      <c r="C153">
        <v>771.58</v>
      </c>
      <c r="D153">
        <v>650.32000000000005</v>
      </c>
      <c r="E153">
        <f t="shared" si="4"/>
        <v>121.25999999999999</v>
      </c>
      <c r="F153">
        <f t="shared" si="5"/>
        <v>121.25999999999999</v>
      </c>
    </row>
    <row r="154" spans="1:11" x14ac:dyDescent="0.3">
      <c r="A154">
        <v>35</v>
      </c>
      <c r="B154" t="s">
        <v>214</v>
      </c>
      <c r="C154">
        <v>676.66</v>
      </c>
      <c r="D154">
        <v>545.69000000000005</v>
      </c>
      <c r="E154">
        <f t="shared" si="4"/>
        <v>130.96999999999991</v>
      </c>
      <c r="F154">
        <f t="shared" si="5"/>
        <v>130.96999999999991</v>
      </c>
    </row>
    <row r="155" spans="1:11" x14ac:dyDescent="0.3">
      <c r="A155" s="2" t="s">
        <v>100</v>
      </c>
    </row>
    <row r="156" spans="1:11" x14ac:dyDescent="0.3">
      <c r="A156">
        <v>2</v>
      </c>
      <c r="B156" t="s">
        <v>215</v>
      </c>
      <c r="C156">
        <v>2354.0100000000002</v>
      </c>
      <c r="D156">
        <v>2252.91</v>
      </c>
      <c r="E156">
        <f t="shared" si="4"/>
        <v>101.10000000000036</v>
      </c>
      <c r="F156">
        <f t="shared" si="5"/>
        <v>101.10000000000036</v>
      </c>
      <c r="H156">
        <v>4</v>
      </c>
      <c r="I156">
        <v>0</v>
      </c>
      <c r="J156" s="3">
        <f>K156*100</f>
        <v>0</v>
      </c>
      <c r="K156" s="3">
        <f>I156/H156</f>
        <v>0</v>
      </c>
    </row>
    <row r="157" spans="1:11" x14ac:dyDescent="0.3">
      <c r="A157">
        <v>5</v>
      </c>
      <c r="B157" t="s">
        <v>215</v>
      </c>
      <c r="C157">
        <v>2971.12</v>
      </c>
      <c r="D157">
        <v>3278.73</v>
      </c>
      <c r="E157">
        <f t="shared" si="4"/>
        <v>-307.61000000000013</v>
      </c>
      <c r="F157">
        <f t="shared" si="5"/>
        <v>0</v>
      </c>
    </row>
    <row r="158" spans="1:11" x14ac:dyDescent="0.3">
      <c r="A158">
        <v>8</v>
      </c>
      <c r="B158" t="s">
        <v>215</v>
      </c>
      <c r="C158">
        <v>3222.43</v>
      </c>
      <c r="D158">
        <v>3315.8</v>
      </c>
      <c r="E158">
        <f t="shared" si="4"/>
        <v>-93.370000000000346</v>
      </c>
      <c r="F158">
        <f t="shared" si="5"/>
        <v>0</v>
      </c>
    </row>
    <row r="159" spans="1:11" x14ac:dyDescent="0.3">
      <c r="A159">
        <v>11</v>
      </c>
      <c r="B159" t="s">
        <v>215</v>
      </c>
      <c r="C159">
        <v>2016.72</v>
      </c>
      <c r="D159">
        <v>2202.0500000000002</v>
      </c>
      <c r="E159">
        <f t="shared" si="4"/>
        <v>-185.33000000000015</v>
      </c>
      <c r="F159">
        <f t="shared" si="5"/>
        <v>0</v>
      </c>
    </row>
    <row r="160" spans="1:11" x14ac:dyDescent="0.3">
      <c r="A160" s="2" t="s">
        <v>105</v>
      </c>
    </row>
    <row r="161" spans="1:11" x14ac:dyDescent="0.3">
      <c r="A161">
        <v>2</v>
      </c>
      <c r="B161" t="s">
        <v>216</v>
      </c>
      <c r="C161">
        <v>876.19</v>
      </c>
      <c r="D161">
        <v>1130.24</v>
      </c>
      <c r="E161">
        <f t="shared" si="4"/>
        <v>-254.04999999999995</v>
      </c>
      <c r="F161">
        <f t="shared" si="5"/>
        <v>0</v>
      </c>
      <c r="H161">
        <v>5</v>
      </c>
      <c r="I161">
        <v>0</v>
      </c>
      <c r="J161" s="3">
        <f>K161*100</f>
        <v>0</v>
      </c>
      <c r="K161" s="3">
        <f>I161/H161</f>
        <v>0</v>
      </c>
    </row>
    <row r="162" spans="1:11" x14ac:dyDescent="0.3">
      <c r="A162">
        <v>5</v>
      </c>
      <c r="B162" t="s">
        <v>217</v>
      </c>
      <c r="C162">
        <v>1722.63</v>
      </c>
      <c r="D162">
        <v>1703.58</v>
      </c>
      <c r="E162">
        <f t="shared" si="4"/>
        <v>19.050000000000182</v>
      </c>
      <c r="F162">
        <f t="shared" si="5"/>
        <v>19.050000000000182</v>
      </c>
    </row>
    <row r="163" spans="1:11" x14ac:dyDescent="0.3">
      <c r="A163">
        <v>8</v>
      </c>
      <c r="B163" t="s">
        <v>217</v>
      </c>
      <c r="C163">
        <v>1278.55</v>
      </c>
      <c r="D163">
        <v>1201.3800000000001</v>
      </c>
      <c r="E163">
        <f t="shared" si="4"/>
        <v>77.169999999999845</v>
      </c>
      <c r="F163">
        <f t="shared" si="5"/>
        <v>77.169999999999845</v>
      </c>
    </row>
    <row r="164" spans="1:11" x14ac:dyDescent="0.3">
      <c r="A164">
        <v>11</v>
      </c>
      <c r="B164" t="s">
        <v>218</v>
      </c>
      <c r="C164">
        <v>2257.64</v>
      </c>
      <c r="D164">
        <v>2312.2800000000002</v>
      </c>
      <c r="E164">
        <f t="shared" si="4"/>
        <v>-54.640000000000327</v>
      </c>
      <c r="F164">
        <f t="shared" si="5"/>
        <v>0</v>
      </c>
    </row>
    <row r="165" spans="1:11" x14ac:dyDescent="0.3">
      <c r="A165">
        <v>14</v>
      </c>
      <c r="B165" t="s">
        <v>218</v>
      </c>
      <c r="C165">
        <v>1544.01</v>
      </c>
      <c r="D165">
        <v>1408.47</v>
      </c>
      <c r="E165">
        <f t="shared" si="4"/>
        <v>135.53999999999996</v>
      </c>
      <c r="F165">
        <f t="shared" si="5"/>
        <v>135.53999999999996</v>
      </c>
    </row>
    <row r="166" spans="1:11" x14ac:dyDescent="0.3">
      <c r="A166" s="2" t="s">
        <v>114</v>
      </c>
    </row>
    <row r="167" spans="1:11" x14ac:dyDescent="0.3">
      <c r="A167">
        <v>2</v>
      </c>
      <c r="B167" t="s">
        <v>219</v>
      </c>
      <c r="C167">
        <v>799.07</v>
      </c>
      <c r="D167">
        <v>722.79</v>
      </c>
      <c r="E167">
        <f t="shared" si="4"/>
        <v>76.280000000000086</v>
      </c>
      <c r="F167">
        <f t="shared" si="5"/>
        <v>76.280000000000086</v>
      </c>
      <c r="H167">
        <v>12</v>
      </c>
      <c r="I167">
        <v>0</v>
      </c>
      <c r="J167" s="3">
        <f>K167*100</f>
        <v>0</v>
      </c>
      <c r="K167" s="3">
        <f>I167/H167</f>
        <v>0</v>
      </c>
    </row>
    <row r="168" spans="1:11" x14ac:dyDescent="0.3">
      <c r="A168">
        <v>5</v>
      </c>
      <c r="B168" t="s">
        <v>220</v>
      </c>
      <c r="C168">
        <v>830.61</v>
      </c>
      <c r="D168">
        <v>770.57</v>
      </c>
      <c r="E168">
        <f t="shared" si="4"/>
        <v>60.039999999999964</v>
      </c>
      <c r="F168">
        <f t="shared" si="5"/>
        <v>60.039999999999964</v>
      </c>
    </row>
    <row r="169" spans="1:11" x14ac:dyDescent="0.3">
      <c r="A169">
        <v>8</v>
      </c>
      <c r="B169" t="s">
        <v>220</v>
      </c>
      <c r="C169">
        <v>600.82000000000005</v>
      </c>
      <c r="D169">
        <v>586.58000000000004</v>
      </c>
      <c r="E169">
        <f t="shared" si="4"/>
        <v>14.240000000000009</v>
      </c>
      <c r="F169">
        <f t="shared" si="5"/>
        <v>14.240000000000009</v>
      </c>
    </row>
    <row r="170" spans="1:11" x14ac:dyDescent="0.3">
      <c r="A170">
        <v>11</v>
      </c>
      <c r="B170" t="s">
        <v>220</v>
      </c>
      <c r="C170">
        <v>737.25</v>
      </c>
      <c r="D170">
        <v>698.16</v>
      </c>
      <c r="E170">
        <f t="shared" si="4"/>
        <v>39.090000000000032</v>
      </c>
      <c r="F170">
        <f t="shared" si="5"/>
        <v>39.090000000000032</v>
      </c>
    </row>
    <row r="171" spans="1:11" x14ac:dyDescent="0.3">
      <c r="A171">
        <v>14</v>
      </c>
      <c r="B171" t="s">
        <v>220</v>
      </c>
      <c r="C171">
        <v>433.11</v>
      </c>
      <c r="D171">
        <v>664.93</v>
      </c>
      <c r="E171">
        <f t="shared" si="4"/>
        <v>-231.81999999999994</v>
      </c>
      <c r="F171">
        <f t="shared" si="5"/>
        <v>0</v>
      </c>
    </row>
    <row r="172" spans="1:11" x14ac:dyDescent="0.3">
      <c r="A172">
        <v>17</v>
      </c>
      <c r="B172" t="s">
        <v>220</v>
      </c>
      <c r="C172">
        <v>522.29</v>
      </c>
      <c r="D172">
        <v>686.93</v>
      </c>
      <c r="E172">
        <f t="shared" si="4"/>
        <v>-164.64</v>
      </c>
      <c r="F172">
        <f t="shared" si="5"/>
        <v>0</v>
      </c>
    </row>
    <row r="173" spans="1:11" x14ac:dyDescent="0.3">
      <c r="A173">
        <v>20</v>
      </c>
      <c r="B173" t="s">
        <v>221</v>
      </c>
      <c r="C173">
        <v>1055.74</v>
      </c>
      <c r="D173">
        <v>1017.54</v>
      </c>
      <c r="E173">
        <f t="shared" si="4"/>
        <v>38.200000000000045</v>
      </c>
      <c r="F173">
        <f t="shared" si="5"/>
        <v>38.200000000000045</v>
      </c>
    </row>
    <row r="174" spans="1:11" x14ac:dyDescent="0.3">
      <c r="A174">
        <v>23</v>
      </c>
      <c r="B174" t="s">
        <v>221</v>
      </c>
      <c r="C174">
        <v>517.01</v>
      </c>
      <c r="D174">
        <v>824.17</v>
      </c>
      <c r="E174">
        <f t="shared" si="4"/>
        <v>-307.15999999999997</v>
      </c>
      <c r="F174">
        <f t="shared" si="5"/>
        <v>0</v>
      </c>
    </row>
    <row r="175" spans="1:11" x14ac:dyDescent="0.3">
      <c r="A175">
        <v>26</v>
      </c>
      <c r="B175" t="s">
        <v>221</v>
      </c>
      <c r="C175">
        <v>605.75</v>
      </c>
      <c r="D175">
        <v>800.05</v>
      </c>
      <c r="E175">
        <f t="shared" si="4"/>
        <v>-194.29999999999995</v>
      </c>
      <c r="F175">
        <f t="shared" si="5"/>
        <v>0</v>
      </c>
    </row>
    <row r="176" spans="1:11" x14ac:dyDescent="0.3">
      <c r="A176">
        <v>29</v>
      </c>
      <c r="B176" t="s">
        <v>221</v>
      </c>
      <c r="C176">
        <v>1090.92</v>
      </c>
      <c r="D176">
        <v>1024.51</v>
      </c>
      <c r="E176">
        <f t="shared" si="4"/>
        <v>66.410000000000082</v>
      </c>
      <c r="F176">
        <f t="shared" si="5"/>
        <v>66.410000000000082</v>
      </c>
    </row>
    <row r="177" spans="1:11" x14ac:dyDescent="0.3">
      <c r="A177">
        <v>32</v>
      </c>
      <c r="B177" t="s">
        <v>222</v>
      </c>
      <c r="C177">
        <v>580.66</v>
      </c>
      <c r="D177">
        <v>795.83</v>
      </c>
      <c r="E177">
        <f t="shared" si="4"/>
        <v>-215.17000000000007</v>
      </c>
      <c r="F177">
        <f t="shared" si="5"/>
        <v>0</v>
      </c>
    </row>
    <row r="178" spans="1:11" x14ac:dyDescent="0.3">
      <c r="A178">
        <v>35</v>
      </c>
      <c r="B178" t="s">
        <v>222</v>
      </c>
      <c r="C178">
        <v>961.72</v>
      </c>
      <c r="D178">
        <v>954.72</v>
      </c>
      <c r="E178">
        <f t="shared" si="4"/>
        <v>7</v>
      </c>
      <c r="F178">
        <f t="shared" si="5"/>
        <v>7</v>
      </c>
    </row>
    <row r="179" spans="1:11" x14ac:dyDescent="0.3">
      <c r="A179" s="2" t="s">
        <v>119</v>
      </c>
    </row>
    <row r="180" spans="1:11" x14ac:dyDescent="0.3">
      <c r="A180">
        <v>2</v>
      </c>
      <c r="B180" t="s">
        <v>223</v>
      </c>
      <c r="C180">
        <v>707.1</v>
      </c>
      <c r="D180">
        <v>647.92999999999995</v>
      </c>
      <c r="E180">
        <f t="shared" si="4"/>
        <v>59.170000000000073</v>
      </c>
      <c r="F180">
        <f t="shared" si="5"/>
        <v>59.170000000000073</v>
      </c>
      <c r="H180">
        <v>11</v>
      </c>
      <c r="I180">
        <v>3</v>
      </c>
      <c r="J180" s="3">
        <f>K180*100</f>
        <v>27.27272727272727</v>
      </c>
      <c r="K180" s="3">
        <f>I180/H180</f>
        <v>0.27272727272727271</v>
      </c>
    </row>
    <row r="181" spans="1:11" x14ac:dyDescent="0.3">
      <c r="A181">
        <v>5</v>
      </c>
      <c r="B181" t="s">
        <v>224</v>
      </c>
      <c r="C181">
        <v>1138.5999999999999</v>
      </c>
      <c r="D181">
        <v>1344.62</v>
      </c>
      <c r="E181">
        <f t="shared" si="4"/>
        <v>-206.01999999999998</v>
      </c>
      <c r="F181">
        <f t="shared" si="5"/>
        <v>0</v>
      </c>
    </row>
    <row r="182" spans="1:11" x14ac:dyDescent="0.3">
      <c r="A182">
        <v>8</v>
      </c>
      <c r="B182" t="s">
        <v>225</v>
      </c>
      <c r="C182">
        <v>1191.56</v>
      </c>
      <c r="D182">
        <v>1004.64</v>
      </c>
      <c r="E182">
        <f t="shared" si="4"/>
        <v>186.91999999999996</v>
      </c>
      <c r="F182">
        <f t="shared" si="5"/>
        <v>186.91999999999996</v>
      </c>
      <c r="G182" t="s">
        <v>32</v>
      </c>
    </row>
    <row r="183" spans="1:11" x14ac:dyDescent="0.3">
      <c r="A183">
        <v>11</v>
      </c>
      <c r="B183" t="s">
        <v>225</v>
      </c>
      <c r="C183">
        <v>1242.22</v>
      </c>
      <c r="D183">
        <v>1123.6300000000001</v>
      </c>
      <c r="E183">
        <f t="shared" si="4"/>
        <v>118.58999999999992</v>
      </c>
      <c r="F183">
        <f t="shared" si="5"/>
        <v>118.58999999999992</v>
      </c>
    </row>
    <row r="184" spans="1:11" x14ac:dyDescent="0.3">
      <c r="A184">
        <v>14</v>
      </c>
      <c r="B184" t="s">
        <v>225</v>
      </c>
      <c r="C184">
        <v>869.76</v>
      </c>
      <c r="D184">
        <v>912.54</v>
      </c>
      <c r="E184">
        <f t="shared" si="4"/>
        <v>-42.779999999999973</v>
      </c>
      <c r="F184">
        <f t="shared" si="5"/>
        <v>0</v>
      </c>
    </row>
    <row r="185" spans="1:11" x14ac:dyDescent="0.3">
      <c r="A185">
        <v>17</v>
      </c>
      <c r="B185" t="s">
        <v>225</v>
      </c>
      <c r="C185">
        <v>1610.41</v>
      </c>
      <c r="D185">
        <v>2213.5500000000002</v>
      </c>
      <c r="E185">
        <f t="shared" si="4"/>
        <v>-603.1400000000001</v>
      </c>
      <c r="F185">
        <f t="shared" si="5"/>
        <v>0</v>
      </c>
    </row>
    <row r="186" spans="1:11" x14ac:dyDescent="0.3">
      <c r="A186">
        <v>20</v>
      </c>
      <c r="B186" t="s">
        <v>226</v>
      </c>
      <c r="C186">
        <v>1247.52</v>
      </c>
      <c r="D186">
        <v>1019.3</v>
      </c>
      <c r="E186">
        <f t="shared" si="4"/>
        <v>228.22000000000003</v>
      </c>
      <c r="F186">
        <f t="shared" si="5"/>
        <v>228.22000000000003</v>
      </c>
      <c r="G186" t="s">
        <v>32</v>
      </c>
    </row>
    <row r="187" spans="1:11" x14ac:dyDescent="0.3">
      <c r="A187">
        <v>23</v>
      </c>
      <c r="B187" t="s">
        <v>226</v>
      </c>
      <c r="C187">
        <v>1254.0899999999999</v>
      </c>
      <c r="D187">
        <v>1095.07</v>
      </c>
      <c r="E187">
        <f t="shared" si="4"/>
        <v>159.01999999999998</v>
      </c>
      <c r="F187">
        <f t="shared" si="5"/>
        <v>159.01999999999998</v>
      </c>
      <c r="G187" t="s">
        <v>32</v>
      </c>
    </row>
    <row r="188" spans="1:11" x14ac:dyDescent="0.3">
      <c r="A188">
        <v>26</v>
      </c>
      <c r="B188" t="s">
        <v>227</v>
      </c>
      <c r="C188">
        <v>816.26</v>
      </c>
      <c r="D188">
        <v>857.86</v>
      </c>
      <c r="E188">
        <f t="shared" si="4"/>
        <v>-41.600000000000023</v>
      </c>
      <c r="F188">
        <f t="shared" si="5"/>
        <v>0</v>
      </c>
    </row>
    <row r="189" spans="1:11" x14ac:dyDescent="0.3">
      <c r="A189">
        <v>29</v>
      </c>
      <c r="B189" t="s">
        <v>228</v>
      </c>
      <c r="C189">
        <v>784.93</v>
      </c>
      <c r="D189">
        <v>978.54</v>
      </c>
      <c r="E189">
        <f t="shared" si="4"/>
        <v>-193.61</v>
      </c>
      <c r="F189">
        <f t="shared" si="5"/>
        <v>0</v>
      </c>
    </row>
    <row r="190" spans="1:11" x14ac:dyDescent="0.3">
      <c r="A190">
        <v>32</v>
      </c>
      <c r="B190" t="s">
        <v>228</v>
      </c>
      <c r="C190">
        <v>851.05</v>
      </c>
      <c r="D190">
        <v>1009.12</v>
      </c>
      <c r="E190">
        <f t="shared" si="4"/>
        <v>-158.07000000000005</v>
      </c>
      <c r="F190">
        <f t="shared" si="5"/>
        <v>0</v>
      </c>
    </row>
    <row r="191" spans="1:11" x14ac:dyDescent="0.3">
      <c r="A191" s="2" t="s">
        <v>123</v>
      </c>
    </row>
    <row r="192" spans="1:11" x14ac:dyDescent="0.3">
      <c r="A192">
        <v>2</v>
      </c>
      <c r="B192" t="s">
        <v>229</v>
      </c>
      <c r="C192">
        <v>951.32</v>
      </c>
      <c r="D192">
        <v>823.13</v>
      </c>
      <c r="E192">
        <f t="shared" si="4"/>
        <v>128.19000000000005</v>
      </c>
      <c r="F192">
        <f t="shared" si="5"/>
        <v>128.19000000000005</v>
      </c>
      <c r="H192">
        <v>6</v>
      </c>
      <c r="I192">
        <v>1</v>
      </c>
      <c r="J192" s="3">
        <f>K192*100</f>
        <v>16.666666666666664</v>
      </c>
      <c r="K192" s="3">
        <f>I192/H192</f>
        <v>0.16666666666666666</v>
      </c>
    </row>
    <row r="193" spans="1:11" x14ac:dyDescent="0.3">
      <c r="A193">
        <v>5</v>
      </c>
      <c r="B193" t="s">
        <v>230</v>
      </c>
      <c r="C193">
        <v>1110.72</v>
      </c>
      <c r="D193">
        <v>957.85</v>
      </c>
      <c r="E193">
        <f t="shared" si="4"/>
        <v>152.87</v>
      </c>
      <c r="F193">
        <f t="shared" si="5"/>
        <v>152.87</v>
      </c>
      <c r="G193" t="s">
        <v>32</v>
      </c>
    </row>
    <row r="194" spans="1:11" x14ac:dyDescent="0.3">
      <c r="A194">
        <v>8</v>
      </c>
      <c r="B194" t="s">
        <v>230</v>
      </c>
      <c r="C194">
        <v>1588.58</v>
      </c>
      <c r="D194">
        <v>1444.26</v>
      </c>
      <c r="E194">
        <f t="shared" si="4"/>
        <v>144.31999999999994</v>
      </c>
      <c r="F194">
        <f t="shared" si="5"/>
        <v>144.31999999999994</v>
      </c>
    </row>
    <row r="195" spans="1:11" x14ac:dyDescent="0.3">
      <c r="A195">
        <v>11</v>
      </c>
      <c r="B195" t="s">
        <v>230</v>
      </c>
      <c r="C195">
        <v>917.9</v>
      </c>
      <c r="D195">
        <v>906.23</v>
      </c>
      <c r="E195">
        <f t="shared" si="4"/>
        <v>11.669999999999959</v>
      </c>
      <c r="F195">
        <f t="shared" si="5"/>
        <v>11.669999999999959</v>
      </c>
    </row>
    <row r="196" spans="1:11" x14ac:dyDescent="0.3">
      <c r="A196">
        <v>14</v>
      </c>
      <c r="B196" t="s">
        <v>231</v>
      </c>
      <c r="C196">
        <v>629.54</v>
      </c>
      <c r="D196">
        <v>823.27</v>
      </c>
      <c r="E196">
        <f t="shared" si="4"/>
        <v>-193.73000000000002</v>
      </c>
      <c r="F196">
        <f t="shared" si="5"/>
        <v>0</v>
      </c>
    </row>
    <row r="197" spans="1:11" x14ac:dyDescent="0.3">
      <c r="A197">
        <v>17</v>
      </c>
      <c r="B197" t="s">
        <v>231</v>
      </c>
      <c r="C197">
        <v>644.23</v>
      </c>
      <c r="D197">
        <v>811.5</v>
      </c>
      <c r="E197">
        <f t="shared" ref="E197:E226" si="6">C197-D197</f>
        <v>-167.26999999999998</v>
      </c>
      <c r="F197">
        <f t="shared" ref="F197:F226" si="7">IF(E197&lt;0,0,E197)</f>
        <v>0</v>
      </c>
    </row>
    <row r="198" spans="1:11" x14ac:dyDescent="0.3">
      <c r="A198" s="2" t="s">
        <v>128</v>
      </c>
    </row>
    <row r="199" spans="1:11" x14ac:dyDescent="0.3">
      <c r="A199">
        <v>2</v>
      </c>
      <c r="B199" t="s">
        <v>232</v>
      </c>
      <c r="C199">
        <v>927.72</v>
      </c>
      <c r="D199">
        <v>836.73</v>
      </c>
      <c r="E199">
        <f t="shared" si="6"/>
        <v>90.990000000000009</v>
      </c>
      <c r="F199">
        <f t="shared" si="7"/>
        <v>90.990000000000009</v>
      </c>
      <c r="H199">
        <v>8</v>
      </c>
      <c r="I199">
        <v>0</v>
      </c>
      <c r="J199" s="3">
        <f>K199*100</f>
        <v>0</v>
      </c>
      <c r="K199" s="3">
        <f>I199/H199</f>
        <v>0</v>
      </c>
    </row>
    <row r="200" spans="1:11" x14ac:dyDescent="0.3">
      <c r="A200">
        <v>5</v>
      </c>
      <c r="B200" t="s">
        <v>232</v>
      </c>
      <c r="C200">
        <v>705.68</v>
      </c>
      <c r="D200">
        <v>655.39</v>
      </c>
      <c r="E200">
        <f t="shared" si="6"/>
        <v>50.289999999999964</v>
      </c>
      <c r="F200">
        <f t="shared" si="7"/>
        <v>50.289999999999964</v>
      </c>
    </row>
    <row r="201" spans="1:11" x14ac:dyDescent="0.3">
      <c r="A201">
        <v>8</v>
      </c>
      <c r="B201" t="s">
        <v>233</v>
      </c>
      <c r="C201">
        <v>815.04</v>
      </c>
      <c r="D201">
        <v>773.68</v>
      </c>
      <c r="E201">
        <f t="shared" si="6"/>
        <v>41.360000000000014</v>
      </c>
      <c r="F201">
        <f t="shared" si="7"/>
        <v>41.360000000000014</v>
      </c>
    </row>
    <row r="202" spans="1:11" x14ac:dyDescent="0.3">
      <c r="A202">
        <v>11</v>
      </c>
      <c r="B202" t="s">
        <v>234</v>
      </c>
      <c r="C202">
        <v>867.97</v>
      </c>
      <c r="D202">
        <v>824.59</v>
      </c>
      <c r="E202">
        <f t="shared" si="6"/>
        <v>43.379999999999995</v>
      </c>
      <c r="F202">
        <f t="shared" si="7"/>
        <v>43.379999999999995</v>
      </c>
    </row>
    <row r="203" spans="1:11" x14ac:dyDescent="0.3">
      <c r="A203">
        <v>14</v>
      </c>
      <c r="B203" t="s">
        <v>234</v>
      </c>
      <c r="C203">
        <v>569.01</v>
      </c>
      <c r="D203">
        <v>921.65</v>
      </c>
      <c r="E203">
        <f t="shared" si="6"/>
        <v>-352.64</v>
      </c>
      <c r="F203">
        <f t="shared" si="7"/>
        <v>0</v>
      </c>
    </row>
    <row r="204" spans="1:11" x14ac:dyDescent="0.3">
      <c r="A204">
        <v>17</v>
      </c>
      <c r="B204" t="s">
        <v>234</v>
      </c>
      <c r="C204">
        <v>1152.24</v>
      </c>
      <c r="D204">
        <v>1053.3499999999999</v>
      </c>
      <c r="E204">
        <f t="shared" si="6"/>
        <v>98.8900000000001</v>
      </c>
      <c r="F204">
        <f t="shared" si="7"/>
        <v>98.8900000000001</v>
      </c>
    </row>
    <row r="205" spans="1:11" x14ac:dyDescent="0.3">
      <c r="A205">
        <v>20</v>
      </c>
      <c r="B205" t="s">
        <v>235</v>
      </c>
      <c r="C205">
        <v>855.84</v>
      </c>
      <c r="D205">
        <v>793.87</v>
      </c>
      <c r="E205">
        <f t="shared" si="6"/>
        <v>61.970000000000027</v>
      </c>
      <c r="F205">
        <f t="shared" si="7"/>
        <v>61.970000000000027</v>
      </c>
    </row>
    <row r="206" spans="1:11" x14ac:dyDescent="0.3">
      <c r="A206">
        <v>23</v>
      </c>
      <c r="B206" t="s">
        <v>235</v>
      </c>
      <c r="C206">
        <v>837.36</v>
      </c>
      <c r="D206">
        <v>954.24</v>
      </c>
      <c r="E206">
        <f t="shared" si="6"/>
        <v>-116.88</v>
      </c>
      <c r="F206">
        <f t="shared" si="7"/>
        <v>0</v>
      </c>
    </row>
    <row r="207" spans="1:11" x14ac:dyDescent="0.3">
      <c r="A207" s="2" t="s">
        <v>134</v>
      </c>
    </row>
    <row r="208" spans="1:11" x14ac:dyDescent="0.3">
      <c r="A208">
        <v>2</v>
      </c>
      <c r="B208" t="s">
        <v>236</v>
      </c>
      <c r="C208">
        <v>848.28</v>
      </c>
      <c r="D208">
        <v>785.68</v>
      </c>
      <c r="E208">
        <f t="shared" si="6"/>
        <v>62.600000000000023</v>
      </c>
      <c r="F208">
        <f t="shared" si="7"/>
        <v>62.600000000000023</v>
      </c>
      <c r="H208">
        <v>3</v>
      </c>
      <c r="I208">
        <v>0</v>
      </c>
      <c r="J208" s="3">
        <f>K208*100</f>
        <v>0</v>
      </c>
      <c r="K208" s="3">
        <f>I208/H208</f>
        <v>0</v>
      </c>
    </row>
    <row r="209" spans="1:11" x14ac:dyDescent="0.3">
      <c r="A209">
        <v>5</v>
      </c>
      <c r="B209" t="s">
        <v>237</v>
      </c>
      <c r="C209">
        <v>951.65</v>
      </c>
      <c r="D209">
        <v>1017.22</v>
      </c>
      <c r="E209">
        <f t="shared" si="6"/>
        <v>-65.57000000000005</v>
      </c>
      <c r="F209">
        <f t="shared" si="7"/>
        <v>0</v>
      </c>
    </row>
    <row r="210" spans="1:11" x14ac:dyDescent="0.3">
      <c r="A210">
        <v>8</v>
      </c>
      <c r="B210" t="s">
        <v>237</v>
      </c>
      <c r="C210">
        <v>809.03</v>
      </c>
      <c r="D210">
        <v>812.86</v>
      </c>
      <c r="E210">
        <f t="shared" si="6"/>
        <v>-3.8300000000000409</v>
      </c>
      <c r="F210">
        <f t="shared" si="7"/>
        <v>0</v>
      </c>
    </row>
    <row r="211" spans="1:11" x14ac:dyDescent="0.3">
      <c r="A211" s="2" t="s">
        <v>140</v>
      </c>
    </row>
    <row r="212" spans="1:11" x14ac:dyDescent="0.3">
      <c r="A212">
        <v>2</v>
      </c>
      <c r="B212" t="s">
        <v>238</v>
      </c>
      <c r="C212">
        <v>1060.31</v>
      </c>
      <c r="D212">
        <v>926.47</v>
      </c>
      <c r="E212">
        <f t="shared" si="6"/>
        <v>133.83999999999992</v>
      </c>
      <c r="F212">
        <f t="shared" si="7"/>
        <v>133.83999999999992</v>
      </c>
      <c r="H212">
        <v>14</v>
      </c>
      <c r="I212">
        <v>2</v>
      </c>
      <c r="J212" s="3">
        <f>K212*100</f>
        <v>14.285714285714285</v>
      </c>
      <c r="K212" s="3">
        <f>I212/H212</f>
        <v>0.14285714285714285</v>
      </c>
    </row>
    <row r="213" spans="1:11" x14ac:dyDescent="0.3">
      <c r="A213">
        <v>5</v>
      </c>
      <c r="B213" t="s">
        <v>239</v>
      </c>
      <c r="C213">
        <v>701.18</v>
      </c>
      <c r="D213">
        <v>861</v>
      </c>
      <c r="E213">
        <f t="shared" si="6"/>
        <v>-159.82000000000005</v>
      </c>
      <c r="F213">
        <f t="shared" si="7"/>
        <v>0</v>
      </c>
    </row>
    <row r="214" spans="1:11" x14ac:dyDescent="0.3">
      <c r="A214">
        <v>8</v>
      </c>
      <c r="B214" t="s">
        <v>239</v>
      </c>
      <c r="C214">
        <v>814.43</v>
      </c>
      <c r="D214">
        <v>690.04</v>
      </c>
      <c r="E214">
        <f t="shared" si="6"/>
        <v>124.38999999999999</v>
      </c>
      <c r="F214">
        <f t="shared" si="7"/>
        <v>124.38999999999999</v>
      </c>
    </row>
    <row r="215" spans="1:11" x14ac:dyDescent="0.3">
      <c r="A215">
        <v>11</v>
      </c>
      <c r="B215" t="s">
        <v>240</v>
      </c>
      <c r="C215">
        <v>861</v>
      </c>
      <c r="D215">
        <v>747.07</v>
      </c>
      <c r="E215">
        <f t="shared" si="6"/>
        <v>113.92999999999995</v>
      </c>
      <c r="F215">
        <f t="shared" si="7"/>
        <v>113.92999999999995</v>
      </c>
    </row>
    <row r="216" spans="1:11" x14ac:dyDescent="0.3">
      <c r="A216">
        <v>14</v>
      </c>
      <c r="B216" t="s">
        <v>240</v>
      </c>
      <c r="C216">
        <v>751.37</v>
      </c>
      <c r="D216">
        <v>774.79</v>
      </c>
      <c r="E216">
        <f t="shared" si="6"/>
        <v>-23.419999999999959</v>
      </c>
      <c r="F216">
        <f t="shared" si="7"/>
        <v>0</v>
      </c>
    </row>
    <row r="217" spans="1:11" x14ac:dyDescent="0.3">
      <c r="A217">
        <v>17</v>
      </c>
      <c r="B217" t="s">
        <v>240</v>
      </c>
      <c r="C217">
        <v>1055.25</v>
      </c>
      <c r="D217">
        <v>948.36</v>
      </c>
      <c r="E217">
        <f t="shared" si="6"/>
        <v>106.88999999999999</v>
      </c>
      <c r="F217">
        <f t="shared" si="7"/>
        <v>106.88999999999999</v>
      </c>
    </row>
    <row r="218" spans="1:11" x14ac:dyDescent="0.3">
      <c r="A218">
        <v>20</v>
      </c>
      <c r="B218" t="s">
        <v>240</v>
      </c>
      <c r="C218">
        <v>1095.77</v>
      </c>
      <c r="D218">
        <v>923.56</v>
      </c>
      <c r="E218">
        <f t="shared" si="6"/>
        <v>172.21000000000004</v>
      </c>
      <c r="F218">
        <f t="shared" si="7"/>
        <v>172.21000000000004</v>
      </c>
      <c r="G218" t="s">
        <v>32</v>
      </c>
    </row>
    <row r="219" spans="1:11" x14ac:dyDescent="0.3">
      <c r="A219">
        <v>23</v>
      </c>
      <c r="B219" t="s">
        <v>240</v>
      </c>
      <c r="C219">
        <v>1000.92</v>
      </c>
      <c r="D219">
        <v>804.68</v>
      </c>
      <c r="E219">
        <f t="shared" si="6"/>
        <v>196.24</v>
      </c>
      <c r="F219">
        <f t="shared" si="7"/>
        <v>196.24</v>
      </c>
      <c r="G219" t="s">
        <v>32</v>
      </c>
    </row>
    <row r="220" spans="1:11" x14ac:dyDescent="0.3">
      <c r="A220">
        <v>26</v>
      </c>
      <c r="B220" t="s">
        <v>241</v>
      </c>
      <c r="C220">
        <v>844.42</v>
      </c>
      <c r="D220">
        <v>748.41</v>
      </c>
      <c r="E220">
        <f t="shared" si="6"/>
        <v>96.009999999999991</v>
      </c>
      <c r="F220">
        <f t="shared" si="7"/>
        <v>96.009999999999991</v>
      </c>
    </row>
    <row r="221" spans="1:11" x14ac:dyDescent="0.3">
      <c r="A221">
        <v>29</v>
      </c>
      <c r="B221" t="s">
        <v>241</v>
      </c>
      <c r="C221">
        <v>734.91</v>
      </c>
      <c r="D221">
        <v>843.27</v>
      </c>
      <c r="E221">
        <f t="shared" si="6"/>
        <v>-108.36000000000001</v>
      </c>
      <c r="F221">
        <f t="shared" si="7"/>
        <v>0</v>
      </c>
    </row>
    <row r="222" spans="1:11" x14ac:dyDescent="0.3">
      <c r="A222">
        <v>32</v>
      </c>
      <c r="B222" t="s">
        <v>241</v>
      </c>
      <c r="C222">
        <v>857.56</v>
      </c>
      <c r="D222">
        <v>748.11</v>
      </c>
      <c r="E222">
        <f t="shared" si="6"/>
        <v>109.44999999999993</v>
      </c>
      <c r="F222">
        <f t="shared" si="7"/>
        <v>109.44999999999993</v>
      </c>
    </row>
    <row r="223" spans="1:11" x14ac:dyDescent="0.3">
      <c r="A223">
        <v>35</v>
      </c>
      <c r="B223" t="s">
        <v>241</v>
      </c>
      <c r="C223">
        <v>939.95</v>
      </c>
      <c r="D223">
        <v>868.88</v>
      </c>
      <c r="E223">
        <f t="shared" si="6"/>
        <v>71.07000000000005</v>
      </c>
      <c r="F223">
        <f t="shared" si="7"/>
        <v>71.07000000000005</v>
      </c>
    </row>
    <row r="224" spans="1:11" x14ac:dyDescent="0.3">
      <c r="A224">
        <v>38</v>
      </c>
      <c r="B224" t="s">
        <v>241</v>
      </c>
      <c r="C224">
        <v>758.52</v>
      </c>
      <c r="D224">
        <v>898.81</v>
      </c>
      <c r="E224">
        <f t="shared" si="6"/>
        <v>-140.28999999999996</v>
      </c>
      <c r="F224">
        <f t="shared" si="7"/>
        <v>0</v>
      </c>
    </row>
    <row r="225" spans="1:9" x14ac:dyDescent="0.3">
      <c r="A225">
        <v>41</v>
      </c>
      <c r="B225" t="s">
        <v>241</v>
      </c>
      <c r="C225">
        <v>398.11</v>
      </c>
      <c r="D225">
        <v>571.09</v>
      </c>
      <c r="E225">
        <f t="shared" si="6"/>
        <v>-172.98000000000002</v>
      </c>
      <c r="F225">
        <f t="shared" si="7"/>
        <v>0</v>
      </c>
    </row>
    <row r="227" spans="1:9" x14ac:dyDescent="0.3">
      <c r="G227" t="s">
        <v>242</v>
      </c>
      <c r="H227">
        <f>SUM(H3:H225)</f>
        <v>193</v>
      </c>
      <c r="I227">
        <f>SUM(I3:I225)</f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07FD1-97BD-43C7-A85B-BCF3CB49ED31}">
  <dimension ref="A1:M202"/>
  <sheetViews>
    <sheetView workbookViewId="0">
      <selection activeCell="A3" sqref="A3"/>
    </sheetView>
  </sheetViews>
  <sheetFormatPr defaultRowHeight="14.4" x14ac:dyDescent="0.3"/>
  <cols>
    <col min="1" max="1" width="13.109375" customWidth="1"/>
    <col min="2" max="2" width="27.21875" customWidth="1"/>
    <col min="3" max="3" width="35.44140625" customWidth="1"/>
    <col min="4" max="4" width="30.109375" customWidth="1"/>
    <col min="5" max="5" width="38.6640625" customWidth="1"/>
    <col min="6" max="6" width="25" customWidth="1"/>
    <col min="8" max="8" width="18.6640625" customWidth="1"/>
    <col min="9" max="9" width="17.21875" customWidth="1"/>
    <col min="10" max="10" width="20.88671875" customWidth="1"/>
    <col min="11" max="11" width="33.109375" customWidth="1"/>
    <col min="13" max="13" width="28.77734375" customWidth="1"/>
  </cols>
  <sheetData>
    <row r="1" spans="1:13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/>
      <c r="H1" s="1" t="s">
        <v>6</v>
      </c>
      <c r="I1" s="1" t="s">
        <v>7</v>
      </c>
      <c r="J1" s="1" t="s">
        <v>8</v>
      </c>
      <c r="K1" s="1" t="s">
        <v>9</v>
      </c>
      <c r="M1" s="1" t="s">
        <v>10</v>
      </c>
    </row>
    <row r="2" spans="1:13" x14ac:dyDescent="0.3">
      <c r="A2" s="2" t="s">
        <v>11</v>
      </c>
    </row>
    <row r="3" spans="1:13" x14ac:dyDescent="0.3">
      <c r="A3">
        <v>2</v>
      </c>
      <c r="B3" t="s">
        <v>243</v>
      </c>
      <c r="C3">
        <v>615.23</v>
      </c>
      <c r="D3">
        <v>520.88</v>
      </c>
      <c r="E3">
        <f>C3-D3</f>
        <v>94.350000000000023</v>
      </c>
      <c r="F3">
        <f>IF(E3&lt;0,0,E3)</f>
        <v>94.350000000000023</v>
      </c>
      <c r="H3">
        <v>10</v>
      </c>
      <c r="I3">
        <v>5</v>
      </c>
      <c r="J3" s="3">
        <f>K3*100</f>
        <v>50</v>
      </c>
      <c r="K3" s="3">
        <f>I3/H3</f>
        <v>0.5</v>
      </c>
      <c r="M3" s="3">
        <f>(69/168)*100</f>
        <v>41.071428571428569</v>
      </c>
    </row>
    <row r="4" spans="1:13" x14ac:dyDescent="0.3">
      <c r="A4">
        <v>5</v>
      </c>
      <c r="B4" t="s">
        <v>243</v>
      </c>
      <c r="C4">
        <v>677.35</v>
      </c>
      <c r="D4">
        <v>521.75</v>
      </c>
      <c r="E4">
        <f t="shared" ref="E4:E67" si="0">C4-D4</f>
        <v>155.60000000000002</v>
      </c>
      <c r="F4">
        <f t="shared" ref="F4:F67" si="1">IF(E4&lt;0,0,E4)</f>
        <v>155.60000000000002</v>
      </c>
      <c r="G4" t="s">
        <v>32</v>
      </c>
      <c r="J4" s="3"/>
      <c r="K4" s="3"/>
    </row>
    <row r="5" spans="1:13" x14ac:dyDescent="0.3">
      <c r="A5">
        <v>8</v>
      </c>
      <c r="B5" t="s">
        <v>244</v>
      </c>
      <c r="C5">
        <v>778.47</v>
      </c>
      <c r="D5">
        <v>678.75</v>
      </c>
      <c r="E5">
        <f t="shared" si="0"/>
        <v>99.720000000000027</v>
      </c>
      <c r="F5">
        <f t="shared" si="1"/>
        <v>99.720000000000027</v>
      </c>
      <c r="J5" s="3"/>
      <c r="K5" s="3"/>
    </row>
    <row r="6" spans="1:13" x14ac:dyDescent="0.3">
      <c r="A6">
        <v>11</v>
      </c>
      <c r="B6" t="s">
        <v>244</v>
      </c>
      <c r="C6">
        <v>742.61</v>
      </c>
      <c r="D6">
        <v>673.62</v>
      </c>
      <c r="E6">
        <f t="shared" si="0"/>
        <v>68.990000000000009</v>
      </c>
      <c r="F6">
        <f t="shared" si="1"/>
        <v>68.990000000000009</v>
      </c>
      <c r="J6" s="3"/>
      <c r="K6" s="3"/>
    </row>
    <row r="7" spans="1:13" x14ac:dyDescent="0.3">
      <c r="A7">
        <v>14</v>
      </c>
      <c r="B7" t="s">
        <v>245</v>
      </c>
      <c r="C7">
        <v>734.88</v>
      </c>
      <c r="D7">
        <v>544.5</v>
      </c>
      <c r="E7">
        <f t="shared" si="0"/>
        <v>190.38</v>
      </c>
      <c r="F7">
        <f t="shared" si="1"/>
        <v>190.38</v>
      </c>
      <c r="G7" t="s">
        <v>32</v>
      </c>
      <c r="J7" s="3"/>
      <c r="K7" s="3"/>
    </row>
    <row r="8" spans="1:13" x14ac:dyDescent="0.3">
      <c r="A8">
        <v>17</v>
      </c>
      <c r="B8" t="s">
        <v>246</v>
      </c>
      <c r="C8">
        <v>1012.99</v>
      </c>
      <c r="D8">
        <v>755.33</v>
      </c>
      <c r="E8">
        <f t="shared" si="0"/>
        <v>257.65999999999997</v>
      </c>
      <c r="F8">
        <f t="shared" si="1"/>
        <v>257.65999999999997</v>
      </c>
      <c r="G8" t="s">
        <v>32</v>
      </c>
      <c r="J8" s="3"/>
      <c r="K8" s="3"/>
    </row>
    <row r="9" spans="1:13" x14ac:dyDescent="0.3">
      <c r="A9">
        <v>20</v>
      </c>
      <c r="B9" t="s">
        <v>246</v>
      </c>
      <c r="C9">
        <v>952.83</v>
      </c>
      <c r="D9">
        <v>722.3</v>
      </c>
      <c r="E9">
        <f t="shared" si="0"/>
        <v>230.53000000000009</v>
      </c>
      <c r="F9">
        <f t="shared" si="1"/>
        <v>230.53000000000009</v>
      </c>
      <c r="G9" t="s">
        <v>32</v>
      </c>
      <c r="J9" s="3"/>
      <c r="K9" s="3"/>
    </row>
    <row r="10" spans="1:13" x14ac:dyDescent="0.3">
      <c r="A10">
        <v>23</v>
      </c>
      <c r="B10" t="s">
        <v>247</v>
      </c>
      <c r="C10">
        <v>882.41</v>
      </c>
      <c r="D10">
        <v>696.76</v>
      </c>
      <c r="E10">
        <f t="shared" si="0"/>
        <v>185.64999999999998</v>
      </c>
      <c r="F10">
        <f t="shared" si="1"/>
        <v>185.64999999999998</v>
      </c>
      <c r="G10" t="s">
        <v>32</v>
      </c>
      <c r="J10" s="3"/>
      <c r="K10" s="3"/>
    </row>
    <row r="11" spans="1:13" x14ac:dyDescent="0.3">
      <c r="A11">
        <v>26</v>
      </c>
      <c r="B11" t="s">
        <v>248</v>
      </c>
      <c r="C11">
        <v>850.36</v>
      </c>
      <c r="D11">
        <v>722.24</v>
      </c>
      <c r="E11">
        <f t="shared" si="0"/>
        <v>128.12</v>
      </c>
      <c r="F11">
        <f t="shared" si="1"/>
        <v>128.12</v>
      </c>
      <c r="J11" s="3"/>
      <c r="K11" s="3"/>
    </row>
    <row r="12" spans="1:13" x14ac:dyDescent="0.3">
      <c r="A12">
        <v>29</v>
      </c>
      <c r="B12" t="s">
        <v>248</v>
      </c>
      <c r="C12">
        <v>949.22</v>
      </c>
      <c r="D12">
        <v>833.15</v>
      </c>
      <c r="E12">
        <f t="shared" si="0"/>
        <v>116.07000000000005</v>
      </c>
      <c r="F12">
        <f t="shared" si="1"/>
        <v>116.07000000000005</v>
      </c>
      <c r="J12" s="3"/>
      <c r="K12" s="3"/>
    </row>
    <row r="13" spans="1:13" x14ac:dyDescent="0.3">
      <c r="A13" s="2" t="s">
        <v>15</v>
      </c>
      <c r="J13" s="3"/>
      <c r="K13" s="3"/>
    </row>
    <row r="14" spans="1:13" x14ac:dyDescent="0.3">
      <c r="A14">
        <v>2</v>
      </c>
      <c r="B14" t="s">
        <v>249</v>
      </c>
      <c r="C14">
        <v>606.9</v>
      </c>
      <c r="D14">
        <v>701.2</v>
      </c>
      <c r="E14">
        <f t="shared" si="0"/>
        <v>-94.300000000000068</v>
      </c>
      <c r="F14">
        <f t="shared" si="1"/>
        <v>0</v>
      </c>
      <c r="H14">
        <v>5</v>
      </c>
      <c r="I14">
        <v>1</v>
      </c>
      <c r="J14" s="3">
        <f>K14*100</f>
        <v>20</v>
      </c>
      <c r="K14" s="3">
        <f>I14/H14</f>
        <v>0.2</v>
      </c>
    </row>
    <row r="15" spans="1:13" x14ac:dyDescent="0.3">
      <c r="A15">
        <v>5</v>
      </c>
      <c r="B15" t="s">
        <v>250</v>
      </c>
      <c r="C15">
        <v>1349.07</v>
      </c>
      <c r="D15">
        <v>1257</v>
      </c>
      <c r="E15">
        <f t="shared" si="0"/>
        <v>92.069999999999936</v>
      </c>
      <c r="F15">
        <f t="shared" si="1"/>
        <v>92.069999999999936</v>
      </c>
      <c r="J15" s="3"/>
      <c r="K15" s="3"/>
    </row>
    <row r="16" spans="1:13" x14ac:dyDescent="0.3">
      <c r="A16">
        <v>8</v>
      </c>
      <c r="B16" t="s">
        <v>250</v>
      </c>
      <c r="C16">
        <v>868.36</v>
      </c>
      <c r="D16">
        <v>764.46</v>
      </c>
      <c r="E16">
        <f t="shared" si="0"/>
        <v>103.89999999999998</v>
      </c>
      <c r="F16">
        <f t="shared" si="1"/>
        <v>103.89999999999998</v>
      </c>
      <c r="J16" s="3"/>
      <c r="K16" s="3"/>
    </row>
    <row r="17" spans="1:11" x14ac:dyDescent="0.3">
      <c r="A17">
        <v>11</v>
      </c>
      <c r="B17" t="s">
        <v>251</v>
      </c>
      <c r="C17">
        <v>945.25</v>
      </c>
      <c r="D17">
        <v>663.7</v>
      </c>
      <c r="E17">
        <f t="shared" si="0"/>
        <v>281.54999999999995</v>
      </c>
      <c r="F17">
        <f t="shared" si="1"/>
        <v>281.54999999999995</v>
      </c>
      <c r="G17" t="s">
        <v>32</v>
      </c>
      <c r="J17" s="3"/>
      <c r="K17" s="3"/>
    </row>
    <row r="18" spans="1:11" x14ac:dyDescent="0.3">
      <c r="A18">
        <v>14</v>
      </c>
      <c r="B18" t="s">
        <v>251</v>
      </c>
      <c r="C18">
        <v>854.45</v>
      </c>
      <c r="D18">
        <v>722.77</v>
      </c>
      <c r="E18">
        <f t="shared" si="0"/>
        <v>131.68000000000006</v>
      </c>
      <c r="F18">
        <f t="shared" si="1"/>
        <v>131.68000000000006</v>
      </c>
      <c r="J18" s="3"/>
      <c r="K18" s="3"/>
    </row>
    <row r="19" spans="1:11" x14ac:dyDescent="0.3">
      <c r="A19" s="2" t="s">
        <v>20</v>
      </c>
      <c r="J19" s="3"/>
      <c r="K19" s="3"/>
    </row>
    <row r="20" spans="1:11" x14ac:dyDescent="0.3">
      <c r="A20">
        <v>2</v>
      </c>
      <c r="B20" t="s">
        <v>252</v>
      </c>
      <c r="C20">
        <v>1006.13</v>
      </c>
      <c r="D20">
        <v>829.41</v>
      </c>
      <c r="E20">
        <f t="shared" si="0"/>
        <v>176.72000000000003</v>
      </c>
      <c r="F20">
        <f t="shared" si="1"/>
        <v>176.72000000000003</v>
      </c>
      <c r="G20" t="s">
        <v>32</v>
      </c>
      <c r="H20">
        <v>9</v>
      </c>
      <c r="I20">
        <v>5</v>
      </c>
      <c r="J20" s="3">
        <f>K20*100</f>
        <v>55.555555555555557</v>
      </c>
      <c r="K20" s="3">
        <f>I20/H20</f>
        <v>0.55555555555555558</v>
      </c>
    </row>
    <row r="21" spans="1:11" x14ac:dyDescent="0.3">
      <c r="A21">
        <v>5</v>
      </c>
      <c r="B21" t="s">
        <v>253</v>
      </c>
      <c r="C21">
        <v>1014.74</v>
      </c>
      <c r="D21">
        <v>678.81</v>
      </c>
      <c r="E21">
        <f t="shared" si="0"/>
        <v>335.93000000000006</v>
      </c>
      <c r="F21">
        <f t="shared" si="1"/>
        <v>335.93000000000006</v>
      </c>
      <c r="G21" t="s">
        <v>32</v>
      </c>
      <c r="J21" s="3"/>
      <c r="K21" s="3"/>
    </row>
    <row r="22" spans="1:11" x14ac:dyDescent="0.3">
      <c r="A22">
        <v>8</v>
      </c>
      <c r="B22" t="s">
        <v>253</v>
      </c>
      <c r="C22">
        <v>901.84</v>
      </c>
      <c r="D22">
        <v>804.98</v>
      </c>
      <c r="E22">
        <f t="shared" si="0"/>
        <v>96.860000000000014</v>
      </c>
      <c r="F22">
        <f t="shared" si="1"/>
        <v>96.860000000000014</v>
      </c>
      <c r="J22" s="3"/>
      <c r="K22" s="3"/>
    </row>
    <row r="23" spans="1:11" x14ac:dyDescent="0.3">
      <c r="A23">
        <v>11</v>
      </c>
      <c r="B23" t="s">
        <v>254</v>
      </c>
      <c r="C23">
        <v>821.87</v>
      </c>
      <c r="D23">
        <v>717.02</v>
      </c>
      <c r="E23">
        <f t="shared" si="0"/>
        <v>104.85000000000002</v>
      </c>
      <c r="F23">
        <f t="shared" si="1"/>
        <v>104.85000000000002</v>
      </c>
      <c r="J23" s="3"/>
      <c r="K23" s="3"/>
    </row>
    <row r="24" spans="1:11" x14ac:dyDescent="0.3">
      <c r="A24">
        <v>14</v>
      </c>
      <c r="B24" t="s">
        <v>254</v>
      </c>
      <c r="C24">
        <v>1766.98</v>
      </c>
      <c r="D24">
        <v>890.72</v>
      </c>
      <c r="E24">
        <f t="shared" si="0"/>
        <v>876.26</v>
      </c>
      <c r="F24">
        <f t="shared" si="1"/>
        <v>876.26</v>
      </c>
      <c r="G24" t="s">
        <v>32</v>
      </c>
      <c r="J24" s="3"/>
      <c r="K24" s="3"/>
    </row>
    <row r="25" spans="1:11" x14ac:dyDescent="0.3">
      <c r="A25">
        <v>17</v>
      </c>
      <c r="B25" t="s">
        <v>254</v>
      </c>
      <c r="C25">
        <v>1950.09</v>
      </c>
      <c r="D25">
        <v>937.48</v>
      </c>
      <c r="E25">
        <f t="shared" si="0"/>
        <v>1012.6099999999999</v>
      </c>
      <c r="F25">
        <f t="shared" si="1"/>
        <v>1012.6099999999999</v>
      </c>
      <c r="G25" t="s">
        <v>32</v>
      </c>
      <c r="J25" s="3"/>
      <c r="K25" s="3"/>
    </row>
    <row r="26" spans="1:11" x14ac:dyDescent="0.3">
      <c r="A26">
        <v>20</v>
      </c>
      <c r="B26" t="s">
        <v>255</v>
      </c>
      <c r="C26">
        <v>1347.21</v>
      </c>
      <c r="D26">
        <v>1248.48</v>
      </c>
      <c r="E26">
        <f t="shared" si="0"/>
        <v>98.730000000000018</v>
      </c>
      <c r="F26">
        <f t="shared" si="1"/>
        <v>98.730000000000018</v>
      </c>
      <c r="J26" s="3"/>
      <c r="K26" s="3"/>
    </row>
    <row r="27" spans="1:11" x14ac:dyDescent="0.3">
      <c r="A27">
        <v>23</v>
      </c>
      <c r="B27" t="s">
        <v>255</v>
      </c>
      <c r="C27">
        <v>1284.58</v>
      </c>
      <c r="D27">
        <v>1236.43</v>
      </c>
      <c r="E27">
        <f t="shared" si="0"/>
        <v>48.149999999999864</v>
      </c>
      <c r="F27">
        <f t="shared" si="1"/>
        <v>48.149999999999864</v>
      </c>
      <c r="J27" s="3"/>
      <c r="K27" s="3"/>
    </row>
    <row r="28" spans="1:11" x14ac:dyDescent="0.3">
      <c r="A28">
        <v>26</v>
      </c>
      <c r="B28" t="s">
        <v>255</v>
      </c>
      <c r="C28">
        <v>1315.99</v>
      </c>
      <c r="D28">
        <v>893.17</v>
      </c>
      <c r="E28">
        <f t="shared" si="0"/>
        <v>422.82000000000005</v>
      </c>
      <c r="F28">
        <f t="shared" si="1"/>
        <v>422.82000000000005</v>
      </c>
      <c r="G28" t="s">
        <v>32</v>
      </c>
      <c r="J28" s="3"/>
      <c r="K28" s="3"/>
    </row>
    <row r="29" spans="1:11" x14ac:dyDescent="0.3">
      <c r="A29" s="2" t="s">
        <v>26</v>
      </c>
      <c r="J29" s="3"/>
      <c r="K29" s="3"/>
    </row>
    <row r="30" spans="1:11" x14ac:dyDescent="0.3">
      <c r="B30" t="s">
        <v>256</v>
      </c>
      <c r="C30">
        <v>1502.26</v>
      </c>
      <c r="D30">
        <v>1405.33</v>
      </c>
      <c r="E30">
        <f t="shared" si="0"/>
        <v>96.930000000000064</v>
      </c>
      <c r="F30">
        <f t="shared" si="1"/>
        <v>96.930000000000064</v>
      </c>
      <c r="H30">
        <v>3</v>
      </c>
      <c r="I30">
        <v>0</v>
      </c>
      <c r="J30" s="3">
        <f>K30*100</f>
        <v>0</v>
      </c>
      <c r="K30" s="3">
        <f>I30/H30</f>
        <v>0</v>
      </c>
    </row>
    <row r="31" spans="1:11" x14ac:dyDescent="0.3">
      <c r="A31">
        <v>5</v>
      </c>
      <c r="B31" t="s">
        <v>256</v>
      </c>
      <c r="C31">
        <v>1458.73</v>
      </c>
      <c r="D31">
        <v>1412.73</v>
      </c>
      <c r="E31">
        <f t="shared" si="0"/>
        <v>46</v>
      </c>
      <c r="F31">
        <f t="shared" si="1"/>
        <v>46</v>
      </c>
      <c r="J31" s="3"/>
      <c r="K31" s="3"/>
    </row>
    <row r="32" spans="1:11" x14ac:dyDescent="0.3">
      <c r="A32">
        <v>8</v>
      </c>
      <c r="B32" t="s">
        <v>257</v>
      </c>
      <c r="C32">
        <v>1350.93</v>
      </c>
      <c r="D32">
        <v>1245.8399999999999</v>
      </c>
      <c r="E32">
        <f t="shared" si="0"/>
        <v>105.09000000000015</v>
      </c>
      <c r="F32">
        <f t="shared" si="1"/>
        <v>105.09000000000015</v>
      </c>
      <c r="J32" s="3"/>
      <c r="K32" s="3"/>
    </row>
    <row r="33" spans="1:11" x14ac:dyDescent="0.3">
      <c r="A33" s="2" t="s">
        <v>30</v>
      </c>
      <c r="J33" s="3"/>
      <c r="K33" s="3"/>
    </row>
    <row r="34" spans="1:11" x14ac:dyDescent="0.3">
      <c r="A34">
        <v>2</v>
      </c>
      <c r="B34" t="s">
        <v>258</v>
      </c>
      <c r="C34">
        <v>1244.97</v>
      </c>
      <c r="D34">
        <v>894.18</v>
      </c>
      <c r="E34">
        <f t="shared" si="0"/>
        <v>350.79000000000008</v>
      </c>
      <c r="F34">
        <f t="shared" si="1"/>
        <v>350.79000000000008</v>
      </c>
      <c r="G34" t="s">
        <v>32</v>
      </c>
      <c r="H34">
        <v>2</v>
      </c>
      <c r="I34">
        <v>2</v>
      </c>
      <c r="J34" s="3">
        <f>K34*100</f>
        <v>100</v>
      </c>
      <c r="K34" s="3">
        <f>I34/H34</f>
        <v>1</v>
      </c>
    </row>
    <row r="35" spans="1:11" x14ac:dyDescent="0.3">
      <c r="A35">
        <v>5</v>
      </c>
      <c r="B35" t="s">
        <v>259</v>
      </c>
      <c r="C35">
        <v>1235.49</v>
      </c>
      <c r="D35">
        <v>978.64</v>
      </c>
      <c r="E35">
        <f t="shared" si="0"/>
        <v>256.85000000000002</v>
      </c>
      <c r="F35">
        <f t="shared" si="1"/>
        <v>256.85000000000002</v>
      </c>
      <c r="G35" t="s">
        <v>32</v>
      </c>
      <c r="J35" s="3"/>
      <c r="K35" s="3"/>
    </row>
    <row r="36" spans="1:11" x14ac:dyDescent="0.3">
      <c r="A36" s="2" t="s">
        <v>34</v>
      </c>
      <c r="J36" s="3"/>
      <c r="K36" s="3"/>
    </row>
    <row r="37" spans="1:11" x14ac:dyDescent="0.3">
      <c r="A37">
        <v>2</v>
      </c>
      <c r="B37" t="s">
        <v>260</v>
      </c>
      <c r="C37">
        <v>940.76</v>
      </c>
      <c r="D37">
        <v>841.22</v>
      </c>
      <c r="E37">
        <f t="shared" si="0"/>
        <v>99.539999999999964</v>
      </c>
      <c r="F37">
        <f t="shared" si="1"/>
        <v>99.539999999999964</v>
      </c>
      <c r="H37">
        <v>5</v>
      </c>
      <c r="I37">
        <v>1</v>
      </c>
      <c r="J37" s="3">
        <f>K37*100</f>
        <v>20</v>
      </c>
      <c r="K37" s="3">
        <f>I37/H37</f>
        <v>0.2</v>
      </c>
    </row>
    <row r="38" spans="1:11" x14ac:dyDescent="0.3">
      <c r="A38">
        <v>5</v>
      </c>
      <c r="B38" t="s">
        <v>261</v>
      </c>
      <c r="C38">
        <v>1052.5</v>
      </c>
      <c r="D38">
        <v>1009.46</v>
      </c>
      <c r="E38">
        <f t="shared" si="0"/>
        <v>43.039999999999964</v>
      </c>
      <c r="F38">
        <f t="shared" si="1"/>
        <v>43.039999999999964</v>
      </c>
      <c r="J38" s="3"/>
      <c r="K38" s="3"/>
    </row>
    <row r="39" spans="1:11" x14ac:dyDescent="0.3">
      <c r="A39">
        <v>8</v>
      </c>
      <c r="B39" t="s">
        <v>262</v>
      </c>
      <c r="C39">
        <v>897.15</v>
      </c>
      <c r="D39">
        <v>771.88</v>
      </c>
      <c r="E39">
        <f t="shared" si="0"/>
        <v>125.26999999999998</v>
      </c>
      <c r="F39">
        <f t="shared" si="1"/>
        <v>125.26999999999998</v>
      </c>
      <c r="J39" s="3"/>
      <c r="K39" s="3"/>
    </row>
    <row r="40" spans="1:11" x14ac:dyDescent="0.3">
      <c r="A40">
        <v>11</v>
      </c>
      <c r="B40" t="s">
        <v>263</v>
      </c>
      <c r="C40">
        <v>944.05</v>
      </c>
      <c r="D40">
        <v>782.68</v>
      </c>
      <c r="E40">
        <f t="shared" si="0"/>
        <v>161.37</v>
      </c>
      <c r="F40">
        <f t="shared" si="1"/>
        <v>161.37</v>
      </c>
      <c r="G40" t="s">
        <v>32</v>
      </c>
      <c r="J40" s="3"/>
      <c r="K40" s="3"/>
    </row>
    <row r="41" spans="1:11" x14ac:dyDescent="0.3">
      <c r="A41">
        <v>14</v>
      </c>
      <c r="B41" t="s">
        <v>263</v>
      </c>
      <c r="C41">
        <v>471.26</v>
      </c>
      <c r="D41">
        <v>606.91</v>
      </c>
      <c r="E41">
        <f t="shared" si="0"/>
        <v>-135.64999999999998</v>
      </c>
      <c r="F41">
        <f t="shared" si="1"/>
        <v>0</v>
      </c>
      <c r="J41" s="3"/>
      <c r="K41" s="3"/>
    </row>
    <row r="42" spans="1:11" x14ac:dyDescent="0.3">
      <c r="A42" s="2" t="s">
        <v>35</v>
      </c>
      <c r="J42" s="3"/>
      <c r="K42" s="3"/>
    </row>
    <row r="43" spans="1:11" x14ac:dyDescent="0.3">
      <c r="A43">
        <v>2</v>
      </c>
      <c r="B43" t="s">
        <v>264</v>
      </c>
      <c r="C43">
        <v>1186.52</v>
      </c>
      <c r="D43">
        <v>967.71</v>
      </c>
      <c r="E43">
        <f t="shared" si="0"/>
        <v>218.80999999999995</v>
      </c>
      <c r="F43">
        <f t="shared" si="1"/>
        <v>218.80999999999995</v>
      </c>
      <c r="G43" t="s">
        <v>32</v>
      </c>
      <c r="H43">
        <v>2</v>
      </c>
      <c r="I43">
        <v>2</v>
      </c>
      <c r="J43" s="3">
        <f>K43*100</f>
        <v>100</v>
      </c>
      <c r="K43" s="3">
        <f>I43/H43</f>
        <v>1</v>
      </c>
    </row>
    <row r="44" spans="1:11" x14ac:dyDescent="0.3">
      <c r="A44">
        <v>5</v>
      </c>
      <c r="B44" t="s">
        <v>265</v>
      </c>
      <c r="C44">
        <v>1567.96</v>
      </c>
      <c r="D44">
        <v>995.95</v>
      </c>
      <c r="E44">
        <f t="shared" si="0"/>
        <v>572.01</v>
      </c>
      <c r="F44">
        <f t="shared" si="1"/>
        <v>572.01</v>
      </c>
      <c r="G44" t="s">
        <v>32</v>
      </c>
      <c r="J44" s="3"/>
      <c r="K44" s="3"/>
    </row>
    <row r="45" spans="1:11" x14ac:dyDescent="0.3">
      <c r="A45" s="2" t="s">
        <v>39</v>
      </c>
      <c r="J45" s="3"/>
      <c r="K45" s="3"/>
    </row>
    <row r="46" spans="1:11" x14ac:dyDescent="0.3">
      <c r="A46">
        <v>2</v>
      </c>
      <c r="B46" t="s">
        <v>266</v>
      </c>
      <c r="C46">
        <v>752.43</v>
      </c>
      <c r="D46">
        <v>659.55</v>
      </c>
      <c r="E46">
        <f t="shared" si="0"/>
        <v>92.88</v>
      </c>
      <c r="F46">
        <f t="shared" si="1"/>
        <v>92.88</v>
      </c>
      <c r="H46">
        <v>6</v>
      </c>
      <c r="I46">
        <v>0</v>
      </c>
      <c r="J46" s="3">
        <f>K46*100</f>
        <v>0</v>
      </c>
      <c r="K46" s="3">
        <f>I46/H46</f>
        <v>0</v>
      </c>
    </row>
    <row r="47" spans="1:11" x14ac:dyDescent="0.3">
      <c r="A47">
        <v>5</v>
      </c>
      <c r="B47" t="s">
        <v>266</v>
      </c>
      <c r="C47">
        <v>854.2</v>
      </c>
      <c r="D47">
        <v>833.96</v>
      </c>
      <c r="E47">
        <f t="shared" si="0"/>
        <v>20.240000000000009</v>
      </c>
      <c r="F47">
        <f t="shared" si="1"/>
        <v>20.240000000000009</v>
      </c>
      <c r="J47" s="3"/>
      <c r="K47" s="3"/>
    </row>
    <row r="48" spans="1:11" x14ac:dyDescent="0.3">
      <c r="A48">
        <v>8</v>
      </c>
      <c r="B48" t="s">
        <v>267</v>
      </c>
      <c r="C48">
        <v>882.22</v>
      </c>
      <c r="D48">
        <v>752.1</v>
      </c>
      <c r="E48">
        <f t="shared" si="0"/>
        <v>130.12</v>
      </c>
      <c r="F48">
        <f t="shared" si="1"/>
        <v>130.12</v>
      </c>
      <c r="J48" s="3"/>
      <c r="K48" s="3"/>
    </row>
    <row r="49" spans="1:11" x14ac:dyDescent="0.3">
      <c r="A49">
        <v>11</v>
      </c>
      <c r="B49" t="s">
        <v>267</v>
      </c>
      <c r="C49">
        <v>738.77</v>
      </c>
      <c r="D49">
        <v>612.57000000000005</v>
      </c>
      <c r="E49">
        <f t="shared" si="0"/>
        <v>126.19999999999993</v>
      </c>
      <c r="F49">
        <f t="shared" si="1"/>
        <v>126.19999999999993</v>
      </c>
      <c r="J49" s="3"/>
      <c r="K49" s="3"/>
    </row>
    <row r="50" spans="1:11" x14ac:dyDescent="0.3">
      <c r="A50">
        <v>14</v>
      </c>
      <c r="B50" t="s">
        <v>268</v>
      </c>
      <c r="C50">
        <v>701.7</v>
      </c>
      <c r="D50">
        <v>892.28</v>
      </c>
      <c r="E50">
        <f t="shared" si="0"/>
        <v>-190.57999999999993</v>
      </c>
      <c r="F50">
        <f t="shared" si="1"/>
        <v>0</v>
      </c>
      <c r="J50" s="3"/>
      <c r="K50" s="3"/>
    </row>
    <row r="51" spans="1:11" x14ac:dyDescent="0.3">
      <c r="A51">
        <v>17</v>
      </c>
      <c r="B51" t="s">
        <v>268</v>
      </c>
      <c r="C51">
        <v>949.61</v>
      </c>
      <c r="D51">
        <v>813.92</v>
      </c>
      <c r="E51">
        <f t="shared" si="0"/>
        <v>135.69000000000005</v>
      </c>
      <c r="F51">
        <f t="shared" si="1"/>
        <v>135.69000000000005</v>
      </c>
      <c r="J51" s="3"/>
      <c r="K51" s="3"/>
    </row>
    <row r="52" spans="1:11" x14ac:dyDescent="0.3">
      <c r="A52" s="2" t="s">
        <v>42</v>
      </c>
      <c r="J52" s="3"/>
      <c r="K52" s="3"/>
    </row>
    <row r="53" spans="1:11" x14ac:dyDescent="0.3">
      <c r="A53">
        <v>2</v>
      </c>
      <c r="B53" t="s">
        <v>269</v>
      </c>
      <c r="C53">
        <v>595.48</v>
      </c>
      <c r="D53">
        <v>803.05</v>
      </c>
      <c r="E53">
        <f t="shared" si="0"/>
        <v>-207.56999999999994</v>
      </c>
      <c r="F53">
        <f t="shared" si="1"/>
        <v>0</v>
      </c>
      <c r="H53">
        <v>6</v>
      </c>
      <c r="I53">
        <v>1</v>
      </c>
      <c r="J53" s="3">
        <f>K53*100</f>
        <v>16.666666666666664</v>
      </c>
      <c r="K53" s="3">
        <f>I53/H53</f>
        <v>0.16666666666666666</v>
      </c>
    </row>
    <row r="54" spans="1:11" x14ac:dyDescent="0.3">
      <c r="A54">
        <v>5</v>
      </c>
      <c r="B54" t="s">
        <v>269</v>
      </c>
      <c r="C54">
        <v>733.12</v>
      </c>
      <c r="D54">
        <v>848.68</v>
      </c>
      <c r="E54">
        <f t="shared" si="0"/>
        <v>-115.55999999999995</v>
      </c>
      <c r="F54">
        <f t="shared" si="1"/>
        <v>0</v>
      </c>
      <c r="J54" s="3"/>
      <c r="K54" s="3"/>
    </row>
    <row r="55" spans="1:11" x14ac:dyDescent="0.3">
      <c r="A55">
        <v>8</v>
      </c>
      <c r="B55" t="s">
        <v>270</v>
      </c>
      <c r="C55">
        <v>890.74</v>
      </c>
      <c r="D55">
        <v>806.53</v>
      </c>
      <c r="E55">
        <f t="shared" si="0"/>
        <v>84.210000000000036</v>
      </c>
      <c r="F55">
        <f t="shared" si="1"/>
        <v>84.210000000000036</v>
      </c>
      <c r="J55" s="3"/>
      <c r="K55" s="3"/>
    </row>
    <row r="56" spans="1:11" x14ac:dyDescent="0.3">
      <c r="A56">
        <v>11</v>
      </c>
      <c r="B56" t="s">
        <v>271</v>
      </c>
      <c r="C56">
        <v>728.67</v>
      </c>
      <c r="D56">
        <v>674.3</v>
      </c>
      <c r="E56">
        <f t="shared" si="0"/>
        <v>54.370000000000005</v>
      </c>
      <c r="F56">
        <f t="shared" si="1"/>
        <v>54.370000000000005</v>
      </c>
      <c r="J56" s="3"/>
      <c r="K56" s="3"/>
    </row>
    <row r="57" spans="1:11" x14ac:dyDescent="0.3">
      <c r="A57">
        <v>14</v>
      </c>
      <c r="B57" t="s">
        <v>271</v>
      </c>
      <c r="C57">
        <v>1774.16</v>
      </c>
      <c r="D57">
        <v>982.75</v>
      </c>
      <c r="E57">
        <f t="shared" si="0"/>
        <v>791.41000000000008</v>
      </c>
      <c r="F57">
        <f t="shared" si="1"/>
        <v>791.41000000000008</v>
      </c>
      <c r="G57" t="s">
        <v>32</v>
      </c>
      <c r="J57" s="3"/>
      <c r="K57" s="3"/>
    </row>
    <row r="58" spans="1:11" x14ac:dyDescent="0.3">
      <c r="A58">
        <v>17</v>
      </c>
      <c r="B58" t="s">
        <v>272</v>
      </c>
      <c r="C58">
        <v>1296</v>
      </c>
      <c r="D58">
        <v>1550.96</v>
      </c>
      <c r="E58">
        <f t="shared" si="0"/>
        <v>-254.96000000000004</v>
      </c>
      <c r="F58">
        <f t="shared" si="1"/>
        <v>0</v>
      </c>
      <c r="J58" s="3"/>
      <c r="K58" s="3"/>
    </row>
    <row r="59" spans="1:11" x14ac:dyDescent="0.3">
      <c r="A59" s="2" t="s">
        <v>48</v>
      </c>
      <c r="J59" s="3"/>
      <c r="K59" s="3"/>
    </row>
    <row r="60" spans="1:11" x14ac:dyDescent="0.3">
      <c r="A60">
        <v>2</v>
      </c>
      <c r="B60" t="s">
        <v>273</v>
      </c>
      <c r="C60">
        <v>693.44</v>
      </c>
      <c r="D60">
        <v>628.16999999999996</v>
      </c>
      <c r="E60">
        <f t="shared" si="0"/>
        <v>65.270000000000095</v>
      </c>
      <c r="F60">
        <f t="shared" si="1"/>
        <v>65.270000000000095</v>
      </c>
      <c r="H60">
        <v>3</v>
      </c>
      <c r="I60">
        <v>0</v>
      </c>
      <c r="J60" s="3">
        <f>K60*100</f>
        <v>0</v>
      </c>
      <c r="K60" s="3">
        <f>I60/H60</f>
        <v>0</v>
      </c>
    </row>
    <row r="61" spans="1:11" x14ac:dyDescent="0.3">
      <c r="A61">
        <v>5</v>
      </c>
      <c r="B61" t="s">
        <v>274</v>
      </c>
      <c r="C61">
        <v>1284.98</v>
      </c>
      <c r="D61">
        <v>1333.63</v>
      </c>
      <c r="E61">
        <f t="shared" si="0"/>
        <v>-48.650000000000091</v>
      </c>
      <c r="F61">
        <f t="shared" si="1"/>
        <v>0</v>
      </c>
      <c r="J61" s="3"/>
      <c r="K61" s="3"/>
    </row>
    <row r="62" spans="1:11" x14ac:dyDescent="0.3">
      <c r="A62">
        <v>8</v>
      </c>
      <c r="B62" t="s">
        <v>275</v>
      </c>
      <c r="C62">
        <v>849.76</v>
      </c>
      <c r="D62">
        <v>881.34</v>
      </c>
      <c r="E62">
        <f t="shared" si="0"/>
        <v>-31.580000000000041</v>
      </c>
      <c r="F62">
        <f t="shared" si="1"/>
        <v>0</v>
      </c>
      <c r="J62" s="3"/>
      <c r="K62" s="3"/>
    </row>
    <row r="63" spans="1:11" x14ac:dyDescent="0.3">
      <c r="A63" s="2" t="s">
        <v>52</v>
      </c>
      <c r="J63" s="3"/>
      <c r="K63" s="3"/>
    </row>
    <row r="64" spans="1:11" x14ac:dyDescent="0.3">
      <c r="A64">
        <v>2</v>
      </c>
      <c r="B64" t="s">
        <v>276</v>
      </c>
      <c r="C64">
        <v>1498.52</v>
      </c>
      <c r="D64">
        <v>1333.27</v>
      </c>
      <c r="E64">
        <f t="shared" si="0"/>
        <v>165.25</v>
      </c>
      <c r="F64">
        <f t="shared" si="1"/>
        <v>165.25</v>
      </c>
      <c r="G64" t="s">
        <v>32</v>
      </c>
      <c r="H64">
        <v>7</v>
      </c>
      <c r="I64">
        <v>6</v>
      </c>
      <c r="J64" s="3">
        <f>K64*100</f>
        <v>85.714285714285708</v>
      </c>
      <c r="K64" s="3">
        <f>I64/H64</f>
        <v>0.8571428571428571</v>
      </c>
    </row>
    <row r="65" spans="1:11" x14ac:dyDescent="0.3">
      <c r="A65">
        <v>5</v>
      </c>
      <c r="B65" t="s">
        <v>277</v>
      </c>
      <c r="C65">
        <v>1240.05</v>
      </c>
      <c r="D65">
        <v>1254.03</v>
      </c>
      <c r="E65">
        <f t="shared" si="0"/>
        <v>-13.980000000000018</v>
      </c>
      <c r="F65">
        <f t="shared" si="1"/>
        <v>0</v>
      </c>
      <c r="J65" s="3"/>
      <c r="K65" s="3"/>
    </row>
    <row r="66" spans="1:11" x14ac:dyDescent="0.3">
      <c r="A66">
        <v>8</v>
      </c>
      <c r="B66" t="s">
        <v>278</v>
      </c>
      <c r="C66">
        <v>974.58</v>
      </c>
      <c r="D66">
        <v>786.32</v>
      </c>
      <c r="E66">
        <f t="shared" si="0"/>
        <v>188.26</v>
      </c>
      <c r="F66">
        <f t="shared" si="1"/>
        <v>188.26</v>
      </c>
      <c r="G66" t="s">
        <v>32</v>
      </c>
      <c r="J66" s="3"/>
      <c r="K66" s="3"/>
    </row>
    <row r="67" spans="1:11" x14ac:dyDescent="0.3">
      <c r="A67">
        <v>11</v>
      </c>
      <c r="B67" t="s">
        <v>278</v>
      </c>
      <c r="C67">
        <v>1213.45</v>
      </c>
      <c r="D67">
        <v>1031.42</v>
      </c>
      <c r="E67">
        <f t="shared" si="0"/>
        <v>182.02999999999997</v>
      </c>
      <c r="F67">
        <f t="shared" si="1"/>
        <v>182.02999999999997</v>
      </c>
      <c r="G67" t="s">
        <v>32</v>
      </c>
      <c r="J67" s="3"/>
      <c r="K67" s="3"/>
    </row>
    <row r="68" spans="1:11" x14ac:dyDescent="0.3">
      <c r="A68">
        <v>14</v>
      </c>
      <c r="B68" t="s">
        <v>278</v>
      </c>
      <c r="C68">
        <v>1447.55</v>
      </c>
      <c r="D68">
        <v>1019.19</v>
      </c>
      <c r="E68">
        <f t="shared" ref="E68:E131" si="2">C68-D68</f>
        <v>428.3599999999999</v>
      </c>
      <c r="F68">
        <f t="shared" ref="F68:F131" si="3">IF(E68&lt;0,0,E68)</f>
        <v>428.3599999999999</v>
      </c>
      <c r="G68" t="s">
        <v>32</v>
      </c>
      <c r="J68" s="3"/>
      <c r="K68" s="3"/>
    </row>
    <row r="69" spans="1:11" x14ac:dyDescent="0.3">
      <c r="A69">
        <v>17</v>
      </c>
      <c r="B69" t="s">
        <v>278</v>
      </c>
      <c r="C69">
        <v>1360.63</v>
      </c>
      <c r="D69">
        <v>1063.43</v>
      </c>
      <c r="E69">
        <f t="shared" si="2"/>
        <v>297.20000000000005</v>
      </c>
      <c r="F69">
        <f t="shared" si="3"/>
        <v>297.20000000000005</v>
      </c>
      <c r="G69" t="s">
        <v>32</v>
      </c>
      <c r="J69" s="3"/>
      <c r="K69" s="3"/>
    </row>
    <row r="70" spans="1:11" x14ac:dyDescent="0.3">
      <c r="A70">
        <v>20</v>
      </c>
      <c r="B70" t="s">
        <v>278</v>
      </c>
      <c r="C70">
        <v>1286.29</v>
      </c>
      <c r="D70">
        <v>1021.98</v>
      </c>
      <c r="E70">
        <f t="shared" si="2"/>
        <v>264.30999999999995</v>
      </c>
      <c r="F70">
        <f t="shared" si="3"/>
        <v>264.30999999999995</v>
      </c>
      <c r="G70" t="s">
        <v>32</v>
      </c>
      <c r="J70" s="3"/>
      <c r="K70" s="3"/>
    </row>
    <row r="71" spans="1:11" x14ac:dyDescent="0.3">
      <c r="A71" s="2" t="s">
        <v>55</v>
      </c>
      <c r="J71" s="3"/>
      <c r="K71" s="3"/>
    </row>
    <row r="72" spans="1:11" x14ac:dyDescent="0.3">
      <c r="A72">
        <v>2</v>
      </c>
      <c r="B72" t="s">
        <v>279</v>
      </c>
      <c r="C72">
        <v>1076.28</v>
      </c>
      <c r="D72">
        <v>835.2</v>
      </c>
      <c r="E72">
        <f t="shared" si="2"/>
        <v>241.07999999999993</v>
      </c>
      <c r="F72">
        <f t="shared" si="3"/>
        <v>241.07999999999993</v>
      </c>
      <c r="G72" t="s">
        <v>32</v>
      </c>
      <c r="H72">
        <v>1</v>
      </c>
      <c r="I72">
        <v>1</v>
      </c>
      <c r="J72" s="3">
        <f>K72*100</f>
        <v>100</v>
      </c>
      <c r="K72" s="3">
        <f>I72/H72</f>
        <v>1</v>
      </c>
    </row>
    <row r="73" spans="1:11" x14ac:dyDescent="0.3">
      <c r="A73" s="2" t="s">
        <v>59</v>
      </c>
      <c r="J73" s="3"/>
      <c r="K73" s="3"/>
    </row>
    <row r="74" spans="1:11" x14ac:dyDescent="0.3">
      <c r="A74">
        <v>2</v>
      </c>
      <c r="B74" t="s">
        <v>280</v>
      </c>
      <c r="C74">
        <v>2323.85</v>
      </c>
      <c r="D74">
        <v>2272.85</v>
      </c>
      <c r="E74">
        <f t="shared" si="2"/>
        <v>51</v>
      </c>
      <c r="F74">
        <f t="shared" si="3"/>
        <v>51</v>
      </c>
      <c r="H74">
        <v>10</v>
      </c>
      <c r="I74">
        <v>2</v>
      </c>
      <c r="J74" s="3">
        <f>K74*100</f>
        <v>20</v>
      </c>
      <c r="K74" s="3">
        <f>I74/H74</f>
        <v>0.2</v>
      </c>
    </row>
    <row r="75" spans="1:11" x14ac:dyDescent="0.3">
      <c r="A75">
        <v>5</v>
      </c>
      <c r="B75" t="s">
        <v>280</v>
      </c>
      <c r="C75">
        <v>2496.52</v>
      </c>
      <c r="D75">
        <v>2460.86</v>
      </c>
      <c r="E75">
        <f t="shared" si="2"/>
        <v>35.659999999999854</v>
      </c>
      <c r="F75">
        <f t="shared" si="3"/>
        <v>35.659999999999854</v>
      </c>
      <c r="J75" s="3"/>
      <c r="K75" s="3"/>
    </row>
    <row r="76" spans="1:11" x14ac:dyDescent="0.3">
      <c r="A76">
        <v>8</v>
      </c>
      <c r="B76" t="s">
        <v>280</v>
      </c>
      <c r="C76">
        <v>1287.46</v>
      </c>
      <c r="D76">
        <v>2200.06</v>
      </c>
      <c r="E76">
        <f t="shared" si="2"/>
        <v>-912.59999999999991</v>
      </c>
      <c r="F76">
        <f t="shared" si="3"/>
        <v>0</v>
      </c>
      <c r="J76" s="3"/>
      <c r="K76" s="3"/>
    </row>
    <row r="77" spans="1:11" x14ac:dyDescent="0.3">
      <c r="A77">
        <v>11</v>
      </c>
      <c r="B77" t="s">
        <v>280</v>
      </c>
      <c r="C77">
        <v>1141.77</v>
      </c>
      <c r="D77">
        <v>2121.31</v>
      </c>
      <c r="E77">
        <f t="shared" si="2"/>
        <v>-979.54</v>
      </c>
      <c r="F77">
        <f t="shared" si="3"/>
        <v>0</v>
      </c>
      <c r="J77" s="3"/>
      <c r="K77" s="3"/>
    </row>
    <row r="78" spans="1:11" x14ac:dyDescent="0.3">
      <c r="A78">
        <v>14</v>
      </c>
      <c r="B78" t="s">
        <v>280</v>
      </c>
      <c r="C78">
        <v>1079.8900000000001</v>
      </c>
      <c r="D78">
        <v>1486.87</v>
      </c>
      <c r="E78">
        <f t="shared" si="2"/>
        <v>-406.97999999999979</v>
      </c>
      <c r="F78">
        <f t="shared" si="3"/>
        <v>0</v>
      </c>
      <c r="J78" s="3"/>
      <c r="K78" s="3"/>
    </row>
    <row r="79" spans="1:11" x14ac:dyDescent="0.3">
      <c r="A79">
        <v>17</v>
      </c>
      <c r="B79" t="s">
        <v>281</v>
      </c>
      <c r="C79">
        <v>3449.7</v>
      </c>
      <c r="D79">
        <v>2525.58</v>
      </c>
      <c r="E79">
        <f t="shared" si="2"/>
        <v>924.11999999999989</v>
      </c>
      <c r="F79">
        <f t="shared" si="3"/>
        <v>924.11999999999989</v>
      </c>
      <c r="G79" t="s">
        <v>32</v>
      </c>
      <c r="J79" s="3"/>
      <c r="K79" s="3"/>
    </row>
    <row r="80" spans="1:11" x14ac:dyDescent="0.3">
      <c r="A80">
        <v>20</v>
      </c>
      <c r="B80" t="s">
        <v>281</v>
      </c>
      <c r="C80">
        <v>3156.38</v>
      </c>
      <c r="D80">
        <v>2193.35</v>
      </c>
      <c r="E80">
        <f t="shared" si="2"/>
        <v>963.0300000000002</v>
      </c>
      <c r="F80">
        <f t="shared" si="3"/>
        <v>963.0300000000002</v>
      </c>
      <c r="G80" t="s">
        <v>32</v>
      </c>
      <c r="J80" s="3"/>
      <c r="K80" s="3"/>
    </row>
    <row r="81" spans="1:11" x14ac:dyDescent="0.3">
      <c r="A81">
        <v>23</v>
      </c>
      <c r="B81" t="s">
        <v>282</v>
      </c>
      <c r="C81">
        <v>1485.18</v>
      </c>
      <c r="D81">
        <v>1938.21</v>
      </c>
      <c r="E81">
        <f t="shared" si="2"/>
        <v>-453.03</v>
      </c>
      <c r="F81">
        <f t="shared" si="3"/>
        <v>0</v>
      </c>
      <c r="J81" s="3"/>
      <c r="K81" s="3"/>
    </row>
    <row r="82" spans="1:11" x14ac:dyDescent="0.3">
      <c r="A82">
        <v>26</v>
      </c>
      <c r="B82" t="s">
        <v>282</v>
      </c>
      <c r="C82">
        <v>1065.25</v>
      </c>
      <c r="D82">
        <v>1574.86</v>
      </c>
      <c r="E82">
        <f t="shared" si="2"/>
        <v>-509.6099999999999</v>
      </c>
      <c r="F82">
        <f t="shared" si="3"/>
        <v>0</v>
      </c>
      <c r="J82" s="3"/>
      <c r="K82" s="3"/>
    </row>
    <row r="83" spans="1:11" x14ac:dyDescent="0.3">
      <c r="A83">
        <v>29</v>
      </c>
      <c r="B83" t="s">
        <v>282</v>
      </c>
      <c r="C83">
        <v>1747.81</v>
      </c>
      <c r="D83">
        <v>1663.56</v>
      </c>
      <c r="E83">
        <f t="shared" si="2"/>
        <v>84.25</v>
      </c>
      <c r="F83">
        <f t="shared" si="3"/>
        <v>84.25</v>
      </c>
      <c r="J83" s="3"/>
      <c r="K83" s="3"/>
    </row>
    <row r="84" spans="1:11" x14ac:dyDescent="0.3">
      <c r="A84" s="2" t="s">
        <v>62</v>
      </c>
      <c r="J84" s="3"/>
      <c r="K84" s="3"/>
    </row>
    <row r="85" spans="1:11" x14ac:dyDescent="0.3">
      <c r="A85">
        <v>2</v>
      </c>
      <c r="B85" t="s">
        <v>283</v>
      </c>
      <c r="C85">
        <v>3034.18</v>
      </c>
      <c r="D85">
        <v>2362</v>
      </c>
      <c r="E85">
        <f t="shared" si="2"/>
        <v>672.17999999999984</v>
      </c>
      <c r="F85">
        <f t="shared" si="3"/>
        <v>672.17999999999984</v>
      </c>
      <c r="G85" t="s">
        <v>32</v>
      </c>
      <c r="H85">
        <v>3</v>
      </c>
      <c r="I85">
        <v>1</v>
      </c>
      <c r="J85" s="3">
        <f>K85*100</f>
        <v>33.333333333333329</v>
      </c>
      <c r="K85" s="3">
        <f>I85/H85</f>
        <v>0.33333333333333331</v>
      </c>
    </row>
    <row r="86" spans="1:11" x14ac:dyDescent="0.3">
      <c r="A86">
        <v>5</v>
      </c>
      <c r="B86" t="s">
        <v>284</v>
      </c>
      <c r="C86">
        <v>870.78</v>
      </c>
      <c r="D86">
        <v>812.79</v>
      </c>
      <c r="E86">
        <f t="shared" si="2"/>
        <v>57.990000000000009</v>
      </c>
      <c r="F86">
        <f t="shared" si="3"/>
        <v>57.990000000000009</v>
      </c>
      <c r="J86" s="3"/>
      <c r="K86" s="3"/>
    </row>
    <row r="87" spans="1:11" x14ac:dyDescent="0.3">
      <c r="A87">
        <v>8</v>
      </c>
      <c r="B87" t="s">
        <v>284</v>
      </c>
      <c r="C87">
        <v>1084.52</v>
      </c>
      <c r="D87">
        <v>994.65</v>
      </c>
      <c r="E87">
        <f t="shared" si="2"/>
        <v>89.87</v>
      </c>
      <c r="F87">
        <f t="shared" si="3"/>
        <v>89.87</v>
      </c>
      <c r="J87" s="3"/>
      <c r="K87" s="3"/>
    </row>
    <row r="88" spans="1:11" x14ac:dyDescent="0.3">
      <c r="A88" s="2" t="s">
        <v>66</v>
      </c>
      <c r="J88" s="3"/>
      <c r="K88" s="3"/>
    </row>
    <row r="89" spans="1:11" x14ac:dyDescent="0.3">
      <c r="A89">
        <v>2</v>
      </c>
      <c r="B89" t="s">
        <v>285</v>
      </c>
      <c r="C89">
        <v>1273.8699999999999</v>
      </c>
      <c r="D89">
        <v>1050.17</v>
      </c>
      <c r="E89">
        <f t="shared" si="2"/>
        <v>223.69999999999982</v>
      </c>
      <c r="F89">
        <f t="shared" si="3"/>
        <v>223.69999999999982</v>
      </c>
      <c r="G89" t="s">
        <v>32</v>
      </c>
      <c r="H89">
        <v>2</v>
      </c>
      <c r="I89">
        <v>1</v>
      </c>
      <c r="J89" s="3">
        <f>K89*100</f>
        <v>50</v>
      </c>
      <c r="K89" s="3">
        <f>I89/H89</f>
        <v>0.5</v>
      </c>
    </row>
    <row r="90" spans="1:11" x14ac:dyDescent="0.3">
      <c r="A90">
        <v>5</v>
      </c>
      <c r="B90" t="s">
        <v>286</v>
      </c>
      <c r="C90">
        <v>522.75</v>
      </c>
      <c r="D90">
        <v>638.61</v>
      </c>
      <c r="E90">
        <f t="shared" si="2"/>
        <v>-115.86000000000001</v>
      </c>
      <c r="F90">
        <f t="shared" si="3"/>
        <v>0</v>
      </c>
      <c r="J90" s="3"/>
      <c r="K90" s="3"/>
    </row>
    <row r="91" spans="1:11" x14ac:dyDescent="0.3">
      <c r="A91" s="2" t="s">
        <v>69</v>
      </c>
      <c r="J91" s="3"/>
      <c r="K91" s="3"/>
    </row>
    <row r="92" spans="1:11" x14ac:dyDescent="0.3">
      <c r="A92">
        <v>2</v>
      </c>
      <c r="B92" t="s">
        <v>287</v>
      </c>
      <c r="C92">
        <v>1124.75</v>
      </c>
      <c r="D92">
        <v>877.37</v>
      </c>
      <c r="E92">
        <f t="shared" si="2"/>
        <v>247.38</v>
      </c>
      <c r="F92">
        <f t="shared" si="3"/>
        <v>247.38</v>
      </c>
      <c r="G92" t="s">
        <v>32</v>
      </c>
      <c r="H92">
        <v>2</v>
      </c>
      <c r="I92">
        <v>1</v>
      </c>
      <c r="J92" s="3">
        <f>K92*100</f>
        <v>50</v>
      </c>
      <c r="K92" s="3">
        <f>I92/H92</f>
        <v>0.5</v>
      </c>
    </row>
    <row r="93" spans="1:11" x14ac:dyDescent="0.3">
      <c r="A93">
        <v>5</v>
      </c>
      <c r="B93" t="s">
        <v>288</v>
      </c>
      <c r="C93">
        <v>840.58</v>
      </c>
      <c r="D93">
        <v>822.51</v>
      </c>
      <c r="E93">
        <f t="shared" si="2"/>
        <v>18.07000000000005</v>
      </c>
      <c r="F93">
        <f t="shared" si="3"/>
        <v>18.07000000000005</v>
      </c>
      <c r="J93" s="3"/>
      <c r="K93" s="3"/>
    </row>
    <row r="94" spans="1:11" x14ac:dyDescent="0.3">
      <c r="A94" s="2" t="s">
        <v>74</v>
      </c>
      <c r="J94" s="3"/>
      <c r="K94" s="3"/>
    </row>
    <row r="95" spans="1:11" x14ac:dyDescent="0.3">
      <c r="A95">
        <v>2</v>
      </c>
      <c r="B95" t="s">
        <v>289</v>
      </c>
      <c r="C95">
        <v>777.18</v>
      </c>
      <c r="D95">
        <v>688.91</v>
      </c>
      <c r="E95">
        <f t="shared" si="2"/>
        <v>88.269999999999982</v>
      </c>
      <c r="F95">
        <f t="shared" si="3"/>
        <v>88.269999999999982</v>
      </c>
      <c r="H95">
        <v>4</v>
      </c>
      <c r="I95">
        <v>2</v>
      </c>
      <c r="J95" s="3">
        <f>K95*100</f>
        <v>50</v>
      </c>
      <c r="K95" s="3">
        <f>I95/H95</f>
        <v>0.5</v>
      </c>
    </row>
    <row r="96" spans="1:11" x14ac:dyDescent="0.3">
      <c r="A96">
        <v>5</v>
      </c>
      <c r="B96" t="s">
        <v>289</v>
      </c>
      <c r="C96">
        <v>888.38</v>
      </c>
      <c r="D96">
        <v>763.59</v>
      </c>
      <c r="E96">
        <f t="shared" si="2"/>
        <v>124.78999999999996</v>
      </c>
      <c r="F96">
        <f t="shared" si="3"/>
        <v>124.78999999999996</v>
      </c>
      <c r="J96" s="3"/>
      <c r="K96" s="3"/>
    </row>
    <row r="97" spans="1:11" x14ac:dyDescent="0.3">
      <c r="A97">
        <v>8</v>
      </c>
      <c r="B97" t="s">
        <v>290</v>
      </c>
      <c r="C97">
        <v>1084.19</v>
      </c>
      <c r="D97">
        <v>892.35</v>
      </c>
      <c r="E97">
        <f t="shared" si="2"/>
        <v>191.84000000000003</v>
      </c>
      <c r="F97">
        <f t="shared" si="3"/>
        <v>191.84000000000003</v>
      </c>
      <c r="G97" t="s">
        <v>32</v>
      </c>
      <c r="J97" s="3"/>
      <c r="K97" s="3"/>
    </row>
    <row r="98" spans="1:11" x14ac:dyDescent="0.3">
      <c r="A98">
        <v>11</v>
      </c>
      <c r="B98" t="s">
        <v>290</v>
      </c>
      <c r="C98">
        <v>1419.69</v>
      </c>
      <c r="D98">
        <v>1139.2</v>
      </c>
      <c r="E98">
        <f t="shared" si="2"/>
        <v>280.49</v>
      </c>
      <c r="F98">
        <f t="shared" si="3"/>
        <v>280.49</v>
      </c>
      <c r="G98" t="s">
        <v>32</v>
      </c>
      <c r="J98" s="3"/>
      <c r="K98" s="3"/>
    </row>
    <row r="99" spans="1:11" x14ac:dyDescent="0.3">
      <c r="A99" s="2" t="s">
        <v>77</v>
      </c>
      <c r="J99" s="3"/>
      <c r="K99" s="3"/>
    </row>
    <row r="100" spans="1:11" x14ac:dyDescent="0.3">
      <c r="A100">
        <v>2</v>
      </c>
      <c r="B100" t="s">
        <v>291</v>
      </c>
      <c r="C100">
        <v>526.86</v>
      </c>
      <c r="D100">
        <v>644.94000000000005</v>
      </c>
      <c r="E100">
        <f t="shared" si="2"/>
        <v>-118.08000000000004</v>
      </c>
      <c r="F100">
        <f t="shared" si="3"/>
        <v>0</v>
      </c>
      <c r="H100">
        <v>12</v>
      </c>
      <c r="I100">
        <v>6</v>
      </c>
      <c r="J100" s="3">
        <f>K100*100</f>
        <v>50</v>
      </c>
      <c r="K100" s="3">
        <f>I100/H100</f>
        <v>0.5</v>
      </c>
    </row>
    <row r="101" spans="1:11" x14ac:dyDescent="0.3">
      <c r="A101">
        <v>5</v>
      </c>
      <c r="B101" t="s">
        <v>292</v>
      </c>
      <c r="C101">
        <v>1023.88</v>
      </c>
      <c r="D101">
        <v>911.78</v>
      </c>
      <c r="E101">
        <f t="shared" si="2"/>
        <v>112.10000000000002</v>
      </c>
      <c r="F101">
        <f t="shared" si="3"/>
        <v>112.10000000000002</v>
      </c>
      <c r="J101" s="3"/>
      <c r="K101" s="3"/>
    </row>
    <row r="102" spans="1:11" x14ac:dyDescent="0.3">
      <c r="A102">
        <v>8</v>
      </c>
      <c r="B102" t="s">
        <v>292</v>
      </c>
      <c r="C102">
        <v>916.85</v>
      </c>
      <c r="D102">
        <v>881.17</v>
      </c>
      <c r="E102">
        <f t="shared" si="2"/>
        <v>35.680000000000064</v>
      </c>
      <c r="F102">
        <f t="shared" si="3"/>
        <v>35.680000000000064</v>
      </c>
      <c r="J102" s="3"/>
      <c r="K102" s="3"/>
    </row>
    <row r="103" spans="1:11" x14ac:dyDescent="0.3">
      <c r="A103">
        <v>11</v>
      </c>
      <c r="B103" t="s">
        <v>292</v>
      </c>
      <c r="C103">
        <v>1386.43</v>
      </c>
      <c r="D103">
        <v>1092.24</v>
      </c>
      <c r="E103">
        <f t="shared" si="2"/>
        <v>294.19000000000005</v>
      </c>
      <c r="F103">
        <f t="shared" si="3"/>
        <v>294.19000000000005</v>
      </c>
      <c r="G103" t="s">
        <v>32</v>
      </c>
      <c r="J103" s="3"/>
      <c r="K103" s="3"/>
    </row>
    <row r="104" spans="1:11" x14ac:dyDescent="0.3">
      <c r="A104">
        <v>14</v>
      </c>
      <c r="B104" t="s">
        <v>292</v>
      </c>
      <c r="C104">
        <v>1217.1199999999999</v>
      </c>
      <c r="D104">
        <v>933.91</v>
      </c>
      <c r="E104">
        <f t="shared" si="2"/>
        <v>283.20999999999992</v>
      </c>
      <c r="F104">
        <f t="shared" si="3"/>
        <v>283.20999999999992</v>
      </c>
      <c r="G104" t="s">
        <v>32</v>
      </c>
      <c r="J104" s="3"/>
      <c r="K104" s="3"/>
    </row>
    <row r="105" spans="1:11" x14ac:dyDescent="0.3">
      <c r="A105">
        <v>17</v>
      </c>
      <c r="B105" t="s">
        <v>293</v>
      </c>
      <c r="C105">
        <v>1598.21</v>
      </c>
      <c r="D105">
        <v>1046.47</v>
      </c>
      <c r="E105">
        <f t="shared" si="2"/>
        <v>551.74</v>
      </c>
      <c r="F105">
        <f t="shared" si="3"/>
        <v>551.74</v>
      </c>
      <c r="G105" t="s">
        <v>32</v>
      </c>
      <c r="J105" s="3"/>
      <c r="K105" s="3"/>
    </row>
    <row r="106" spans="1:11" x14ac:dyDescent="0.3">
      <c r="A106">
        <v>20</v>
      </c>
      <c r="B106" t="s">
        <v>293</v>
      </c>
      <c r="C106">
        <v>1347.75</v>
      </c>
      <c r="D106">
        <v>949.97</v>
      </c>
      <c r="E106">
        <f t="shared" si="2"/>
        <v>397.78</v>
      </c>
      <c r="F106">
        <f t="shared" si="3"/>
        <v>397.78</v>
      </c>
      <c r="G106" t="s">
        <v>32</v>
      </c>
      <c r="J106" s="3"/>
      <c r="K106" s="3"/>
    </row>
    <row r="107" spans="1:11" x14ac:dyDescent="0.3">
      <c r="A107">
        <v>23</v>
      </c>
      <c r="B107" t="s">
        <v>294</v>
      </c>
      <c r="C107">
        <v>763.71</v>
      </c>
      <c r="D107">
        <v>740.18</v>
      </c>
      <c r="E107">
        <f t="shared" si="2"/>
        <v>23.530000000000086</v>
      </c>
      <c r="F107">
        <f t="shared" si="3"/>
        <v>23.530000000000086</v>
      </c>
      <c r="J107" s="3"/>
      <c r="K107" s="3"/>
    </row>
    <row r="108" spans="1:11" x14ac:dyDescent="0.3">
      <c r="A108">
        <v>26</v>
      </c>
      <c r="B108" t="s">
        <v>295</v>
      </c>
      <c r="C108">
        <v>1286.93</v>
      </c>
      <c r="D108">
        <v>1014.57</v>
      </c>
      <c r="E108">
        <f t="shared" si="2"/>
        <v>272.36</v>
      </c>
      <c r="F108">
        <f t="shared" si="3"/>
        <v>272.36</v>
      </c>
      <c r="G108" t="s">
        <v>32</v>
      </c>
      <c r="J108" s="3"/>
      <c r="K108" s="3"/>
    </row>
    <row r="109" spans="1:11" x14ac:dyDescent="0.3">
      <c r="A109">
        <v>29</v>
      </c>
      <c r="B109" t="s">
        <v>295</v>
      </c>
      <c r="C109">
        <v>1162.6099999999999</v>
      </c>
      <c r="D109">
        <v>923.88</v>
      </c>
      <c r="E109">
        <f t="shared" si="2"/>
        <v>238.7299999999999</v>
      </c>
      <c r="F109">
        <f t="shared" si="3"/>
        <v>238.7299999999999</v>
      </c>
      <c r="G109" t="s">
        <v>32</v>
      </c>
      <c r="J109" s="3"/>
      <c r="K109" s="3"/>
    </row>
    <row r="110" spans="1:11" x14ac:dyDescent="0.3">
      <c r="A110">
        <v>32</v>
      </c>
      <c r="B110" t="s">
        <v>295</v>
      </c>
      <c r="C110">
        <v>1101.48</v>
      </c>
      <c r="D110">
        <v>975.49</v>
      </c>
      <c r="E110">
        <f t="shared" si="2"/>
        <v>125.99000000000001</v>
      </c>
      <c r="F110">
        <f t="shared" si="3"/>
        <v>125.99000000000001</v>
      </c>
      <c r="J110" s="3"/>
      <c r="K110" s="3"/>
    </row>
    <row r="111" spans="1:11" x14ac:dyDescent="0.3">
      <c r="A111">
        <v>35</v>
      </c>
      <c r="B111" t="s">
        <v>295</v>
      </c>
      <c r="C111">
        <v>679.54</v>
      </c>
      <c r="D111">
        <v>719.48</v>
      </c>
      <c r="E111">
        <f t="shared" si="2"/>
        <v>-39.940000000000055</v>
      </c>
      <c r="F111">
        <f t="shared" si="3"/>
        <v>0</v>
      </c>
      <c r="J111" s="3"/>
      <c r="K111" s="3"/>
    </row>
    <row r="112" spans="1:11" x14ac:dyDescent="0.3">
      <c r="A112" s="2" t="s">
        <v>80</v>
      </c>
      <c r="J112" s="3"/>
      <c r="K112" s="3"/>
    </row>
    <row r="113" spans="1:11" x14ac:dyDescent="0.3">
      <c r="A113">
        <v>2</v>
      </c>
      <c r="B113" t="s">
        <v>296</v>
      </c>
      <c r="C113">
        <v>708.42</v>
      </c>
      <c r="D113">
        <v>570.97</v>
      </c>
      <c r="E113">
        <f t="shared" si="2"/>
        <v>137.44999999999993</v>
      </c>
      <c r="F113">
        <f t="shared" si="3"/>
        <v>137.44999999999993</v>
      </c>
      <c r="H113">
        <v>9</v>
      </c>
      <c r="I113">
        <v>4</v>
      </c>
      <c r="J113" s="3">
        <f>K113*100</f>
        <v>44.444444444444443</v>
      </c>
      <c r="K113" s="3">
        <f>I113/H113</f>
        <v>0.44444444444444442</v>
      </c>
    </row>
    <row r="114" spans="1:11" x14ac:dyDescent="0.3">
      <c r="A114">
        <v>5</v>
      </c>
      <c r="B114" t="s">
        <v>296</v>
      </c>
      <c r="C114">
        <v>1105.01</v>
      </c>
      <c r="D114">
        <v>1031.03</v>
      </c>
      <c r="E114">
        <f t="shared" si="2"/>
        <v>73.980000000000018</v>
      </c>
      <c r="F114">
        <f t="shared" si="3"/>
        <v>73.980000000000018</v>
      </c>
      <c r="J114" s="3"/>
      <c r="K114" s="3"/>
    </row>
    <row r="115" spans="1:11" x14ac:dyDescent="0.3">
      <c r="A115">
        <v>8</v>
      </c>
      <c r="B115" t="s">
        <v>296</v>
      </c>
      <c r="C115">
        <v>520.17999999999995</v>
      </c>
      <c r="D115">
        <v>523.71</v>
      </c>
      <c r="E115">
        <f t="shared" si="2"/>
        <v>-3.5300000000000864</v>
      </c>
      <c r="F115">
        <f t="shared" si="3"/>
        <v>0</v>
      </c>
      <c r="J115" s="3"/>
      <c r="K115" s="3"/>
    </row>
    <row r="116" spans="1:11" x14ac:dyDescent="0.3">
      <c r="A116">
        <v>11</v>
      </c>
      <c r="B116" t="s">
        <v>297</v>
      </c>
      <c r="C116">
        <v>877.51</v>
      </c>
      <c r="D116">
        <v>698.07</v>
      </c>
      <c r="E116">
        <f t="shared" si="2"/>
        <v>179.43999999999994</v>
      </c>
      <c r="F116">
        <f t="shared" si="3"/>
        <v>179.43999999999994</v>
      </c>
      <c r="G116" t="s">
        <v>32</v>
      </c>
      <c r="J116" s="3"/>
      <c r="K116" s="3"/>
    </row>
    <row r="117" spans="1:11" x14ac:dyDescent="0.3">
      <c r="A117">
        <v>14</v>
      </c>
      <c r="B117" t="s">
        <v>297</v>
      </c>
      <c r="C117">
        <v>872.52</v>
      </c>
      <c r="D117">
        <v>752.99</v>
      </c>
      <c r="E117">
        <f t="shared" si="2"/>
        <v>119.52999999999997</v>
      </c>
      <c r="F117">
        <f t="shared" si="3"/>
        <v>119.52999999999997</v>
      </c>
      <c r="J117" s="3"/>
      <c r="K117" s="3"/>
    </row>
    <row r="118" spans="1:11" x14ac:dyDescent="0.3">
      <c r="A118">
        <v>17</v>
      </c>
      <c r="B118" t="s">
        <v>298</v>
      </c>
      <c r="C118">
        <v>1171.83</v>
      </c>
      <c r="D118">
        <v>765.43</v>
      </c>
      <c r="E118">
        <f t="shared" si="2"/>
        <v>406.4</v>
      </c>
      <c r="F118">
        <f t="shared" si="3"/>
        <v>406.4</v>
      </c>
      <c r="G118" t="s">
        <v>32</v>
      </c>
      <c r="J118" s="3"/>
      <c r="K118" s="3"/>
    </row>
    <row r="119" spans="1:11" x14ac:dyDescent="0.3">
      <c r="A119">
        <v>20</v>
      </c>
      <c r="B119" t="s">
        <v>298</v>
      </c>
      <c r="C119">
        <v>1032.3</v>
      </c>
      <c r="D119">
        <v>771.91</v>
      </c>
      <c r="E119">
        <f t="shared" si="2"/>
        <v>260.39</v>
      </c>
      <c r="F119">
        <f t="shared" si="3"/>
        <v>260.39</v>
      </c>
      <c r="G119" t="s">
        <v>32</v>
      </c>
      <c r="J119" s="3"/>
      <c r="K119" s="3"/>
    </row>
    <row r="120" spans="1:11" x14ac:dyDescent="0.3">
      <c r="A120">
        <v>23</v>
      </c>
      <c r="B120" t="s">
        <v>299</v>
      </c>
      <c r="C120">
        <v>1429.99</v>
      </c>
      <c r="D120">
        <v>818.26</v>
      </c>
      <c r="E120">
        <f t="shared" si="2"/>
        <v>611.73</v>
      </c>
      <c r="F120">
        <f t="shared" si="3"/>
        <v>611.73</v>
      </c>
      <c r="G120" t="s">
        <v>32</v>
      </c>
      <c r="J120" s="3"/>
      <c r="K120" s="3"/>
    </row>
    <row r="121" spans="1:11" x14ac:dyDescent="0.3">
      <c r="A121">
        <v>26</v>
      </c>
      <c r="B121" t="s">
        <v>300</v>
      </c>
      <c r="C121">
        <v>569.09</v>
      </c>
      <c r="D121">
        <v>576.89</v>
      </c>
      <c r="E121">
        <f t="shared" si="2"/>
        <v>-7.7999999999999545</v>
      </c>
      <c r="F121">
        <f t="shared" si="3"/>
        <v>0</v>
      </c>
      <c r="J121" s="3"/>
      <c r="K121" s="3"/>
    </row>
    <row r="122" spans="1:11" x14ac:dyDescent="0.3">
      <c r="A122" s="2" t="s">
        <v>85</v>
      </c>
      <c r="J122" s="3"/>
      <c r="K122" s="3"/>
    </row>
    <row r="123" spans="1:11" x14ac:dyDescent="0.3">
      <c r="A123">
        <v>2</v>
      </c>
      <c r="B123" t="s">
        <v>301</v>
      </c>
      <c r="C123">
        <v>698.8</v>
      </c>
      <c r="D123">
        <v>628.16</v>
      </c>
      <c r="E123">
        <f t="shared" si="2"/>
        <v>70.639999999999986</v>
      </c>
      <c r="F123">
        <f t="shared" si="3"/>
        <v>70.639999999999986</v>
      </c>
      <c r="H123">
        <v>2</v>
      </c>
      <c r="I123">
        <v>0</v>
      </c>
      <c r="J123" s="3">
        <f>K123*100</f>
        <v>0</v>
      </c>
      <c r="K123" s="3">
        <f>I123/H123</f>
        <v>0</v>
      </c>
    </row>
    <row r="124" spans="1:11" x14ac:dyDescent="0.3">
      <c r="A124">
        <v>5</v>
      </c>
      <c r="B124" t="s">
        <v>301</v>
      </c>
      <c r="C124">
        <v>518.01</v>
      </c>
      <c r="D124">
        <v>551.79999999999995</v>
      </c>
      <c r="E124">
        <f t="shared" si="2"/>
        <v>-33.789999999999964</v>
      </c>
      <c r="F124">
        <f t="shared" si="3"/>
        <v>0</v>
      </c>
      <c r="J124" s="3"/>
      <c r="K124" s="3"/>
    </row>
    <row r="125" spans="1:11" x14ac:dyDescent="0.3">
      <c r="A125" s="2" t="s">
        <v>89</v>
      </c>
      <c r="J125" s="3"/>
      <c r="K125" s="3"/>
    </row>
    <row r="126" spans="1:11" x14ac:dyDescent="0.3">
      <c r="A126">
        <v>2</v>
      </c>
      <c r="B126" t="s">
        <v>302</v>
      </c>
      <c r="C126">
        <v>821.43</v>
      </c>
      <c r="D126">
        <v>706.14</v>
      </c>
      <c r="E126">
        <f t="shared" si="2"/>
        <v>115.28999999999996</v>
      </c>
      <c r="F126">
        <f t="shared" si="3"/>
        <v>115.28999999999996</v>
      </c>
      <c r="H126">
        <v>7</v>
      </c>
      <c r="I126">
        <v>4</v>
      </c>
      <c r="J126" s="3">
        <f>K126*100</f>
        <v>57.142857142857139</v>
      </c>
      <c r="K126" s="3">
        <f>I126/H126</f>
        <v>0.5714285714285714</v>
      </c>
    </row>
    <row r="127" spans="1:11" x14ac:dyDescent="0.3">
      <c r="A127">
        <v>5</v>
      </c>
      <c r="B127" t="s">
        <v>302</v>
      </c>
      <c r="C127">
        <v>877.35</v>
      </c>
      <c r="D127">
        <v>679.62</v>
      </c>
      <c r="E127">
        <f t="shared" si="2"/>
        <v>197.73000000000002</v>
      </c>
      <c r="F127">
        <f t="shared" si="3"/>
        <v>197.73000000000002</v>
      </c>
      <c r="G127" t="s">
        <v>32</v>
      </c>
      <c r="J127" s="3"/>
      <c r="K127" s="3"/>
    </row>
    <row r="128" spans="1:11" x14ac:dyDescent="0.3">
      <c r="A128">
        <v>8</v>
      </c>
      <c r="B128" t="s">
        <v>303</v>
      </c>
      <c r="C128">
        <v>1099.71</v>
      </c>
      <c r="D128">
        <v>710.83</v>
      </c>
      <c r="E128">
        <f t="shared" si="2"/>
        <v>388.88</v>
      </c>
      <c r="F128">
        <f t="shared" si="3"/>
        <v>388.88</v>
      </c>
      <c r="G128" t="s">
        <v>32</v>
      </c>
      <c r="J128" s="3"/>
      <c r="K128" s="3"/>
    </row>
    <row r="129" spans="1:11" x14ac:dyDescent="0.3">
      <c r="A129">
        <v>11</v>
      </c>
      <c r="B129" t="s">
        <v>303</v>
      </c>
      <c r="C129">
        <v>1006.44</v>
      </c>
      <c r="D129">
        <v>710.13</v>
      </c>
      <c r="E129">
        <f t="shared" si="2"/>
        <v>296.31000000000006</v>
      </c>
      <c r="F129">
        <f t="shared" si="3"/>
        <v>296.31000000000006</v>
      </c>
      <c r="G129" t="s">
        <v>32</v>
      </c>
      <c r="J129" s="3"/>
      <c r="K129" s="3"/>
    </row>
    <row r="130" spans="1:11" x14ac:dyDescent="0.3">
      <c r="A130">
        <v>14</v>
      </c>
      <c r="B130" t="s">
        <v>304</v>
      </c>
      <c r="C130">
        <v>742.27</v>
      </c>
      <c r="D130">
        <v>650.57000000000005</v>
      </c>
      <c r="E130">
        <f t="shared" si="2"/>
        <v>91.699999999999932</v>
      </c>
      <c r="F130">
        <f t="shared" si="3"/>
        <v>91.699999999999932</v>
      </c>
      <c r="J130" s="3"/>
      <c r="K130" s="3"/>
    </row>
    <row r="131" spans="1:11" x14ac:dyDescent="0.3">
      <c r="A131">
        <v>17</v>
      </c>
      <c r="B131" t="s">
        <v>305</v>
      </c>
      <c r="C131">
        <v>1197.98</v>
      </c>
      <c r="D131">
        <v>714.77</v>
      </c>
      <c r="E131">
        <f t="shared" si="2"/>
        <v>483.21000000000004</v>
      </c>
      <c r="F131">
        <f t="shared" si="3"/>
        <v>483.21000000000004</v>
      </c>
      <c r="G131" t="s">
        <v>32</v>
      </c>
      <c r="J131" s="3"/>
      <c r="K131" s="3"/>
    </row>
    <row r="132" spans="1:11" x14ac:dyDescent="0.3">
      <c r="A132">
        <v>20</v>
      </c>
      <c r="B132" t="s">
        <v>306</v>
      </c>
      <c r="C132">
        <v>640.27</v>
      </c>
      <c r="D132">
        <v>703.8</v>
      </c>
      <c r="E132">
        <f t="shared" ref="E132:E195" si="4">C132-D132</f>
        <v>-63.529999999999973</v>
      </c>
      <c r="F132">
        <f t="shared" ref="F132:F195" si="5">IF(E132&lt;0,0,E132)</f>
        <v>0</v>
      </c>
      <c r="J132" s="3"/>
      <c r="K132" s="3"/>
    </row>
    <row r="133" spans="1:11" x14ac:dyDescent="0.3">
      <c r="A133" s="2" t="s">
        <v>95</v>
      </c>
      <c r="J133" s="3"/>
      <c r="K133" s="3"/>
    </row>
    <row r="134" spans="1:11" x14ac:dyDescent="0.3">
      <c r="A134">
        <v>2</v>
      </c>
      <c r="B134" t="s">
        <v>307</v>
      </c>
      <c r="C134">
        <v>1610.96</v>
      </c>
      <c r="D134">
        <v>1653.49</v>
      </c>
      <c r="E134">
        <f t="shared" si="4"/>
        <v>-42.529999999999973</v>
      </c>
      <c r="F134">
        <f t="shared" si="5"/>
        <v>0</v>
      </c>
      <c r="H134">
        <v>6</v>
      </c>
      <c r="I134">
        <v>0</v>
      </c>
      <c r="J134" s="3">
        <f>K134*100</f>
        <v>0</v>
      </c>
      <c r="K134" s="3">
        <f>I134/H134</f>
        <v>0</v>
      </c>
    </row>
    <row r="135" spans="1:11" x14ac:dyDescent="0.3">
      <c r="A135">
        <v>5</v>
      </c>
      <c r="B135" t="s">
        <v>308</v>
      </c>
      <c r="C135">
        <v>1160.01</v>
      </c>
      <c r="D135">
        <v>1270.8499999999999</v>
      </c>
      <c r="E135">
        <f t="shared" si="4"/>
        <v>-110.83999999999992</v>
      </c>
      <c r="F135">
        <f t="shared" si="5"/>
        <v>0</v>
      </c>
      <c r="J135" s="3"/>
      <c r="K135" s="3"/>
    </row>
    <row r="136" spans="1:11" x14ac:dyDescent="0.3">
      <c r="A136">
        <v>8</v>
      </c>
      <c r="B136" t="s">
        <v>308</v>
      </c>
      <c r="C136">
        <v>833.4</v>
      </c>
      <c r="D136">
        <v>1188.47</v>
      </c>
      <c r="E136">
        <f t="shared" si="4"/>
        <v>-355.07000000000005</v>
      </c>
      <c r="F136">
        <f t="shared" si="5"/>
        <v>0</v>
      </c>
      <c r="J136" s="3"/>
      <c r="K136" s="3"/>
    </row>
    <row r="137" spans="1:11" x14ac:dyDescent="0.3">
      <c r="A137">
        <v>11</v>
      </c>
      <c r="B137" t="s">
        <v>309</v>
      </c>
      <c r="C137">
        <v>680.62</v>
      </c>
      <c r="D137">
        <v>549.13</v>
      </c>
      <c r="E137">
        <f t="shared" si="4"/>
        <v>131.49</v>
      </c>
      <c r="F137">
        <f t="shared" si="5"/>
        <v>131.49</v>
      </c>
      <c r="J137" s="3"/>
      <c r="K137" s="3"/>
    </row>
    <row r="138" spans="1:11" x14ac:dyDescent="0.3">
      <c r="A138">
        <v>14</v>
      </c>
      <c r="B138" t="s">
        <v>309</v>
      </c>
      <c r="C138">
        <v>1113.19</v>
      </c>
      <c r="D138">
        <v>1029.1199999999999</v>
      </c>
      <c r="E138">
        <f t="shared" si="4"/>
        <v>84.070000000000164</v>
      </c>
      <c r="F138">
        <f t="shared" si="5"/>
        <v>84.070000000000164</v>
      </c>
      <c r="J138" s="3"/>
      <c r="K138" s="3"/>
    </row>
    <row r="139" spans="1:11" x14ac:dyDescent="0.3">
      <c r="A139">
        <v>17</v>
      </c>
      <c r="B139" t="s">
        <v>309</v>
      </c>
      <c r="C139">
        <v>512.91</v>
      </c>
      <c r="D139">
        <v>608.64</v>
      </c>
      <c r="E139">
        <f t="shared" si="4"/>
        <v>-95.730000000000018</v>
      </c>
      <c r="F139">
        <f t="shared" si="5"/>
        <v>0</v>
      </c>
      <c r="J139" s="3"/>
      <c r="K139" s="3"/>
    </row>
    <row r="140" spans="1:11" x14ac:dyDescent="0.3">
      <c r="A140" s="2" t="s">
        <v>100</v>
      </c>
      <c r="J140" s="3"/>
      <c r="K140" s="3"/>
    </row>
    <row r="141" spans="1:11" x14ac:dyDescent="0.3">
      <c r="A141">
        <v>2</v>
      </c>
      <c r="B141" t="s">
        <v>310</v>
      </c>
      <c r="C141">
        <v>1156.77</v>
      </c>
      <c r="D141">
        <v>905.37</v>
      </c>
      <c r="E141">
        <f t="shared" si="4"/>
        <v>251.39999999999998</v>
      </c>
      <c r="F141">
        <f t="shared" si="5"/>
        <v>251.39999999999998</v>
      </c>
      <c r="G141" t="s">
        <v>32</v>
      </c>
      <c r="H141">
        <v>9</v>
      </c>
      <c r="I141">
        <v>6</v>
      </c>
      <c r="J141" s="3">
        <f>K141*100</f>
        <v>66.666666666666657</v>
      </c>
      <c r="K141" s="3">
        <f>I141/H141</f>
        <v>0.66666666666666663</v>
      </c>
    </row>
    <row r="142" spans="1:11" x14ac:dyDescent="0.3">
      <c r="A142">
        <v>5</v>
      </c>
      <c r="B142" t="s">
        <v>310</v>
      </c>
      <c r="C142">
        <v>1314.12</v>
      </c>
      <c r="D142">
        <v>1226.8800000000001</v>
      </c>
      <c r="E142">
        <f t="shared" si="4"/>
        <v>87.239999999999782</v>
      </c>
      <c r="F142">
        <f t="shared" si="5"/>
        <v>87.239999999999782</v>
      </c>
      <c r="J142" s="3"/>
      <c r="K142" s="3"/>
    </row>
    <row r="143" spans="1:11" x14ac:dyDescent="0.3">
      <c r="A143">
        <v>8</v>
      </c>
      <c r="B143" t="s">
        <v>310</v>
      </c>
      <c r="C143">
        <v>1278.1400000000001</v>
      </c>
      <c r="D143">
        <v>1167.27</v>
      </c>
      <c r="E143">
        <f t="shared" si="4"/>
        <v>110.87000000000012</v>
      </c>
      <c r="F143">
        <f t="shared" si="5"/>
        <v>110.87000000000012</v>
      </c>
      <c r="J143" s="3"/>
      <c r="K143" s="3"/>
    </row>
    <row r="144" spans="1:11" x14ac:dyDescent="0.3">
      <c r="A144">
        <v>11</v>
      </c>
      <c r="B144" t="s">
        <v>310</v>
      </c>
      <c r="C144">
        <v>1105.82</v>
      </c>
      <c r="D144">
        <v>913.44</v>
      </c>
      <c r="E144">
        <f t="shared" si="4"/>
        <v>192.37999999999988</v>
      </c>
      <c r="F144">
        <f t="shared" si="5"/>
        <v>192.37999999999988</v>
      </c>
      <c r="G144" t="s">
        <v>32</v>
      </c>
      <c r="J144" s="3"/>
      <c r="K144" s="3"/>
    </row>
    <row r="145" spans="1:11" x14ac:dyDescent="0.3">
      <c r="A145">
        <v>14</v>
      </c>
      <c r="B145" t="s">
        <v>310</v>
      </c>
      <c r="C145">
        <v>1097.52</v>
      </c>
      <c r="D145">
        <v>932.76</v>
      </c>
      <c r="E145">
        <f t="shared" si="4"/>
        <v>164.76</v>
      </c>
      <c r="F145">
        <f t="shared" si="5"/>
        <v>164.76</v>
      </c>
      <c r="G145" t="s">
        <v>32</v>
      </c>
      <c r="J145" s="3"/>
      <c r="K145" s="3"/>
    </row>
    <row r="146" spans="1:11" x14ac:dyDescent="0.3">
      <c r="A146">
        <v>17</v>
      </c>
      <c r="B146" t="s">
        <v>311</v>
      </c>
      <c r="C146">
        <v>1145.01</v>
      </c>
      <c r="D146">
        <v>946.64</v>
      </c>
      <c r="E146">
        <f t="shared" si="4"/>
        <v>198.37</v>
      </c>
      <c r="F146">
        <f t="shared" si="5"/>
        <v>198.37</v>
      </c>
      <c r="G146" t="s">
        <v>32</v>
      </c>
      <c r="J146" s="3"/>
      <c r="K146" s="3"/>
    </row>
    <row r="147" spans="1:11" x14ac:dyDescent="0.3">
      <c r="A147">
        <v>20</v>
      </c>
      <c r="B147" t="s">
        <v>312</v>
      </c>
      <c r="C147">
        <v>1190.75</v>
      </c>
      <c r="D147">
        <v>995.01</v>
      </c>
      <c r="E147">
        <f t="shared" si="4"/>
        <v>195.74</v>
      </c>
      <c r="F147">
        <f t="shared" si="5"/>
        <v>195.74</v>
      </c>
      <c r="G147" t="s">
        <v>32</v>
      </c>
      <c r="J147" s="3"/>
      <c r="K147" s="3"/>
    </row>
    <row r="148" spans="1:11" x14ac:dyDescent="0.3">
      <c r="A148">
        <v>23</v>
      </c>
      <c r="B148" t="s">
        <v>312</v>
      </c>
      <c r="C148">
        <v>1128.74</v>
      </c>
      <c r="D148">
        <v>951.88</v>
      </c>
      <c r="E148">
        <f t="shared" si="4"/>
        <v>176.86</v>
      </c>
      <c r="F148">
        <f t="shared" si="5"/>
        <v>176.86</v>
      </c>
      <c r="G148" t="s">
        <v>32</v>
      </c>
      <c r="J148" s="3"/>
      <c r="K148" s="3"/>
    </row>
    <row r="149" spans="1:11" x14ac:dyDescent="0.3">
      <c r="A149">
        <v>26</v>
      </c>
      <c r="B149" t="s">
        <v>313</v>
      </c>
      <c r="C149">
        <v>962.89</v>
      </c>
      <c r="D149">
        <v>827.54</v>
      </c>
      <c r="E149">
        <f t="shared" si="4"/>
        <v>135.35000000000002</v>
      </c>
      <c r="F149">
        <f t="shared" si="5"/>
        <v>135.35000000000002</v>
      </c>
      <c r="J149" s="3"/>
      <c r="K149" s="3"/>
    </row>
    <row r="150" spans="1:11" x14ac:dyDescent="0.3">
      <c r="A150" s="2" t="s">
        <v>105</v>
      </c>
      <c r="J150" s="3"/>
      <c r="K150" s="3"/>
    </row>
    <row r="151" spans="1:11" x14ac:dyDescent="0.3">
      <c r="A151">
        <v>2</v>
      </c>
      <c r="B151" t="s">
        <v>314</v>
      </c>
      <c r="C151">
        <v>945.55</v>
      </c>
      <c r="D151">
        <v>886.89</v>
      </c>
      <c r="E151">
        <f t="shared" si="4"/>
        <v>58.659999999999968</v>
      </c>
      <c r="F151">
        <f t="shared" si="5"/>
        <v>58.659999999999968</v>
      </c>
      <c r="H151">
        <v>1</v>
      </c>
      <c r="I151">
        <v>0</v>
      </c>
      <c r="J151" s="3">
        <f>K151*100</f>
        <v>0</v>
      </c>
      <c r="K151" s="3">
        <f>I151/H151</f>
        <v>0</v>
      </c>
    </row>
    <row r="152" spans="1:11" x14ac:dyDescent="0.3">
      <c r="A152" s="2" t="s">
        <v>114</v>
      </c>
      <c r="J152" s="3"/>
      <c r="K152" s="3"/>
    </row>
    <row r="153" spans="1:11" x14ac:dyDescent="0.3">
      <c r="A153">
        <v>2</v>
      </c>
      <c r="B153" t="s">
        <v>315</v>
      </c>
      <c r="C153">
        <v>1433.11</v>
      </c>
      <c r="D153">
        <v>1448.42</v>
      </c>
      <c r="E153">
        <f t="shared" si="4"/>
        <v>-15.310000000000173</v>
      </c>
      <c r="F153">
        <f t="shared" si="5"/>
        <v>0</v>
      </c>
      <c r="H153">
        <v>5</v>
      </c>
      <c r="I153">
        <v>4</v>
      </c>
      <c r="J153" s="3">
        <f>K153*100</f>
        <v>80</v>
      </c>
      <c r="K153" s="3">
        <f>I153/H153</f>
        <v>0.8</v>
      </c>
    </row>
    <row r="154" spans="1:11" x14ac:dyDescent="0.3">
      <c r="A154">
        <v>5</v>
      </c>
      <c r="B154" t="s">
        <v>316</v>
      </c>
      <c r="C154">
        <v>2388.04</v>
      </c>
      <c r="D154">
        <v>2061.7199999999998</v>
      </c>
      <c r="E154">
        <f t="shared" si="4"/>
        <v>326.32000000000016</v>
      </c>
      <c r="F154">
        <f t="shared" si="5"/>
        <v>326.32000000000016</v>
      </c>
      <c r="G154" t="s">
        <v>32</v>
      </c>
      <c r="J154" s="3"/>
      <c r="K154" s="3"/>
    </row>
    <row r="155" spans="1:11" x14ac:dyDescent="0.3">
      <c r="A155">
        <v>8</v>
      </c>
      <c r="B155" t="s">
        <v>317</v>
      </c>
      <c r="C155">
        <v>1308.6500000000001</v>
      </c>
      <c r="D155">
        <v>1067.94</v>
      </c>
      <c r="E155">
        <f t="shared" si="4"/>
        <v>240.71000000000004</v>
      </c>
      <c r="F155">
        <f t="shared" si="5"/>
        <v>240.71000000000004</v>
      </c>
      <c r="G155" t="s">
        <v>32</v>
      </c>
      <c r="J155" s="3"/>
      <c r="K155" s="3"/>
    </row>
    <row r="156" spans="1:11" x14ac:dyDescent="0.3">
      <c r="A156">
        <v>11</v>
      </c>
      <c r="B156" t="s">
        <v>318</v>
      </c>
      <c r="C156">
        <v>1204.01</v>
      </c>
      <c r="D156">
        <v>824.54</v>
      </c>
      <c r="E156">
        <f t="shared" si="4"/>
        <v>379.47</v>
      </c>
      <c r="F156">
        <f t="shared" si="5"/>
        <v>379.47</v>
      </c>
      <c r="G156" t="s">
        <v>32</v>
      </c>
      <c r="J156" s="3"/>
      <c r="K156" s="3"/>
    </row>
    <row r="157" spans="1:11" x14ac:dyDescent="0.3">
      <c r="A157">
        <v>14</v>
      </c>
      <c r="B157" t="s">
        <v>318</v>
      </c>
      <c r="C157">
        <v>1397.5</v>
      </c>
      <c r="D157">
        <v>786.55</v>
      </c>
      <c r="E157">
        <f t="shared" si="4"/>
        <v>610.95000000000005</v>
      </c>
      <c r="F157">
        <f t="shared" si="5"/>
        <v>610.95000000000005</v>
      </c>
      <c r="G157" t="s">
        <v>32</v>
      </c>
      <c r="J157" s="3"/>
      <c r="K157" s="3"/>
    </row>
    <row r="158" spans="1:11" x14ac:dyDescent="0.3">
      <c r="A158" s="2" t="s">
        <v>119</v>
      </c>
      <c r="J158" s="3"/>
      <c r="K158" s="3"/>
    </row>
    <row r="159" spans="1:11" x14ac:dyDescent="0.3">
      <c r="A159">
        <v>2</v>
      </c>
      <c r="B159" t="s">
        <v>319</v>
      </c>
      <c r="C159">
        <v>702.42</v>
      </c>
      <c r="D159">
        <v>650.11</v>
      </c>
      <c r="E159">
        <f t="shared" si="4"/>
        <v>52.309999999999945</v>
      </c>
      <c r="F159">
        <f t="shared" si="5"/>
        <v>52.309999999999945</v>
      </c>
      <c r="H159">
        <v>6</v>
      </c>
      <c r="I159">
        <v>1</v>
      </c>
      <c r="J159" s="3">
        <f>K159*100</f>
        <v>16.666666666666664</v>
      </c>
      <c r="K159" s="3">
        <f>I159/H159</f>
        <v>0.16666666666666666</v>
      </c>
    </row>
    <row r="160" spans="1:11" x14ac:dyDescent="0.3">
      <c r="A160">
        <v>5</v>
      </c>
      <c r="B160" t="s">
        <v>320</v>
      </c>
      <c r="C160">
        <v>970.45</v>
      </c>
      <c r="D160">
        <v>851.57</v>
      </c>
      <c r="E160">
        <f t="shared" si="4"/>
        <v>118.88</v>
      </c>
      <c r="F160">
        <f t="shared" si="5"/>
        <v>118.88</v>
      </c>
      <c r="J160" s="3"/>
      <c r="K160" s="3"/>
    </row>
    <row r="161" spans="1:11" x14ac:dyDescent="0.3">
      <c r="A161">
        <v>8</v>
      </c>
      <c r="B161" t="s">
        <v>321</v>
      </c>
      <c r="C161">
        <v>1189.8900000000001</v>
      </c>
      <c r="D161">
        <v>819.94</v>
      </c>
      <c r="E161">
        <f t="shared" si="4"/>
        <v>369.95000000000005</v>
      </c>
      <c r="F161">
        <f t="shared" si="5"/>
        <v>369.95000000000005</v>
      </c>
      <c r="G161" t="s">
        <v>32</v>
      </c>
      <c r="J161" s="3"/>
      <c r="K161" s="3"/>
    </row>
    <row r="162" spans="1:11" x14ac:dyDescent="0.3">
      <c r="A162">
        <v>11</v>
      </c>
      <c r="B162" t="s">
        <v>322</v>
      </c>
      <c r="C162">
        <v>1279.47</v>
      </c>
      <c r="D162">
        <v>1301.1300000000001</v>
      </c>
      <c r="E162">
        <f t="shared" si="4"/>
        <v>-21.660000000000082</v>
      </c>
      <c r="F162">
        <f t="shared" si="5"/>
        <v>0</v>
      </c>
      <c r="J162" s="3"/>
      <c r="K162" s="3"/>
    </row>
    <row r="163" spans="1:11" x14ac:dyDescent="0.3">
      <c r="A163">
        <v>14</v>
      </c>
      <c r="B163" t="s">
        <v>322</v>
      </c>
      <c r="C163">
        <v>799.43</v>
      </c>
      <c r="D163">
        <v>682.48</v>
      </c>
      <c r="E163">
        <f t="shared" si="4"/>
        <v>116.94999999999993</v>
      </c>
      <c r="F163">
        <f t="shared" si="5"/>
        <v>116.94999999999993</v>
      </c>
      <c r="J163" s="3"/>
      <c r="K163" s="3"/>
    </row>
    <row r="164" spans="1:11" x14ac:dyDescent="0.3">
      <c r="A164">
        <v>17</v>
      </c>
      <c r="B164" t="s">
        <v>322</v>
      </c>
      <c r="C164">
        <v>808.12</v>
      </c>
      <c r="D164">
        <v>729.1</v>
      </c>
      <c r="E164">
        <f t="shared" si="4"/>
        <v>79.019999999999982</v>
      </c>
      <c r="F164">
        <f t="shared" si="5"/>
        <v>79.019999999999982</v>
      </c>
      <c r="J164" s="3"/>
      <c r="K164" s="3"/>
    </row>
    <row r="165" spans="1:11" x14ac:dyDescent="0.3">
      <c r="A165" s="2" t="s">
        <v>123</v>
      </c>
      <c r="J165" s="3"/>
      <c r="K165" s="3"/>
    </row>
    <row r="166" spans="1:11" x14ac:dyDescent="0.3">
      <c r="A166">
        <v>2</v>
      </c>
      <c r="B166" t="s">
        <v>323</v>
      </c>
      <c r="C166">
        <v>859.75</v>
      </c>
      <c r="D166">
        <v>769.48</v>
      </c>
      <c r="E166">
        <f t="shared" si="4"/>
        <v>90.269999999999982</v>
      </c>
      <c r="F166">
        <f t="shared" si="5"/>
        <v>90.269999999999982</v>
      </c>
      <c r="H166">
        <v>9</v>
      </c>
      <c r="I166">
        <v>2</v>
      </c>
      <c r="J166" s="3">
        <f>K166*100</f>
        <v>22.222222222222221</v>
      </c>
      <c r="K166" s="3">
        <f>I166/H166</f>
        <v>0.22222222222222221</v>
      </c>
    </row>
    <row r="167" spans="1:11" x14ac:dyDescent="0.3">
      <c r="A167">
        <v>5</v>
      </c>
      <c r="B167" t="s">
        <v>323</v>
      </c>
      <c r="C167">
        <v>867.79</v>
      </c>
      <c r="D167">
        <v>745.82</v>
      </c>
      <c r="E167">
        <f t="shared" si="4"/>
        <v>121.96999999999991</v>
      </c>
      <c r="F167">
        <f t="shared" si="5"/>
        <v>121.96999999999991</v>
      </c>
      <c r="J167" s="3"/>
      <c r="K167" s="3"/>
    </row>
    <row r="168" spans="1:11" x14ac:dyDescent="0.3">
      <c r="A168">
        <v>8</v>
      </c>
      <c r="B168" t="s">
        <v>324</v>
      </c>
      <c r="C168">
        <v>980.65</v>
      </c>
      <c r="D168">
        <v>833.65</v>
      </c>
      <c r="E168">
        <f t="shared" si="4"/>
        <v>147</v>
      </c>
      <c r="F168">
        <f t="shared" si="5"/>
        <v>147</v>
      </c>
      <c r="J168" s="3"/>
      <c r="K168" s="3"/>
    </row>
    <row r="169" spans="1:11" x14ac:dyDescent="0.3">
      <c r="A169">
        <v>11</v>
      </c>
      <c r="B169" t="s">
        <v>324</v>
      </c>
      <c r="C169">
        <v>1222.5</v>
      </c>
      <c r="D169">
        <v>1105.67</v>
      </c>
      <c r="E169">
        <f t="shared" si="4"/>
        <v>116.82999999999993</v>
      </c>
      <c r="F169">
        <f t="shared" si="5"/>
        <v>116.82999999999993</v>
      </c>
      <c r="J169" s="3"/>
      <c r="K169" s="3"/>
    </row>
    <row r="170" spans="1:11" x14ac:dyDescent="0.3">
      <c r="A170">
        <v>14</v>
      </c>
      <c r="B170" t="s">
        <v>325</v>
      </c>
      <c r="C170">
        <v>902.47</v>
      </c>
      <c r="D170">
        <v>783.87</v>
      </c>
      <c r="E170">
        <f t="shared" si="4"/>
        <v>118.60000000000002</v>
      </c>
      <c r="F170">
        <f t="shared" si="5"/>
        <v>118.60000000000002</v>
      </c>
      <c r="J170" s="3"/>
      <c r="K170" s="3"/>
    </row>
    <row r="171" spans="1:11" x14ac:dyDescent="0.3">
      <c r="A171">
        <v>17</v>
      </c>
      <c r="B171" t="s">
        <v>326</v>
      </c>
      <c r="C171">
        <v>1185.75</v>
      </c>
      <c r="D171">
        <v>1051.8</v>
      </c>
      <c r="E171">
        <f t="shared" si="4"/>
        <v>133.95000000000005</v>
      </c>
      <c r="F171">
        <f t="shared" si="5"/>
        <v>133.95000000000005</v>
      </c>
      <c r="J171" s="3"/>
      <c r="K171" s="3"/>
    </row>
    <row r="172" spans="1:11" x14ac:dyDescent="0.3">
      <c r="A172">
        <v>20</v>
      </c>
      <c r="B172" t="s">
        <v>327</v>
      </c>
      <c r="C172">
        <v>893.28</v>
      </c>
      <c r="D172">
        <v>726.24</v>
      </c>
      <c r="E172">
        <f t="shared" si="4"/>
        <v>167.03999999999996</v>
      </c>
      <c r="F172">
        <f t="shared" si="5"/>
        <v>167.03999999999996</v>
      </c>
      <c r="G172" t="s">
        <v>32</v>
      </c>
      <c r="J172" s="3"/>
      <c r="K172" s="3"/>
    </row>
    <row r="173" spans="1:11" x14ac:dyDescent="0.3">
      <c r="A173">
        <v>23</v>
      </c>
      <c r="B173" t="s">
        <v>327</v>
      </c>
      <c r="C173">
        <v>926.85</v>
      </c>
      <c r="D173">
        <v>715.68</v>
      </c>
      <c r="E173">
        <f t="shared" si="4"/>
        <v>211.17000000000007</v>
      </c>
      <c r="F173">
        <f t="shared" si="5"/>
        <v>211.17000000000007</v>
      </c>
      <c r="G173" t="s">
        <v>32</v>
      </c>
      <c r="J173" s="3"/>
      <c r="K173" s="3"/>
    </row>
    <row r="174" spans="1:11" x14ac:dyDescent="0.3">
      <c r="A174">
        <v>26</v>
      </c>
      <c r="B174" t="s">
        <v>327</v>
      </c>
      <c r="C174">
        <v>590.9</v>
      </c>
      <c r="D174">
        <v>510.16</v>
      </c>
      <c r="E174">
        <f t="shared" si="4"/>
        <v>80.739999999999952</v>
      </c>
      <c r="F174">
        <f t="shared" si="5"/>
        <v>80.739999999999952</v>
      </c>
      <c r="J174" s="3"/>
      <c r="K174" s="3"/>
    </row>
    <row r="175" spans="1:11" x14ac:dyDescent="0.3">
      <c r="A175" s="2" t="s">
        <v>128</v>
      </c>
      <c r="J175" s="3"/>
      <c r="K175" s="3"/>
    </row>
    <row r="176" spans="1:11" x14ac:dyDescent="0.3">
      <c r="A176">
        <v>2</v>
      </c>
      <c r="B176" t="s">
        <v>328</v>
      </c>
      <c r="C176">
        <v>1011.09</v>
      </c>
      <c r="D176">
        <v>899.53</v>
      </c>
      <c r="E176">
        <f t="shared" si="4"/>
        <v>111.56000000000006</v>
      </c>
      <c r="F176">
        <f t="shared" si="5"/>
        <v>111.56000000000006</v>
      </c>
      <c r="H176">
        <v>6</v>
      </c>
      <c r="I176">
        <v>2</v>
      </c>
      <c r="J176" s="3">
        <f>K176*100</f>
        <v>33.333333333333329</v>
      </c>
      <c r="K176" s="3">
        <f>I176/H176</f>
        <v>0.33333333333333331</v>
      </c>
    </row>
    <row r="177" spans="1:11" x14ac:dyDescent="0.3">
      <c r="A177">
        <v>5</v>
      </c>
      <c r="B177" t="s">
        <v>328</v>
      </c>
      <c r="C177">
        <v>651.80999999999995</v>
      </c>
      <c r="D177">
        <v>628.41</v>
      </c>
      <c r="E177">
        <f t="shared" si="4"/>
        <v>23.399999999999977</v>
      </c>
      <c r="F177">
        <f t="shared" si="5"/>
        <v>23.399999999999977</v>
      </c>
      <c r="J177" s="3"/>
      <c r="K177" s="3"/>
    </row>
    <row r="178" spans="1:11" x14ac:dyDescent="0.3">
      <c r="A178">
        <v>2</v>
      </c>
      <c r="B178" t="s">
        <v>329</v>
      </c>
      <c r="C178">
        <v>1224.98</v>
      </c>
      <c r="D178">
        <v>964.69</v>
      </c>
      <c r="E178">
        <f t="shared" si="4"/>
        <v>260.28999999999996</v>
      </c>
      <c r="F178">
        <f t="shared" si="5"/>
        <v>260.28999999999996</v>
      </c>
      <c r="G178" t="s">
        <v>32</v>
      </c>
      <c r="J178" s="3"/>
      <c r="K178" s="3"/>
    </row>
    <row r="179" spans="1:11" x14ac:dyDescent="0.3">
      <c r="A179">
        <v>5</v>
      </c>
      <c r="B179" t="s">
        <v>329</v>
      </c>
      <c r="C179">
        <v>1231.8499999999999</v>
      </c>
      <c r="D179">
        <v>884.02</v>
      </c>
      <c r="E179">
        <f t="shared" si="4"/>
        <v>347.82999999999993</v>
      </c>
      <c r="F179">
        <f t="shared" si="5"/>
        <v>347.82999999999993</v>
      </c>
      <c r="G179" t="s">
        <v>32</v>
      </c>
      <c r="J179" s="3"/>
      <c r="K179" s="3"/>
    </row>
    <row r="180" spans="1:11" x14ac:dyDescent="0.3">
      <c r="A180">
        <v>13</v>
      </c>
      <c r="B180" t="s">
        <v>330</v>
      </c>
      <c r="C180">
        <v>842.99</v>
      </c>
      <c r="D180">
        <v>806.72</v>
      </c>
      <c r="E180">
        <f t="shared" si="4"/>
        <v>36.269999999999982</v>
      </c>
      <c r="F180">
        <f t="shared" si="5"/>
        <v>36.269999999999982</v>
      </c>
      <c r="J180" s="3"/>
      <c r="K180" s="3"/>
    </row>
    <row r="181" spans="1:11" x14ac:dyDescent="0.3">
      <c r="A181">
        <v>16</v>
      </c>
      <c r="B181" t="s">
        <v>330</v>
      </c>
      <c r="C181">
        <v>607.94000000000005</v>
      </c>
      <c r="D181">
        <v>569.64</v>
      </c>
      <c r="E181">
        <f t="shared" si="4"/>
        <v>38.300000000000068</v>
      </c>
      <c r="F181">
        <f t="shared" si="5"/>
        <v>38.300000000000068</v>
      </c>
      <c r="J181" s="3"/>
      <c r="K181" s="3"/>
    </row>
    <row r="182" spans="1:11" x14ac:dyDescent="0.3">
      <c r="A182" s="2" t="s">
        <v>134</v>
      </c>
      <c r="J182" s="3"/>
      <c r="K182" s="3"/>
    </row>
    <row r="183" spans="1:11" x14ac:dyDescent="0.3">
      <c r="A183">
        <v>2</v>
      </c>
      <c r="B183" t="s">
        <v>331</v>
      </c>
      <c r="C183">
        <v>820.88</v>
      </c>
      <c r="D183">
        <v>721.67</v>
      </c>
      <c r="E183">
        <f t="shared" si="4"/>
        <v>99.210000000000036</v>
      </c>
      <c r="F183">
        <f t="shared" si="5"/>
        <v>99.210000000000036</v>
      </c>
      <c r="H183">
        <v>6</v>
      </c>
      <c r="I183">
        <v>4</v>
      </c>
      <c r="J183" s="3">
        <f>K183*100</f>
        <v>66.666666666666657</v>
      </c>
      <c r="K183" s="3">
        <f>I183/H183</f>
        <v>0.66666666666666663</v>
      </c>
    </row>
    <row r="184" spans="1:11" x14ac:dyDescent="0.3">
      <c r="A184">
        <v>5</v>
      </c>
      <c r="B184" t="s">
        <v>331</v>
      </c>
      <c r="C184">
        <v>1015.11</v>
      </c>
      <c r="D184">
        <v>957.39</v>
      </c>
      <c r="E184">
        <f t="shared" si="4"/>
        <v>57.720000000000027</v>
      </c>
      <c r="F184">
        <f t="shared" si="5"/>
        <v>57.720000000000027</v>
      </c>
      <c r="J184" s="3"/>
      <c r="K184" s="3"/>
    </row>
    <row r="185" spans="1:11" x14ac:dyDescent="0.3">
      <c r="A185">
        <v>8</v>
      </c>
      <c r="B185" t="s">
        <v>332</v>
      </c>
      <c r="C185">
        <v>1738.92</v>
      </c>
      <c r="D185">
        <v>1119.97</v>
      </c>
      <c r="E185">
        <f t="shared" si="4"/>
        <v>618.95000000000005</v>
      </c>
      <c r="F185">
        <f t="shared" si="5"/>
        <v>618.95000000000005</v>
      </c>
      <c r="G185" t="s">
        <v>32</v>
      </c>
      <c r="J185" s="3"/>
      <c r="K185" s="3"/>
    </row>
    <row r="186" spans="1:11" x14ac:dyDescent="0.3">
      <c r="A186">
        <v>11</v>
      </c>
      <c r="B186" t="s">
        <v>332</v>
      </c>
      <c r="C186">
        <v>1958.47</v>
      </c>
      <c r="D186">
        <v>1014.4</v>
      </c>
      <c r="E186">
        <f t="shared" si="4"/>
        <v>944.07</v>
      </c>
      <c r="F186">
        <f t="shared" si="5"/>
        <v>944.07</v>
      </c>
      <c r="G186" t="s">
        <v>32</v>
      </c>
      <c r="J186" s="3"/>
      <c r="K186" s="3"/>
    </row>
    <row r="187" spans="1:11" x14ac:dyDescent="0.3">
      <c r="A187">
        <v>14</v>
      </c>
      <c r="B187" t="s">
        <v>332</v>
      </c>
      <c r="C187">
        <v>994.27</v>
      </c>
      <c r="D187">
        <v>730.4</v>
      </c>
      <c r="E187">
        <f t="shared" si="4"/>
        <v>263.87</v>
      </c>
      <c r="F187">
        <f t="shared" si="5"/>
        <v>263.87</v>
      </c>
      <c r="G187" t="s">
        <v>32</v>
      </c>
      <c r="J187" s="3"/>
      <c r="K187" s="3"/>
    </row>
    <row r="188" spans="1:11" x14ac:dyDescent="0.3">
      <c r="A188">
        <v>17</v>
      </c>
      <c r="B188" t="s">
        <v>333</v>
      </c>
      <c r="C188">
        <v>1155.1500000000001</v>
      </c>
      <c r="D188">
        <v>972.37</v>
      </c>
      <c r="E188">
        <f t="shared" si="4"/>
        <v>182.78000000000009</v>
      </c>
      <c r="F188">
        <f t="shared" si="5"/>
        <v>182.78000000000009</v>
      </c>
      <c r="G188" t="s">
        <v>32</v>
      </c>
      <c r="J188" s="3"/>
      <c r="K188" s="3"/>
    </row>
    <row r="189" spans="1:11" x14ac:dyDescent="0.3">
      <c r="A189" s="2" t="s">
        <v>140</v>
      </c>
      <c r="J189" s="3"/>
      <c r="K189" s="3"/>
    </row>
    <row r="190" spans="1:11" x14ac:dyDescent="0.3">
      <c r="A190">
        <v>2</v>
      </c>
      <c r="B190" t="s">
        <v>334</v>
      </c>
      <c r="C190">
        <v>1003.06</v>
      </c>
      <c r="D190">
        <v>811.18</v>
      </c>
      <c r="E190">
        <f t="shared" si="4"/>
        <v>191.88</v>
      </c>
      <c r="F190">
        <f t="shared" si="5"/>
        <v>191.88</v>
      </c>
      <c r="G190" t="s">
        <v>32</v>
      </c>
      <c r="H190">
        <v>6</v>
      </c>
      <c r="I190">
        <v>3</v>
      </c>
      <c r="J190" s="3">
        <f>K190*100</f>
        <v>50</v>
      </c>
      <c r="K190" s="3">
        <f>I190/H190</f>
        <v>0.5</v>
      </c>
    </row>
    <row r="191" spans="1:11" x14ac:dyDescent="0.3">
      <c r="A191">
        <v>5</v>
      </c>
      <c r="B191" t="s">
        <v>335</v>
      </c>
      <c r="C191">
        <v>1161.0899999999999</v>
      </c>
      <c r="D191">
        <v>837.92</v>
      </c>
      <c r="E191">
        <f t="shared" si="4"/>
        <v>323.16999999999996</v>
      </c>
      <c r="F191">
        <f t="shared" si="5"/>
        <v>323.16999999999996</v>
      </c>
      <c r="G191" t="s">
        <v>32</v>
      </c>
      <c r="J191" s="3"/>
      <c r="K191" s="3"/>
    </row>
    <row r="192" spans="1:11" x14ac:dyDescent="0.3">
      <c r="A192">
        <v>8</v>
      </c>
      <c r="B192" t="s">
        <v>336</v>
      </c>
      <c r="C192">
        <v>921.16</v>
      </c>
      <c r="D192">
        <v>809.28</v>
      </c>
      <c r="E192">
        <f t="shared" si="4"/>
        <v>111.88</v>
      </c>
      <c r="F192">
        <f t="shared" si="5"/>
        <v>111.88</v>
      </c>
      <c r="J192" s="3"/>
      <c r="K192" s="3"/>
    </row>
    <row r="193" spans="1:11" x14ac:dyDescent="0.3">
      <c r="A193">
        <v>11</v>
      </c>
      <c r="B193" t="s">
        <v>337</v>
      </c>
      <c r="C193">
        <v>784.31</v>
      </c>
      <c r="D193">
        <v>693.3</v>
      </c>
      <c r="E193">
        <f t="shared" si="4"/>
        <v>91.009999999999991</v>
      </c>
      <c r="F193">
        <f t="shared" si="5"/>
        <v>91.009999999999991</v>
      </c>
      <c r="J193" s="3"/>
      <c r="K193" s="3"/>
    </row>
    <row r="194" spans="1:11" x14ac:dyDescent="0.3">
      <c r="A194">
        <v>14</v>
      </c>
      <c r="B194" t="s">
        <v>337</v>
      </c>
      <c r="C194">
        <v>790.08</v>
      </c>
      <c r="D194">
        <v>667.9</v>
      </c>
      <c r="E194">
        <f t="shared" si="4"/>
        <v>122.18000000000006</v>
      </c>
      <c r="F194">
        <f t="shared" si="5"/>
        <v>122.18000000000006</v>
      </c>
      <c r="J194" s="3"/>
      <c r="K194" s="3"/>
    </row>
    <row r="195" spans="1:11" x14ac:dyDescent="0.3">
      <c r="A195">
        <v>17</v>
      </c>
      <c r="B195" t="s">
        <v>338</v>
      </c>
      <c r="C195">
        <v>1165.17</v>
      </c>
      <c r="D195">
        <v>998.47</v>
      </c>
      <c r="E195">
        <f t="shared" si="4"/>
        <v>166.70000000000005</v>
      </c>
      <c r="F195">
        <f t="shared" si="5"/>
        <v>166.70000000000005</v>
      </c>
      <c r="G195" t="s">
        <v>32</v>
      </c>
      <c r="J195" s="3"/>
      <c r="K195" s="3"/>
    </row>
    <row r="196" spans="1:11" x14ac:dyDescent="0.3">
      <c r="A196" s="2" t="s">
        <v>143</v>
      </c>
      <c r="J196" s="3"/>
      <c r="K196" s="3"/>
    </row>
    <row r="197" spans="1:11" x14ac:dyDescent="0.3">
      <c r="A197">
        <v>2</v>
      </c>
      <c r="B197" t="s">
        <v>339</v>
      </c>
      <c r="C197">
        <v>888.1</v>
      </c>
      <c r="D197">
        <v>786.21</v>
      </c>
      <c r="E197">
        <f t="shared" ref="E197:E200" si="6">C197-D197</f>
        <v>101.88999999999999</v>
      </c>
      <c r="F197">
        <f t="shared" ref="F197:F200" si="7">IF(E197&lt;0,0,E197)</f>
        <v>101.88999999999999</v>
      </c>
      <c r="H197">
        <v>4</v>
      </c>
      <c r="I197">
        <v>2</v>
      </c>
      <c r="J197" s="3">
        <f>K197*100</f>
        <v>50</v>
      </c>
      <c r="K197" s="3">
        <f>I197/H197</f>
        <v>0.5</v>
      </c>
    </row>
    <row r="198" spans="1:11" x14ac:dyDescent="0.3">
      <c r="A198">
        <v>5</v>
      </c>
      <c r="B198" t="s">
        <v>340</v>
      </c>
      <c r="C198">
        <v>778.86</v>
      </c>
      <c r="D198">
        <v>671.1</v>
      </c>
      <c r="E198">
        <f t="shared" si="6"/>
        <v>107.75999999999999</v>
      </c>
      <c r="F198">
        <f t="shared" si="7"/>
        <v>107.75999999999999</v>
      </c>
      <c r="J198" s="3"/>
      <c r="K198" s="3"/>
    </row>
    <row r="199" spans="1:11" x14ac:dyDescent="0.3">
      <c r="A199">
        <v>8</v>
      </c>
      <c r="B199" t="s">
        <v>341</v>
      </c>
      <c r="C199">
        <v>1050.54</v>
      </c>
      <c r="D199">
        <v>785.32</v>
      </c>
      <c r="E199">
        <f t="shared" si="6"/>
        <v>265.21999999999991</v>
      </c>
      <c r="F199">
        <f t="shared" si="7"/>
        <v>265.21999999999991</v>
      </c>
      <c r="G199" t="s">
        <v>32</v>
      </c>
      <c r="J199" s="3"/>
      <c r="K199" s="3"/>
    </row>
    <row r="200" spans="1:11" x14ac:dyDescent="0.3">
      <c r="A200">
        <v>11</v>
      </c>
      <c r="B200" t="s">
        <v>341</v>
      </c>
      <c r="C200">
        <v>1179.33</v>
      </c>
      <c r="D200">
        <v>812.49</v>
      </c>
      <c r="E200">
        <f t="shared" si="6"/>
        <v>366.83999999999992</v>
      </c>
      <c r="F200">
        <f t="shared" si="7"/>
        <v>366.83999999999992</v>
      </c>
      <c r="G200" t="s">
        <v>32</v>
      </c>
      <c r="J200" s="3"/>
      <c r="K200" s="3"/>
    </row>
    <row r="201" spans="1:11" x14ac:dyDescent="0.3">
      <c r="J201" s="3"/>
      <c r="K201" s="3"/>
    </row>
    <row r="202" spans="1:11" x14ac:dyDescent="0.3">
      <c r="G202" s="2" t="s">
        <v>149</v>
      </c>
      <c r="H202" s="2">
        <f>SUM(H3:H200)</f>
        <v>168</v>
      </c>
      <c r="I202" s="2">
        <f>SUM(I3:I200)</f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3401D-3918-469C-B6F2-A394012A4F0B}">
  <dimension ref="A1:M159"/>
  <sheetViews>
    <sheetView workbookViewId="0">
      <selection activeCell="B5" sqref="B5"/>
    </sheetView>
  </sheetViews>
  <sheetFormatPr defaultRowHeight="14.4" x14ac:dyDescent="0.3"/>
  <cols>
    <col min="2" max="2" width="27.5546875" customWidth="1"/>
    <col min="3" max="3" width="34.5546875" customWidth="1"/>
    <col min="4" max="4" width="27.44140625" customWidth="1"/>
    <col min="5" max="5" width="40.6640625" customWidth="1"/>
    <col min="6" max="6" width="26.109375" customWidth="1"/>
    <col min="8" max="9" width="17.6640625" style="4" customWidth="1"/>
    <col min="10" max="10" width="20.44140625" style="4" customWidth="1"/>
    <col min="11" max="11" width="34.6640625" style="4" customWidth="1"/>
    <col min="13" max="13" width="25.109375" customWidth="1"/>
  </cols>
  <sheetData>
    <row r="1" spans="1:13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/>
      <c r="H1" s="1" t="s">
        <v>6</v>
      </c>
      <c r="I1" s="1" t="s">
        <v>7</v>
      </c>
      <c r="J1" s="1" t="s">
        <v>8</v>
      </c>
      <c r="K1" s="1" t="s">
        <v>9</v>
      </c>
      <c r="M1" s="1" t="s">
        <v>10</v>
      </c>
    </row>
    <row r="2" spans="1:13" x14ac:dyDescent="0.3">
      <c r="A2" s="2" t="s">
        <v>11</v>
      </c>
    </row>
    <row r="3" spans="1:13" x14ac:dyDescent="0.3">
      <c r="A3">
        <v>2</v>
      </c>
      <c r="B3" t="s">
        <v>342</v>
      </c>
      <c r="C3">
        <v>1568.88</v>
      </c>
      <c r="D3">
        <v>1512.62</v>
      </c>
      <c r="E3">
        <f>C3-D3</f>
        <v>56.260000000000218</v>
      </c>
      <c r="F3">
        <f>IF(E3&lt;0,0,E3)</f>
        <v>56.260000000000218</v>
      </c>
      <c r="H3" s="4">
        <v>2</v>
      </c>
      <c r="I3" s="4">
        <v>0</v>
      </c>
      <c r="J3" s="4">
        <f>K3*100</f>
        <v>0</v>
      </c>
      <c r="K3" s="5">
        <f>I3/H3</f>
        <v>0</v>
      </c>
      <c r="M3" s="3">
        <f>(25/123)*100</f>
        <v>20.325203252032519</v>
      </c>
    </row>
    <row r="4" spans="1:13" x14ac:dyDescent="0.3">
      <c r="A4">
        <v>5</v>
      </c>
      <c r="B4" t="s">
        <v>343</v>
      </c>
      <c r="C4">
        <v>783.94</v>
      </c>
      <c r="D4">
        <v>1266.25</v>
      </c>
      <c r="E4">
        <f t="shared" ref="E4:E68" si="0">C4-D4</f>
        <v>-482.30999999999995</v>
      </c>
      <c r="F4">
        <f t="shared" ref="F4:F68" si="1">IF(E4&lt;0,0,E4)</f>
        <v>0</v>
      </c>
      <c r="K4" s="5"/>
    </row>
    <row r="5" spans="1:13" x14ac:dyDescent="0.3">
      <c r="A5" s="2" t="s">
        <v>15</v>
      </c>
      <c r="K5" s="5"/>
    </row>
    <row r="6" spans="1:13" x14ac:dyDescent="0.3">
      <c r="A6">
        <v>2</v>
      </c>
      <c r="B6" t="s">
        <v>344</v>
      </c>
      <c r="C6">
        <v>619.19000000000005</v>
      </c>
      <c r="D6">
        <v>968.79</v>
      </c>
      <c r="E6">
        <f t="shared" si="0"/>
        <v>-349.59999999999991</v>
      </c>
      <c r="F6">
        <f t="shared" si="1"/>
        <v>0</v>
      </c>
      <c r="H6" s="4">
        <v>1</v>
      </c>
      <c r="I6" s="4">
        <v>0</v>
      </c>
      <c r="J6" s="4">
        <f>K6*100</f>
        <v>0</v>
      </c>
      <c r="K6" s="5">
        <f>I6/H6</f>
        <v>0</v>
      </c>
    </row>
    <row r="7" spans="1:13" x14ac:dyDescent="0.3">
      <c r="A7" s="2" t="s">
        <v>20</v>
      </c>
      <c r="K7" s="5"/>
    </row>
    <row r="8" spans="1:13" x14ac:dyDescent="0.3">
      <c r="A8">
        <v>2</v>
      </c>
      <c r="B8" t="s">
        <v>345</v>
      </c>
      <c r="C8">
        <v>1041.3599999999999</v>
      </c>
      <c r="D8">
        <v>913.47</v>
      </c>
      <c r="E8">
        <f t="shared" si="0"/>
        <v>127.88999999999987</v>
      </c>
      <c r="F8">
        <f t="shared" si="1"/>
        <v>127.88999999999987</v>
      </c>
      <c r="H8" s="4">
        <v>1</v>
      </c>
      <c r="I8" s="4">
        <v>0</v>
      </c>
      <c r="J8" s="4">
        <f>K8*100</f>
        <v>0</v>
      </c>
      <c r="K8" s="5">
        <f>I8/H8</f>
        <v>0</v>
      </c>
    </row>
    <row r="9" spans="1:13" x14ac:dyDescent="0.3">
      <c r="A9" s="2" t="s">
        <v>26</v>
      </c>
      <c r="K9" s="5"/>
    </row>
    <row r="10" spans="1:13" x14ac:dyDescent="0.3">
      <c r="A10">
        <v>2</v>
      </c>
      <c r="B10" t="s">
        <v>346</v>
      </c>
      <c r="C10">
        <v>1809.12</v>
      </c>
      <c r="D10">
        <v>1986.92</v>
      </c>
      <c r="E10">
        <f t="shared" si="0"/>
        <v>-177.80000000000018</v>
      </c>
      <c r="F10">
        <f t="shared" si="1"/>
        <v>0</v>
      </c>
      <c r="H10" s="4">
        <v>4</v>
      </c>
      <c r="I10" s="4">
        <v>1</v>
      </c>
      <c r="J10" s="4">
        <f>K10*100</f>
        <v>25</v>
      </c>
      <c r="K10" s="5">
        <f>I10/H10</f>
        <v>0.25</v>
      </c>
    </row>
    <row r="11" spans="1:13" x14ac:dyDescent="0.3">
      <c r="A11">
        <v>5</v>
      </c>
      <c r="B11" t="s">
        <v>347</v>
      </c>
      <c r="C11">
        <v>1001.1</v>
      </c>
      <c r="D11">
        <v>1326.81</v>
      </c>
      <c r="E11">
        <f t="shared" si="0"/>
        <v>-325.70999999999992</v>
      </c>
      <c r="F11">
        <f t="shared" si="1"/>
        <v>0</v>
      </c>
      <c r="K11" s="5"/>
    </row>
    <row r="12" spans="1:13" x14ac:dyDescent="0.3">
      <c r="A12">
        <v>8</v>
      </c>
      <c r="B12" t="s">
        <v>347</v>
      </c>
      <c r="C12">
        <v>1527.96</v>
      </c>
      <c r="D12">
        <v>1480.43</v>
      </c>
      <c r="E12">
        <f t="shared" si="0"/>
        <v>47.529999999999973</v>
      </c>
      <c r="F12">
        <f t="shared" si="1"/>
        <v>47.529999999999973</v>
      </c>
      <c r="K12" s="5"/>
    </row>
    <row r="13" spans="1:13" x14ac:dyDescent="0.3">
      <c r="A13">
        <v>11</v>
      </c>
      <c r="B13" t="s">
        <v>347</v>
      </c>
      <c r="C13">
        <v>2502.91</v>
      </c>
      <c r="D13">
        <v>1904.11</v>
      </c>
      <c r="E13">
        <f t="shared" si="0"/>
        <v>598.79999999999995</v>
      </c>
      <c r="F13">
        <f t="shared" si="1"/>
        <v>598.79999999999995</v>
      </c>
      <c r="G13" t="s">
        <v>32</v>
      </c>
      <c r="K13" s="5"/>
    </row>
    <row r="14" spans="1:13" x14ac:dyDescent="0.3">
      <c r="A14" s="2" t="s">
        <v>30</v>
      </c>
      <c r="K14" s="5"/>
    </row>
    <row r="15" spans="1:13" x14ac:dyDescent="0.3">
      <c r="A15">
        <v>2</v>
      </c>
      <c r="B15" t="s">
        <v>348</v>
      </c>
      <c r="C15">
        <v>1292.6099999999999</v>
      </c>
      <c r="D15">
        <v>994.76</v>
      </c>
      <c r="E15">
        <f t="shared" si="0"/>
        <v>297.84999999999991</v>
      </c>
      <c r="F15">
        <f t="shared" si="1"/>
        <v>297.84999999999991</v>
      </c>
      <c r="G15" t="s">
        <v>32</v>
      </c>
      <c r="H15" s="4">
        <v>6</v>
      </c>
      <c r="I15" s="4">
        <v>3</v>
      </c>
      <c r="J15" s="4">
        <f>K15*100</f>
        <v>50</v>
      </c>
      <c r="K15" s="5">
        <f>I15/H15</f>
        <v>0.5</v>
      </c>
    </row>
    <row r="16" spans="1:13" x14ac:dyDescent="0.3">
      <c r="A16">
        <v>5</v>
      </c>
      <c r="B16" t="s">
        <v>348</v>
      </c>
      <c r="C16">
        <v>1367.04</v>
      </c>
      <c r="D16">
        <v>1080.94</v>
      </c>
      <c r="E16">
        <f t="shared" si="0"/>
        <v>286.09999999999991</v>
      </c>
      <c r="F16">
        <f t="shared" si="1"/>
        <v>286.09999999999991</v>
      </c>
      <c r="G16" t="s">
        <v>32</v>
      </c>
      <c r="K16" s="5"/>
    </row>
    <row r="17" spans="1:11" x14ac:dyDescent="0.3">
      <c r="A17">
        <v>8</v>
      </c>
      <c r="B17" t="s">
        <v>349</v>
      </c>
      <c r="C17">
        <v>1009.83</v>
      </c>
      <c r="D17">
        <v>883.98</v>
      </c>
      <c r="E17">
        <f t="shared" si="0"/>
        <v>125.85000000000002</v>
      </c>
      <c r="F17">
        <f t="shared" si="1"/>
        <v>125.85000000000002</v>
      </c>
      <c r="K17" s="5"/>
    </row>
    <row r="18" spans="1:11" x14ac:dyDescent="0.3">
      <c r="A18">
        <v>11</v>
      </c>
      <c r="B18" t="s">
        <v>349</v>
      </c>
      <c r="C18">
        <v>831.17</v>
      </c>
      <c r="D18">
        <v>773.65</v>
      </c>
      <c r="E18">
        <f t="shared" si="0"/>
        <v>57.519999999999982</v>
      </c>
      <c r="F18">
        <f t="shared" si="1"/>
        <v>57.519999999999982</v>
      </c>
      <c r="K18" s="5"/>
    </row>
    <row r="19" spans="1:11" x14ac:dyDescent="0.3">
      <c r="A19">
        <v>14</v>
      </c>
      <c r="B19" t="s">
        <v>350</v>
      </c>
      <c r="C19">
        <v>1086.6300000000001</v>
      </c>
      <c r="D19">
        <v>1090.7</v>
      </c>
      <c r="E19">
        <f t="shared" si="0"/>
        <v>-4.0699999999999363</v>
      </c>
      <c r="F19">
        <f t="shared" si="1"/>
        <v>0</v>
      </c>
      <c r="K19" s="5"/>
    </row>
    <row r="20" spans="1:11" x14ac:dyDescent="0.3">
      <c r="A20">
        <v>17</v>
      </c>
      <c r="B20" t="s">
        <v>350</v>
      </c>
      <c r="C20">
        <v>1152.49</v>
      </c>
      <c r="D20">
        <v>965.27</v>
      </c>
      <c r="E20">
        <f t="shared" si="0"/>
        <v>187.22000000000003</v>
      </c>
      <c r="F20">
        <f t="shared" si="1"/>
        <v>187.22000000000003</v>
      </c>
      <c r="G20" t="s">
        <v>32</v>
      </c>
      <c r="K20" s="5"/>
    </row>
    <row r="21" spans="1:11" x14ac:dyDescent="0.3">
      <c r="A21" s="2" t="s">
        <v>34</v>
      </c>
      <c r="K21" s="5"/>
    </row>
    <row r="22" spans="1:11" x14ac:dyDescent="0.3">
      <c r="A22">
        <v>2</v>
      </c>
      <c r="B22" t="s">
        <v>351</v>
      </c>
      <c r="C22">
        <v>1007.17</v>
      </c>
      <c r="D22">
        <v>1116.31</v>
      </c>
      <c r="E22">
        <f t="shared" si="0"/>
        <v>-109.13999999999999</v>
      </c>
      <c r="F22">
        <f t="shared" si="1"/>
        <v>0</v>
      </c>
      <c r="H22" s="4">
        <v>9</v>
      </c>
      <c r="I22" s="4">
        <v>1</v>
      </c>
      <c r="J22" s="5">
        <f>K22*100</f>
        <v>11.111111111111111</v>
      </c>
      <c r="K22" s="5">
        <f>I22/H22</f>
        <v>0.1111111111111111</v>
      </c>
    </row>
    <row r="23" spans="1:11" x14ac:dyDescent="0.3">
      <c r="A23">
        <v>5</v>
      </c>
      <c r="B23" t="s">
        <v>351</v>
      </c>
      <c r="C23">
        <v>1524.23</v>
      </c>
      <c r="D23">
        <v>1294.31</v>
      </c>
      <c r="E23">
        <f t="shared" si="0"/>
        <v>229.92000000000007</v>
      </c>
      <c r="F23">
        <f t="shared" si="1"/>
        <v>229.92000000000007</v>
      </c>
      <c r="G23" t="s">
        <v>32</v>
      </c>
      <c r="K23" s="5"/>
    </row>
    <row r="24" spans="1:11" x14ac:dyDescent="0.3">
      <c r="A24">
        <v>8</v>
      </c>
      <c r="B24" t="s">
        <v>352</v>
      </c>
      <c r="C24">
        <v>786.41</v>
      </c>
      <c r="D24">
        <v>1144.2</v>
      </c>
      <c r="E24">
        <f t="shared" si="0"/>
        <v>-357.79000000000008</v>
      </c>
      <c r="F24">
        <f t="shared" si="1"/>
        <v>0</v>
      </c>
      <c r="K24" s="5"/>
    </row>
    <row r="25" spans="1:11" x14ac:dyDescent="0.3">
      <c r="A25">
        <v>11</v>
      </c>
      <c r="B25" t="s">
        <v>352</v>
      </c>
      <c r="C25">
        <v>679.55</v>
      </c>
      <c r="D25">
        <v>1126.4000000000001</v>
      </c>
      <c r="E25">
        <f t="shared" si="0"/>
        <v>-446.85000000000014</v>
      </c>
      <c r="F25">
        <f t="shared" si="1"/>
        <v>0</v>
      </c>
      <c r="K25" s="5"/>
    </row>
    <row r="26" spans="1:11" x14ac:dyDescent="0.3">
      <c r="A26">
        <v>14</v>
      </c>
      <c r="B26" t="s">
        <v>353</v>
      </c>
      <c r="C26">
        <v>1376.6</v>
      </c>
      <c r="D26">
        <v>1419.28</v>
      </c>
      <c r="E26">
        <f t="shared" si="0"/>
        <v>-42.680000000000064</v>
      </c>
      <c r="F26">
        <f t="shared" si="1"/>
        <v>0</v>
      </c>
      <c r="K26" s="5"/>
    </row>
    <row r="27" spans="1:11" x14ac:dyDescent="0.3">
      <c r="A27">
        <v>17</v>
      </c>
      <c r="B27" t="s">
        <v>354</v>
      </c>
      <c r="C27">
        <v>1347.69</v>
      </c>
      <c r="D27">
        <v>1208.8699999999999</v>
      </c>
      <c r="E27">
        <f t="shared" si="0"/>
        <v>138.82000000000016</v>
      </c>
      <c r="F27">
        <f t="shared" si="1"/>
        <v>138.82000000000016</v>
      </c>
      <c r="K27" s="5"/>
    </row>
    <row r="28" spans="1:11" x14ac:dyDescent="0.3">
      <c r="A28">
        <v>20</v>
      </c>
      <c r="B28" t="s">
        <v>354</v>
      </c>
      <c r="C28">
        <v>1241.19</v>
      </c>
      <c r="D28">
        <v>1337.12</v>
      </c>
      <c r="E28">
        <f t="shared" si="0"/>
        <v>-95.929999999999836</v>
      </c>
      <c r="F28">
        <f t="shared" si="1"/>
        <v>0</v>
      </c>
      <c r="K28" s="5"/>
    </row>
    <row r="29" spans="1:11" x14ac:dyDescent="0.3">
      <c r="A29">
        <v>23</v>
      </c>
      <c r="B29" t="s">
        <v>354</v>
      </c>
      <c r="C29">
        <v>1347.83</v>
      </c>
      <c r="D29">
        <v>1365.98</v>
      </c>
      <c r="E29">
        <f t="shared" si="0"/>
        <v>-18.150000000000091</v>
      </c>
      <c r="F29">
        <f t="shared" si="1"/>
        <v>0</v>
      </c>
      <c r="K29" s="5"/>
    </row>
    <row r="30" spans="1:11" x14ac:dyDescent="0.3">
      <c r="A30">
        <v>26</v>
      </c>
      <c r="B30" t="s">
        <v>354</v>
      </c>
      <c r="C30">
        <v>1186.67</v>
      </c>
      <c r="D30">
        <v>1358.77</v>
      </c>
      <c r="E30">
        <f t="shared" si="0"/>
        <v>-172.09999999999991</v>
      </c>
      <c r="F30">
        <f t="shared" si="1"/>
        <v>0</v>
      </c>
      <c r="K30" s="5"/>
    </row>
    <row r="31" spans="1:11" x14ac:dyDescent="0.3">
      <c r="A31" s="2" t="s">
        <v>35</v>
      </c>
      <c r="K31" s="5"/>
    </row>
    <row r="32" spans="1:11" x14ac:dyDescent="0.3">
      <c r="A32">
        <v>2</v>
      </c>
      <c r="B32" t="s">
        <v>355</v>
      </c>
      <c r="C32">
        <v>1028.81</v>
      </c>
      <c r="D32">
        <v>984.66</v>
      </c>
      <c r="E32">
        <f t="shared" si="0"/>
        <v>44.149999999999977</v>
      </c>
      <c r="F32">
        <f t="shared" si="1"/>
        <v>44.149999999999977</v>
      </c>
      <c r="H32" s="4">
        <v>4</v>
      </c>
      <c r="I32" s="4">
        <v>0</v>
      </c>
      <c r="J32" s="5">
        <f>K32*100</f>
        <v>0</v>
      </c>
      <c r="K32" s="5">
        <f>I32/H32</f>
        <v>0</v>
      </c>
    </row>
    <row r="33" spans="1:11" x14ac:dyDescent="0.3">
      <c r="A33">
        <v>5</v>
      </c>
      <c r="B33" t="s">
        <v>355</v>
      </c>
      <c r="C33">
        <v>792.95</v>
      </c>
      <c r="D33">
        <v>845.95</v>
      </c>
      <c r="E33">
        <f t="shared" si="0"/>
        <v>-53</v>
      </c>
      <c r="F33">
        <f t="shared" si="1"/>
        <v>0</v>
      </c>
      <c r="K33" s="5"/>
    </row>
    <row r="34" spans="1:11" x14ac:dyDescent="0.3">
      <c r="A34">
        <v>8</v>
      </c>
      <c r="B34" t="s">
        <v>356</v>
      </c>
      <c r="C34">
        <v>1217.4000000000001</v>
      </c>
      <c r="D34">
        <v>1178.04</v>
      </c>
      <c r="E34">
        <f t="shared" si="0"/>
        <v>39.360000000000127</v>
      </c>
      <c r="F34">
        <f t="shared" si="1"/>
        <v>39.360000000000127</v>
      </c>
      <c r="K34" s="5"/>
    </row>
    <row r="35" spans="1:11" x14ac:dyDescent="0.3">
      <c r="A35">
        <v>11</v>
      </c>
      <c r="B35" t="s">
        <v>357</v>
      </c>
      <c r="C35">
        <v>1789.35</v>
      </c>
      <c r="D35">
        <v>1648.86</v>
      </c>
      <c r="E35">
        <f t="shared" si="0"/>
        <v>140.49</v>
      </c>
      <c r="F35">
        <f t="shared" si="1"/>
        <v>140.49</v>
      </c>
      <c r="K35" s="5"/>
    </row>
    <row r="36" spans="1:11" x14ac:dyDescent="0.3">
      <c r="A36" s="2" t="s">
        <v>39</v>
      </c>
      <c r="K36" s="5"/>
    </row>
    <row r="37" spans="1:11" x14ac:dyDescent="0.3">
      <c r="A37">
        <v>2</v>
      </c>
      <c r="B37" t="s">
        <v>358</v>
      </c>
      <c r="C37">
        <v>1391.4</v>
      </c>
      <c r="D37">
        <v>1187.76</v>
      </c>
      <c r="E37">
        <f t="shared" si="0"/>
        <v>203.6400000000001</v>
      </c>
      <c r="F37">
        <f t="shared" si="1"/>
        <v>203.6400000000001</v>
      </c>
      <c r="G37" t="s">
        <v>32</v>
      </c>
      <c r="H37" s="4">
        <v>3</v>
      </c>
      <c r="I37" s="4">
        <v>1</v>
      </c>
      <c r="J37" s="5">
        <f>K37*100</f>
        <v>33.333333333333329</v>
      </c>
      <c r="K37" s="5">
        <f>I37/H37</f>
        <v>0.33333333333333331</v>
      </c>
    </row>
    <row r="38" spans="1:11" x14ac:dyDescent="0.3">
      <c r="A38">
        <v>5</v>
      </c>
      <c r="B38" t="s">
        <v>359</v>
      </c>
      <c r="C38">
        <v>1178.48</v>
      </c>
      <c r="D38">
        <v>1571.57</v>
      </c>
      <c r="E38">
        <f t="shared" si="0"/>
        <v>-393.08999999999992</v>
      </c>
      <c r="F38">
        <f t="shared" si="1"/>
        <v>0</v>
      </c>
      <c r="K38" s="5"/>
    </row>
    <row r="39" spans="1:11" x14ac:dyDescent="0.3">
      <c r="A39">
        <v>8</v>
      </c>
      <c r="B39" t="s">
        <v>360</v>
      </c>
      <c r="C39">
        <v>1430.32</v>
      </c>
      <c r="D39">
        <v>1427.67</v>
      </c>
      <c r="E39">
        <f t="shared" si="0"/>
        <v>2.6499999999998636</v>
      </c>
      <c r="F39">
        <f t="shared" si="1"/>
        <v>2.6499999999998636</v>
      </c>
      <c r="K39" s="5"/>
    </row>
    <row r="40" spans="1:11" x14ac:dyDescent="0.3">
      <c r="A40" s="2" t="s">
        <v>42</v>
      </c>
      <c r="K40" s="5"/>
    </row>
    <row r="41" spans="1:11" x14ac:dyDescent="0.3">
      <c r="A41">
        <v>2</v>
      </c>
      <c r="B41" t="s">
        <v>361</v>
      </c>
      <c r="C41">
        <v>826.86</v>
      </c>
      <c r="D41">
        <v>732.38</v>
      </c>
      <c r="E41">
        <f t="shared" si="0"/>
        <v>94.480000000000018</v>
      </c>
      <c r="F41">
        <f t="shared" si="1"/>
        <v>94.480000000000018</v>
      </c>
      <c r="H41" s="4">
        <v>2</v>
      </c>
      <c r="I41" s="4">
        <v>0</v>
      </c>
      <c r="J41" s="5">
        <f>K41*100</f>
        <v>0</v>
      </c>
      <c r="K41" s="5">
        <f>I41/H41</f>
        <v>0</v>
      </c>
    </row>
    <row r="42" spans="1:11" x14ac:dyDescent="0.3">
      <c r="A42">
        <v>5</v>
      </c>
      <c r="B42" t="s">
        <v>362</v>
      </c>
      <c r="C42">
        <v>777.76</v>
      </c>
      <c r="D42">
        <v>741.95</v>
      </c>
      <c r="E42">
        <f t="shared" si="0"/>
        <v>35.809999999999945</v>
      </c>
      <c r="F42">
        <f t="shared" si="1"/>
        <v>35.809999999999945</v>
      </c>
      <c r="K42" s="5"/>
    </row>
    <row r="43" spans="1:11" x14ac:dyDescent="0.3">
      <c r="A43" s="2" t="s">
        <v>48</v>
      </c>
      <c r="K43" s="5"/>
    </row>
    <row r="44" spans="1:11" x14ac:dyDescent="0.3">
      <c r="A44">
        <v>2</v>
      </c>
      <c r="B44" t="s">
        <v>363</v>
      </c>
      <c r="C44">
        <v>764.2</v>
      </c>
      <c r="D44">
        <v>700.77</v>
      </c>
      <c r="E44">
        <f t="shared" si="0"/>
        <v>63.430000000000064</v>
      </c>
      <c r="F44">
        <f t="shared" si="1"/>
        <v>63.430000000000064</v>
      </c>
      <c r="H44" s="4">
        <v>12</v>
      </c>
      <c r="I44" s="4">
        <v>3</v>
      </c>
      <c r="J44" s="5">
        <f>K44*100</f>
        <v>25</v>
      </c>
      <c r="K44" s="5">
        <f>I44/H44</f>
        <v>0.25</v>
      </c>
    </row>
    <row r="45" spans="1:11" x14ac:dyDescent="0.3">
      <c r="A45">
        <v>5</v>
      </c>
      <c r="B45" t="s">
        <v>364</v>
      </c>
      <c r="C45">
        <v>960.23</v>
      </c>
      <c r="D45">
        <v>842.6</v>
      </c>
      <c r="E45">
        <f t="shared" si="0"/>
        <v>117.63</v>
      </c>
      <c r="F45">
        <f t="shared" si="1"/>
        <v>117.63</v>
      </c>
      <c r="K45" s="5"/>
    </row>
    <row r="46" spans="1:11" x14ac:dyDescent="0.3">
      <c r="A46">
        <v>8</v>
      </c>
      <c r="B46" t="s">
        <v>364</v>
      </c>
      <c r="C46">
        <v>966.08</v>
      </c>
      <c r="D46">
        <v>869.54</v>
      </c>
      <c r="E46">
        <f t="shared" si="0"/>
        <v>96.540000000000077</v>
      </c>
      <c r="F46">
        <f t="shared" si="1"/>
        <v>96.540000000000077</v>
      </c>
      <c r="K46" s="5"/>
    </row>
    <row r="47" spans="1:11" x14ac:dyDescent="0.3">
      <c r="A47">
        <v>11</v>
      </c>
      <c r="B47" t="s">
        <v>364</v>
      </c>
      <c r="C47">
        <v>976.86</v>
      </c>
      <c r="D47">
        <v>829.7</v>
      </c>
      <c r="E47">
        <f t="shared" si="0"/>
        <v>147.15999999999997</v>
      </c>
      <c r="F47">
        <f t="shared" si="1"/>
        <v>147.15999999999997</v>
      </c>
      <c r="K47" s="5"/>
    </row>
    <row r="48" spans="1:11" x14ac:dyDescent="0.3">
      <c r="A48">
        <v>14</v>
      </c>
      <c r="B48" t="s">
        <v>364</v>
      </c>
      <c r="C48">
        <v>967.81</v>
      </c>
      <c r="D48">
        <v>825.56</v>
      </c>
      <c r="E48">
        <f t="shared" si="0"/>
        <v>142.25</v>
      </c>
      <c r="F48">
        <f t="shared" si="1"/>
        <v>142.25</v>
      </c>
      <c r="K48" s="5"/>
    </row>
    <row r="49" spans="1:11" x14ac:dyDescent="0.3">
      <c r="A49">
        <v>17</v>
      </c>
      <c r="B49" t="s">
        <v>365</v>
      </c>
      <c r="C49">
        <v>847.41</v>
      </c>
      <c r="D49">
        <v>760.7</v>
      </c>
      <c r="E49">
        <f t="shared" si="0"/>
        <v>86.709999999999923</v>
      </c>
      <c r="F49">
        <f t="shared" si="1"/>
        <v>86.709999999999923</v>
      </c>
      <c r="K49" s="5"/>
    </row>
    <row r="50" spans="1:11" x14ac:dyDescent="0.3">
      <c r="A50">
        <v>20</v>
      </c>
      <c r="B50" t="s">
        <v>365</v>
      </c>
      <c r="C50">
        <v>914.26</v>
      </c>
      <c r="D50">
        <v>852.73</v>
      </c>
      <c r="E50">
        <f t="shared" si="0"/>
        <v>61.529999999999973</v>
      </c>
      <c r="F50">
        <f t="shared" si="1"/>
        <v>61.529999999999973</v>
      </c>
      <c r="K50" s="5"/>
    </row>
    <row r="51" spans="1:11" x14ac:dyDescent="0.3">
      <c r="A51">
        <v>23</v>
      </c>
      <c r="B51" t="s">
        <v>366</v>
      </c>
      <c r="C51">
        <v>686.65</v>
      </c>
      <c r="D51">
        <v>780.86</v>
      </c>
      <c r="E51">
        <f t="shared" si="0"/>
        <v>-94.210000000000036</v>
      </c>
      <c r="F51">
        <f t="shared" si="1"/>
        <v>0</v>
      </c>
      <c r="K51" s="5"/>
    </row>
    <row r="52" spans="1:11" x14ac:dyDescent="0.3">
      <c r="A52">
        <v>26</v>
      </c>
      <c r="B52" t="s">
        <v>367</v>
      </c>
      <c r="C52">
        <v>1054.96</v>
      </c>
      <c r="D52">
        <v>757.41</v>
      </c>
      <c r="E52">
        <f t="shared" si="0"/>
        <v>297.55000000000007</v>
      </c>
      <c r="F52">
        <f t="shared" si="1"/>
        <v>297.55000000000007</v>
      </c>
      <c r="G52" t="s">
        <v>32</v>
      </c>
      <c r="K52" s="5"/>
    </row>
    <row r="53" spans="1:11" x14ac:dyDescent="0.3">
      <c r="A53">
        <v>29</v>
      </c>
      <c r="B53" t="s">
        <v>367</v>
      </c>
      <c r="C53">
        <v>1171.93</v>
      </c>
      <c r="D53">
        <v>977.26</v>
      </c>
      <c r="E53">
        <f t="shared" si="0"/>
        <v>194.67000000000007</v>
      </c>
      <c r="F53">
        <f t="shared" si="1"/>
        <v>194.67000000000007</v>
      </c>
      <c r="G53" t="s">
        <v>32</v>
      </c>
      <c r="K53" s="5"/>
    </row>
    <row r="54" spans="1:11" x14ac:dyDescent="0.3">
      <c r="A54">
        <v>32</v>
      </c>
      <c r="B54" t="s">
        <v>367</v>
      </c>
      <c r="C54">
        <v>1147.4000000000001</v>
      </c>
      <c r="D54">
        <v>1007.91</v>
      </c>
      <c r="E54">
        <f t="shared" si="0"/>
        <v>139.49000000000012</v>
      </c>
      <c r="F54">
        <f t="shared" si="1"/>
        <v>139.49000000000012</v>
      </c>
      <c r="K54" s="5"/>
    </row>
    <row r="55" spans="1:11" x14ac:dyDescent="0.3">
      <c r="A55">
        <v>35</v>
      </c>
      <c r="B55" t="s">
        <v>367</v>
      </c>
      <c r="C55">
        <v>1102.6500000000001</v>
      </c>
      <c r="D55">
        <v>860.61</v>
      </c>
      <c r="E55">
        <f t="shared" si="0"/>
        <v>242.04000000000008</v>
      </c>
      <c r="F55">
        <f t="shared" si="1"/>
        <v>242.04000000000008</v>
      </c>
      <c r="G55" t="s">
        <v>32</v>
      </c>
      <c r="K55" s="5"/>
    </row>
    <row r="56" spans="1:11" x14ac:dyDescent="0.3">
      <c r="A56" s="2" t="s">
        <v>52</v>
      </c>
    </row>
    <row r="57" spans="1:11" x14ac:dyDescent="0.3">
      <c r="A57" s="2"/>
      <c r="H57" s="4">
        <v>0</v>
      </c>
      <c r="I57" s="4">
        <v>0</v>
      </c>
      <c r="J57" s="5" t="e">
        <f>K57*100</f>
        <v>#DIV/0!</v>
      </c>
      <c r="K57" s="5" t="e">
        <f>I57/H57</f>
        <v>#DIV/0!</v>
      </c>
    </row>
    <row r="58" spans="1:11" x14ac:dyDescent="0.3">
      <c r="A58" s="2" t="s">
        <v>55</v>
      </c>
      <c r="K58" s="5"/>
    </row>
    <row r="59" spans="1:11" x14ac:dyDescent="0.3">
      <c r="A59">
        <v>2</v>
      </c>
      <c r="B59" t="s">
        <v>368</v>
      </c>
      <c r="C59">
        <v>1349.99</v>
      </c>
      <c r="D59">
        <v>1013.53</v>
      </c>
      <c r="E59">
        <f t="shared" si="0"/>
        <v>336.46000000000004</v>
      </c>
      <c r="F59">
        <f t="shared" si="1"/>
        <v>336.46000000000004</v>
      </c>
      <c r="G59" t="s">
        <v>32</v>
      </c>
      <c r="H59" s="4">
        <v>5</v>
      </c>
      <c r="I59" s="4">
        <v>1</v>
      </c>
      <c r="J59" s="5">
        <f>K59*100</f>
        <v>20</v>
      </c>
      <c r="K59" s="5">
        <f>I59/H59</f>
        <v>0.2</v>
      </c>
    </row>
    <row r="60" spans="1:11" x14ac:dyDescent="0.3">
      <c r="A60">
        <v>5</v>
      </c>
      <c r="B60" t="s">
        <v>368</v>
      </c>
      <c r="C60">
        <v>1844.05</v>
      </c>
      <c r="D60">
        <v>1724.06</v>
      </c>
      <c r="E60">
        <f t="shared" si="0"/>
        <v>119.99000000000001</v>
      </c>
      <c r="F60">
        <f t="shared" si="1"/>
        <v>119.99000000000001</v>
      </c>
      <c r="K60" s="5"/>
    </row>
    <row r="61" spans="1:11" x14ac:dyDescent="0.3">
      <c r="A61">
        <v>8</v>
      </c>
      <c r="B61" t="s">
        <v>368</v>
      </c>
      <c r="C61">
        <v>985.67</v>
      </c>
      <c r="D61">
        <v>930.12</v>
      </c>
      <c r="E61">
        <f t="shared" si="0"/>
        <v>55.549999999999955</v>
      </c>
      <c r="F61">
        <f t="shared" si="1"/>
        <v>55.549999999999955</v>
      </c>
      <c r="K61" s="5"/>
    </row>
    <row r="62" spans="1:11" x14ac:dyDescent="0.3">
      <c r="A62">
        <v>11</v>
      </c>
      <c r="B62" t="s">
        <v>369</v>
      </c>
      <c r="C62">
        <v>1788.55</v>
      </c>
      <c r="D62">
        <v>1681.8</v>
      </c>
      <c r="E62">
        <f t="shared" si="0"/>
        <v>106.75</v>
      </c>
      <c r="F62">
        <f t="shared" si="1"/>
        <v>106.75</v>
      </c>
      <c r="K62" s="5"/>
    </row>
    <row r="63" spans="1:11" x14ac:dyDescent="0.3">
      <c r="A63">
        <v>14</v>
      </c>
      <c r="B63" t="s">
        <v>369</v>
      </c>
      <c r="C63">
        <v>1030.5</v>
      </c>
      <c r="D63">
        <v>919.86</v>
      </c>
      <c r="E63">
        <f t="shared" si="0"/>
        <v>110.63999999999999</v>
      </c>
      <c r="F63">
        <f t="shared" si="1"/>
        <v>110.63999999999999</v>
      </c>
      <c r="K63" s="5"/>
    </row>
    <row r="64" spans="1:11" x14ac:dyDescent="0.3">
      <c r="A64" s="2" t="s">
        <v>59</v>
      </c>
      <c r="K64" s="5"/>
    </row>
    <row r="65" spans="1:11" x14ac:dyDescent="0.3">
      <c r="A65">
        <v>2</v>
      </c>
      <c r="B65" t="s">
        <v>370</v>
      </c>
      <c r="C65">
        <v>1128.55</v>
      </c>
      <c r="D65">
        <v>1053.69</v>
      </c>
      <c r="E65">
        <f t="shared" si="0"/>
        <v>74.8599999999999</v>
      </c>
      <c r="F65">
        <f t="shared" si="1"/>
        <v>74.8599999999999</v>
      </c>
      <c r="H65" s="4">
        <v>9</v>
      </c>
      <c r="I65" s="4">
        <v>1</v>
      </c>
      <c r="J65" s="5">
        <f>K65*100</f>
        <v>11.111111111111111</v>
      </c>
      <c r="K65" s="5">
        <f>I65/H65</f>
        <v>0.1111111111111111</v>
      </c>
    </row>
    <row r="66" spans="1:11" x14ac:dyDescent="0.3">
      <c r="A66">
        <v>5</v>
      </c>
      <c r="B66" t="s">
        <v>371</v>
      </c>
      <c r="C66">
        <v>1046.73</v>
      </c>
      <c r="D66">
        <v>852.96</v>
      </c>
      <c r="E66">
        <f t="shared" si="0"/>
        <v>193.76999999999998</v>
      </c>
      <c r="F66">
        <f t="shared" si="1"/>
        <v>193.76999999999998</v>
      </c>
      <c r="G66" t="s">
        <v>32</v>
      </c>
      <c r="K66" s="5"/>
    </row>
    <row r="67" spans="1:11" x14ac:dyDescent="0.3">
      <c r="A67">
        <v>8</v>
      </c>
      <c r="B67" t="s">
        <v>371</v>
      </c>
      <c r="C67">
        <v>747.22</v>
      </c>
      <c r="D67">
        <v>899.49</v>
      </c>
      <c r="E67">
        <f t="shared" si="0"/>
        <v>-152.26999999999998</v>
      </c>
      <c r="F67">
        <f t="shared" si="1"/>
        <v>0</v>
      </c>
      <c r="K67" s="5"/>
    </row>
    <row r="68" spans="1:11" x14ac:dyDescent="0.3">
      <c r="A68">
        <v>11</v>
      </c>
      <c r="B68" t="s">
        <v>372</v>
      </c>
      <c r="C68">
        <v>881.6</v>
      </c>
      <c r="D68">
        <v>884.61</v>
      </c>
      <c r="E68">
        <f t="shared" si="0"/>
        <v>-3.0099999999999909</v>
      </c>
      <c r="F68">
        <f t="shared" si="1"/>
        <v>0</v>
      </c>
      <c r="K68" s="5"/>
    </row>
    <row r="69" spans="1:11" x14ac:dyDescent="0.3">
      <c r="A69">
        <v>14</v>
      </c>
      <c r="B69" t="s">
        <v>373</v>
      </c>
      <c r="C69">
        <v>1433.2</v>
      </c>
      <c r="D69">
        <v>1672.06</v>
      </c>
      <c r="E69">
        <f t="shared" ref="E69:E101" si="2">C69-D69</f>
        <v>-238.8599999999999</v>
      </c>
      <c r="F69">
        <f t="shared" ref="F69:F101" si="3">IF(E69&lt;0,0,E69)</f>
        <v>0</v>
      </c>
      <c r="K69" s="5"/>
    </row>
    <row r="70" spans="1:11" x14ac:dyDescent="0.3">
      <c r="A70">
        <v>17</v>
      </c>
      <c r="B70" t="s">
        <v>373</v>
      </c>
      <c r="C70">
        <v>1474.66</v>
      </c>
      <c r="D70">
        <v>1688.75</v>
      </c>
      <c r="E70">
        <f t="shared" si="2"/>
        <v>-214.08999999999992</v>
      </c>
      <c r="F70">
        <f t="shared" si="3"/>
        <v>0</v>
      </c>
      <c r="K70" s="5"/>
    </row>
    <row r="71" spans="1:11" x14ac:dyDescent="0.3">
      <c r="A71">
        <v>20</v>
      </c>
      <c r="B71" t="s">
        <v>373</v>
      </c>
      <c r="C71">
        <v>1299.31</v>
      </c>
      <c r="D71">
        <v>1398.67</v>
      </c>
      <c r="E71">
        <f t="shared" si="2"/>
        <v>-99.360000000000127</v>
      </c>
      <c r="F71">
        <f t="shared" si="3"/>
        <v>0</v>
      </c>
      <c r="K71" s="5"/>
    </row>
    <row r="72" spans="1:11" x14ac:dyDescent="0.3">
      <c r="A72">
        <v>23</v>
      </c>
      <c r="B72" t="s">
        <v>373</v>
      </c>
      <c r="C72">
        <v>962.36</v>
      </c>
      <c r="D72">
        <v>827.7</v>
      </c>
      <c r="E72">
        <f t="shared" si="2"/>
        <v>134.65999999999997</v>
      </c>
      <c r="F72">
        <f t="shared" si="3"/>
        <v>134.65999999999997</v>
      </c>
      <c r="K72" s="5"/>
    </row>
    <row r="73" spans="1:11" x14ac:dyDescent="0.3">
      <c r="A73">
        <v>26</v>
      </c>
      <c r="B73" t="s">
        <v>373</v>
      </c>
      <c r="C73">
        <v>1093.24</v>
      </c>
      <c r="D73">
        <v>1072.8499999999999</v>
      </c>
      <c r="E73">
        <f t="shared" si="2"/>
        <v>20.3900000000001</v>
      </c>
      <c r="F73">
        <f t="shared" si="3"/>
        <v>20.3900000000001</v>
      </c>
      <c r="K73" s="5"/>
    </row>
    <row r="74" spans="1:11" x14ac:dyDescent="0.3">
      <c r="A74" s="2" t="s">
        <v>62</v>
      </c>
      <c r="K74" s="5"/>
    </row>
    <row r="75" spans="1:11" x14ac:dyDescent="0.3">
      <c r="A75">
        <v>2</v>
      </c>
      <c r="B75" t="s">
        <v>374</v>
      </c>
      <c r="C75">
        <v>916.77</v>
      </c>
      <c r="D75">
        <v>1232.01</v>
      </c>
      <c r="E75">
        <f t="shared" si="2"/>
        <v>-315.24</v>
      </c>
      <c r="F75">
        <f t="shared" si="3"/>
        <v>0</v>
      </c>
      <c r="H75" s="4">
        <v>3</v>
      </c>
      <c r="I75" s="4">
        <v>0</v>
      </c>
      <c r="J75" s="5">
        <f>K75*100</f>
        <v>0</v>
      </c>
      <c r="K75" s="5">
        <f>I75/H75</f>
        <v>0</v>
      </c>
    </row>
    <row r="76" spans="1:11" x14ac:dyDescent="0.3">
      <c r="A76">
        <v>5</v>
      </c>
      <c r="B76" t="s">
        <v>375</v>
      </c>
      <c r="C76">
        <v>1054.77</v>
      </c>
      <c r="D76">
        <v>1369.43</v>
      </c>
      <c r="E76">
        <f t="shared" si="2"/>
        <v>-314.66000000000008</v>
      </c>
      <c r="F76">
        <f t="shared" si="3"/>
        <v>0</v>
      </c>
      <c r="K76" s="5"/>
    </row>
    <row r="77" spans="1:11" x14ac:dyDescent="0.3">
      <c r="A77">
        <v>8</v>
      </c>
      <c r="B77" t="s">
        <v>375</v>
      </c>
      <c r="C77">
        <v>1625.49</v>
      </c>
      <c r="D77">
        <v>1548.66</v>
      </c>
      <c r="E77">
        <f t="shared" si="2"/>
        <v>76.829999999999927</v>
      </c>
      <c r="F77">
        <f t="shared" si="3"/>
        <v>76.829999999999927</v>
      </c>
      <c r="K77" s="5"/>
    </row>
    <row r="78" spans="1:11" x14ac:dyDescent="0.3">
      <c r="A78" s="2" t="s">
        <v>66</v>
      </c>
      <c r="K78" s="5"/>
    </row>
    <row r="79" spans="1:11" x14ac:dyDescent="0.3">
      <c r="A79">
        <v>2</v>
      </c>
      <c r="B79" t="s">
        <v>376</v>
      </c>
      <c r="C79">
        <v>875.61</v>
      </c>
      <c r="D79">
        <v>1335.51</v>
      </c>
      <c r="E79">
        <f t="shared" si="2"/>
        <v>-459.9</v>
      </c>
      <c r="F79">
        <f t="shared" si="3"/>
        <v>0</v>
      </c>
      <c r="H79" s="4">
        <v>2</v>
      </c>
      <c r="I79" s="4">
        <v>0</v>
      </c>
      <c r="J79" s="5">
        <f>K79*100</f>
        <v>0</v>
      </c>
      <c r="K79" s="5">
        <f>I79/H79</f>
        <v>0</v>
      </c>
    </row>
    <row r="80" spans="1:11" x14ac:dyDescent="0.3">
      <c r="A80">
        <v>5</v>
      </c>
      <c r="B80" t="s">
        <v>377</v>
      </c>
      <c r="C80">
        <v>695.26</v>
      </c>
      <c r="D80">
        <v>1143.0899999999999</v>
      </c>
      <c r="E80">
        <f t="shared" si="2"/>
        <v>-447.82999999999993</v>
      </c>
      <c r="F80">
        <f t="shared" si="3"/>
        <v>0</v>
      </c>
      <c r="K80" s="5"/>
    </row>
    <row r="81" spans="1:11" x14ac:dyDescent="0.3">
      <c r="A81" s="2" t="s">
        <v>69</v>
      </c>
      <c r="K81" s="5"/>
    </row>
    <row r="82" spans="1:11" x14ac:dyDescent="0.3">
      <c r="A82">
        <v>2</v>
      </c>
      <c r="B82" t="s">
        <v>378</v>
      </c>
      <c r="C82">
        <v>1491.82</v>
      </c>
      <c r="D82">
        <v>1546.32</v>
      </c>
      <c r="E82">
        <f t="shared" si="2"/>
        <v>-54.5</v>
      </c>
      <c r="F82">
        <f t="shared" si="3"/>
        <v>0</v>
      </c>
      <c r="H82" s="4">
        <v>6</v>
      </c>
      <c r="I82" s="4">
        <v>1</v>
      </c>
      <c r="J82" s="5">
        <f>K82*100</f>
        <v>16.666666666666664</v>
      </c>
      <c r="K82" s="5">
        <f>I82/H82</f>
        <v>0.16666666666666666</v>
      </c>
    </row>
    <row r="83" spans="1:11" x14ac:dyDescent="0.3">
      <c r="A83">
        <v>5</v>
      </c>
      <c r="B83" t="s">
        <v>378</v>
      </c>
      <c r="C83">
        <v>1408.62</v>
      </c>
      <c r="D83">
        <v>1521.77</v>
      </c>
      <c r="E83">
        <f t="shared" si="2"/>
        <v>-113.15000000000009</v>
      </c>
      <c r="F83">
        <f t="shared" si="3"/>
        <v>0</v>
      </c>
      <c r="K83" s="5"/>
    </row>
    <row r="84" spans="1:11" x14ac:dyDescent="0.3">
      <c r="A84">
        <v>8</v>
      </c>
      <c r="B84" t="s">
        <v>379</v>
      </c>
      <c r="C84">
        <v>1141.56</v>
      </c>
      <c r="D84">
        <v>1200.08</v>
      </c>
      <c r="E84">
        <f t="shared" si="2"/>
        <v>-58.519999999999982</v>
      </c>
      <c r="F84">
        <f t="shared" si="3"/>
        <v>0</v>
      </c>
      <c r="K84" s="5"/>
    </row>
    <row r="85" spans="1:11" x14ac:dyDescent="0.3">
      <c r="A85">
        <v>11</v>
      </c>
      <c r="B85" t="s">
        <v>379</v>
      </c>
      <c r="C85">
        <v>1333.71</v>
      </c>
      <c r="D85">
        <v>1359.5</v>
      </c>
      <c r="E85">
        <f t="shared" si="2"/>
        <v>-25.789999999999964</v>
      </c>
      <c r="F85">
        <f t="shared" si="3"/>
        <v>0</v>
      </c>
      <c r="K85" s="5"/>
    </row>
    <row r="86" spans="1:11" x14ac:dyDescent="0.3">
      <c r="A86">
        <v>14</v>
      </c>
      <c r="B86" t="s">
        <v>380</v>
      </c>
      <c r="C86">
        <v>1159.98</v>
      </c>
      <c r="D86">
        <v>1394.59</v>
      </c>
      <c r="E86">
        <f t="shared" si="2"/>
        <v>-234.6099999999999</v>
      </c>
      <c r="F86">
        <f t="shared" si="3"/>
        <v>0</v>
      </c>
      <c r="K86" s="5"/>
    </row>
    <row r="87" spans="1:11" x14ac:dyDescent="0.3">
      <c r="A87">
        <v>17</v>
      </c>
      <c r="B87" t="s">
        <v>381</v>
      </c>
      <c r="C87">
        <v>2211.44</v>
      </c>
      <c r="D87">
        <v>1929.64</v>
      </c>
      <c r="E87">
        <f t="shared" si="2"/>
        <v>281.79999999999995</v>
      </c>
      <c r="F87">
        <f t="shared" si="3"/>
        <v>281.79999999999995</v>
      </c>
      <c r="G87" t="s">
        <v>32</v>
      </c>
      <c r="K87" s="5"/>
    </row>
    <row r="88" spans="1:11" x14ac:dyDescent="0.3">
      <c r="A88" s="2" t="s">
        <v>74</v>
      </c>
      <c r="K88" s="5"/>
    </row>
    <row r="89" spans="1:11" x14ac:dyDescent="0.3">
      <c r="A89">
        <v>2</v>
      </c>
      <c r="B89" t="s">
        <v>382</v>
      </c>
      <c r="C89">
        <v>1971.16</v>
      </c>
      <c r="D89">
        <v>1885.76</v>
      </c>
      <c r="E89">
        <f t="shared" si="2"/>
        <v>85.400000000000091</v>
      </c>
      <c r="F89">
        <f t="shared" si="3"/>
        <v>85.400000000000091</v>
      </c>
      <c r="H89" s="4">
        <v>6</v>
      </c>
      <c r="I89" s="4">
        <v>1</v>
      </c>
      <c r="J89" s="5">
        <f>K89*100</f>
        <v>16.666666666666664</v>
      </c>
      <c r="K89" s="5">
        <f>I89/H89</f>
        <v>0.16666666666666666</v>
      </c>
    </row>
    <row r="90" spans="1:11" x14ac:dyDescent="0.3">
      <c r="A90">
        <v>5</v>
      </c>
      <c r="B90" t="s">
        <v>383</v>
      </c>
      <c r="C90">
        <v>1736.32</v>
      </c>
      <c r="D90">
        <v>2240.52</v>
      </c>
      <c r="E90">
        <f t="shared" si="2"/>
        <v>-504.20000000000005</v>
      </c>
      <c r="F90">
        <f t="shared" si="3"/>
        <v>0</v>
      </c>
      <c r="K90" s="5"/>
    </row>
    <row r="91" spans="1:11" x14ac:dyDescent="0.3">
      <c r="A91">
        <v>8</v>
      </c>
      <c r="B91" t="s">
        <v>383</v>
      </c>
      <c r="C91">
        <v>2581.61</v>
      </c>
      <c r="D91">
        <v>2828.58</v>
      </c>
      <c r="E91">
        <f t="shared" si="2"/>
        <v>-246.9699999999998</v>
      </c>
      <c r="F91">
        <f t="shared" si="3"/>
        <v>0</v>
      </c>
      <c r="K91" s="5"/>
    </row>
    <row r="92" spans="1:11" x14ac:dyDescent="0.3">
      <c r="A92">
        <v>11</v>
      </c>
      <c r="B92" t="s">
        <v>383</v>
      </c>
      <c r="C92">
        <v>2844.11</v>
      </c>
      <c r="D92">
        <v>2261.13</v>
      </c>
      <c r="E92">
        <f t="shared" si="2"/>
        <v>582.98</v>
      </c>
      <c r="F92">
        <f t="shared" si="3"/>
        <v>582.98</v>
      </c>
      <c r="G92" t="s">
        <v>32</v>
      </c>
      <c r="K92" s="5"/>
    </row>
    <row r="93" spans="1:11" x14ac:dyDescent="0.3">
      <c r="A93">
        <v>14</v>
      </c>
      <c r="B93" t="s">
        <v>384</v>
      </c>
      <c r="C93">
        <v>816.98</v>
      </c>
      <c r="D93">
        <v>1420.28</v>
      </c>
      <c r="E93">
        <f t="shared" si="2"/>
        <v>-603.29999999999995</v>
      </c>
      <c r="F93">
        <f t="shared" si="3"/>
        <v>0</v>
      </c>
      <c r="K93" s="5"/>
    </row>
    <row r="94" spans="1:11" x14ac:dyDescent="0.3">
      <c r="A94">
        <v>17</v>
      </c>
      <c r="B94" t="s">
        <v>385</v>
      </c>
      <c r="C94">
        <v>650.4</v>
      </c>
      <c r="D94">
        <v>1031.94</v>
      </c>
      <c r="E94">
        <f t="shared" si="2"/>
        <v>-381.54000000000008</v>
      </c>
      <c r="F94">
        <f t="shared" si="3"/>
        <v>0</v>
      </c>
      <c r="K94" s="5"/>
    </row>
    <row r="95" spans="1:11" x14ac:dyDescent="0.3">
      <c r="A95" s="2" t="s">
        <v>77</v>
      </c>
      <c r="K95" s="5"/>
    </row>
    <row r="96" spans="1:11" x14ac:dyDescent="0.3">
      <c r="A96">
        <v>2</v>
      </c>
      <c r="B96" t="s">
        <v>386</v>
      </c>
      <c r="C96">
        <v>1823.08</v>
      </c>
      <c r="D96">
        <v>1660.77</v>
      </c>
      <c r="E96">
        <f t="shared" si="2"/>
        <v>162.30999999999995</v>
      </c>
      <c r="F96">
        <f t="shared" si="3"/>
        <v>162.30999999999995</v>
      </c>
      <c r="G96" t="s">
        <v>32</v>
      </c>
      <c r="H96" s="4">
        <v>1</v>
      </c>
      <c r="I96" s="4">
        <v>1</v>
      </c>
      <c r="J96" s="5">
        <f>K96*100</f>
        <v>100</v>
      </c>
      <c r="K96" s="5">
        <f>I96/H96</f>
        <v>1</v>
      </c>
    </row>
    <row r="97" spans="1:11" x14ac:dyDescent="0.3">
      <c r="A97" s="2" t="s">
        <v>80</v>
      </c>
    </row>
    <row r="98" spans="1:11" x14ac:dyDescent="0.3">
      <c r="A98" s="2"/>
      <c r="H98" s="4">
        <v>0</v>
      </c>
      <c r="I98" s="4">
        <v>0</v>
      </c>
      <c r="J98" s="5" t="e">
        <f>K98*100</f>
        <v>#DIV/0!</v>
      </c>
      <c r="K98" s="5" t="e">
        <f>I98/H98</f>
        <v>#DIV/0!</v>
      </c>
    </row>
    <row r="99" spans="1:11" x14ac:dyDescent="0.3">
      <c r="A99" s="2" t="s">
        <v>85</v>
      </c>
      <c r="K99" s="5"/>
    </row>
    <row r="100" spans="1:11" x14ac:dyDescent="0.3">
      <c r="A100">
        <v>2</v>
      </c>
      <c r="B100" t="s">
        <v>387</v>
      </c>
      <c r="C100">
        <v>601.79</v>
      </c>
      <c r="D100">
        <v>564.13</v>
      </c>
      <c r="E100">
        <f t="shared" si="2"/>
        <v>37.659999999999968</v>
      </c>
      <c r="F100">
        <f t="shared" si="3"/>
        <v>37.659999999999968</v>
      </c>
      <c r="H100" s="4">
        <v>3</v>
      </c>
      <c r="I100" s="4">
        <v>0</v>
      </c>
      <c r="J100" s="5">
        <f>K100*100</f>
        <v>0</v>
      </c>
      <c r="K100" s="5">
        <f>I100/H100</f>
        <v>0</v>
      </c>
    </row>
    <row r="101" spans="1:11" x14ac:dyDescent="0.3">
      <c r="B101" t="s">
        <v>387</v>
      </c>
      <c r="C101">
        <v>1401.13</v>
      </c>
      <c r="D101">
        <v>1330.74</v>
      </c>
      <c r="E101">
        <f t="shared" si="2"/>
        <v>70.3900000000001</v>
      </c>
      <c r="F101">
        <f t="shared" si="3"/>
        <v>70.3900000000001</v>
      </c>
      <c r="K101" s="5"/>
    </row>
    <row r="102" spans="1:11" x14ac:dyDescent="0.3">
      <c r="A102">
        <v>7</v>
      </c>
      <c r="B102" t="s">
        <v>388</v>
      </c>
      <c r="C102">
        <v>853.89</v>
      </c>
      <c r="D102">
        <v>819.25</v>
      </c>
      <c r="E102">
        <f>C102-D102</f>
        <v>34.639999999999986</v>
      </c>
      <c r="F102">
        <f>IF(E102&lt;0,0,E102)</f>
        <v>34.639999999999986</v>
      </c>
      <c r="K102" s="5"/>
    </row>
    <row r="103" spans="1:11" x14ac:dyDescent="0.3">
      <c r="A103" s="2" t="s">
        <v>89</v>
      </c>
    </row>
    <row r="104" spans="1:11" x14ac:dyDescent="0.3">
      <c r="A104">
        <v>2</v>
      </c>
      <c r="B104" t="s">
        <v>389</v>
      </c>
      <c r="C104">
        <v>1368.98</v>
      </c>
      <c r="D104">
        <v>1152.04</v>
      </c>
      <c r="E104">
        <f t="shared" ref="E104:E157" si="4">C104-D104</f>
        <v>216.94000000000005</v>
      </c>
      <c r="F104">
        <f t="shared" ref="F104:F157" si="5">IF(E104&lt;0,0,E104)</f>
        <v>216.94000000000005</v>
      </c>
      <c r="G104" t="s">
        <v>32</v>
      </c>
      <c r="H104" s="4">
        <v>5</v>
      </c>
      <c r="I104" s="4">
        <v>1</v>
      </c>
      <c r="J104" s="5">
        <f>K104*100</f>
        <v>20</v>
      </c>
      <c r="K104" s="5">
        <f>I104/H104</f>
        <v>0.2</v>
      </c>
    </row>
    <row r="105" spans="1:11" x14ac:dyDescent="0.3">
      <c r="A105">
        <v>5</v>
      </c>
      <c r="B105" t="s">
        <v>390</v>
      </c>
      <c r="C105">
        <v>804.29</v>
      </c>
      <c r="D105">
        <v>700.79</v>
      </c>
      <c r="E105">
        <f t="shared" si="4"/>
        <v>103.5</v>
      </c>
      <c r="F105">
        <f t="shared" si="5"/>
        <v>103.5</v>
      </c>
    </row>
    <row r="106" spans="1:11" x14ac:dyDescent="0.3">
      <c r="A106">
        <v>8</v>
      </c>
      <c r="B106" t="s">
        <v>390</v>
      </c>
      <c r="C106">
        <v>774.99</v>
      </c>
      <c r="D106">
        <v>685.73</v>
      </c>
      <c r="E106">
        <f t="shared" si="4"/>
        <v>89.259999999999991</v>
      </c>
      <c r="F106">
        <f t="shared" si="5"/>
        <v>89.259999999999991</v>
      </c>
    </row>
    <row r="107" spans="1:11" x14ac:dyDescent="0.3">
      <c r="A107">
        <v>11</v>
      </c>
      <c r="B107" t="s">
        <v>391</v>
      </c>
      <c r="C107">
        <v>1041.73</v>
      </c>
      <c r="D107">
        <v>945.24</v>
      </c>
      <c r="E107">
        <f t="shared" si="4"/>
        <v>96.490000000000009</v>
      </c>
      <c r="F107">
        <f t="shared" si="5"/>
        <v>96.490000000000009</v>
      </c>
    </row>
    <row r="108" spans="1:11" x14ac:dyDescent="0.3">
      <c r="A108">
        <v>14</v>
      </c>
      <c r="B108" t="s">
        <v>392</v>
      </c>
      <c r="C108">
        <v>684.32</v>
      </c>
      <c r="D108">
        <v>845.08</v>
      </c>
      <c r="E108">
        <f t="shared" si="4"/>
        <v>-160.76</v>
      </c>
      <c r="F108">
        <f t="shared" si="5"/>
        <v>0</v>
      </c>
    </row>
    <row r="109" spans="1:11" x14ac:dyDescent="0.3">
      <c r="A109" s="2" t="s">
        <v>95</v>
      </c>
    </row>
    <row r="110" spans="1:11" x14ac:dyDescent="0.3">
      <c r="A110">
        <v>2</v>
      </c>
      <c r="B110" t="s">
        <v>393</v>
      </c>
      <c r="C110">
        <v>1253.79</v>
      </c>
      <c r="D110">
        <v>1059.3399999999999</v>
      </c>
      <c r="E110">
        <f t="shared" si="4"/>
        <v>194.45000000000005</v>
      </c>
      <c r="F110">
        <f t="shared" si="5"/>
        <v>194.45000000000005</v>
      </c>
      <c r="G110" t="s">
        <v>32</v>
      </c>
      <c r="H110" s="4">
        <v>2</v>
      </c>
      <c r="I110" s="4">
        <v>2</v>
      </c>
      <c r="J110" s="5">
        <f>K110*100</f>
        <v>100</v>
      </c>
      <c r="K110" s="5">
        <f>I110/H110</f>
        <v>1</v>
      </c>
    </row>
    <row r="111" spans="1:11" x14ac:dyDescent="0.3">
      <c r="A111">
        <v>5</v>
      </c>
      <c r="B111" t="s">
        <v>393</v>
      </c>
      <c r="C111">
        <v>1189.28</v>
      </c>
      <c r="D111">
        <v>976.59</v>
      </c>
      <c r="E111">
        <f t="shared" si="4"/>
        <v>212.68999999999994</v>
      </c>
      <c r="F111">
        <f t="shared" si="5"/>
        <v>212.68999999999994</v>
      </c>
      <c r="G111" t="s">
        <v>32</v>
      </c>
    </row>
    <row r="112" spans="1:11" x14ac:dyDescent="0.3">
      <c r="A112" s="2" t="s">
        <v>100</v>
      </c>
    </row>
    <row r="113" spans="1:11" x14ac:dyDescent="0.3">
      <c r="A113">
        <v>2</v>
      </c>
      <c r="B113" t="s">
        <v>394</v>
      </c>
      <c r="C113">
        <v>1270.58</v>
      </c>
      <c r="D113">
        <v>1223.42</v>
      </c>
      <c r="E113">
        <f t="shared" si="4"/>
        <v>47.159999999999854</v>
      </c>
      <c r="F113">
        <f t="shared" si="5"/>
        <v>47.159999999999854</v>
      </c>
      <c r="H113" s="4">
        <v>5</v>
      </c>
      <c r="I113" s="4">
        <v>1</v>
      </c>
      <c r="J113" s="5">
        <f>K113*100</f>
        <v>20</v>
      </c>
      <c r="K113" s="5">
        <f>I113/H113</f>
        <v>0.2</v>
      </c>
    </row>
    <row r="114" spans="1:11" x14ac:dyDescent="0.3">
      <c r="A114">
        <v>5</v>
      </c>
      <c r="B114" t="s">
        <v>394</v>
      </c>
      <c r="C114">
        <v>1219.19</v>
      </c>
      <c r="D114">
        <v>1097.49</v>
      </c>
      <c r="E114">
        <f t="shared" si="4"/>
        <v>121.70000000000005</v>
      </c>
      <c r="F114">
        <f t="shared" si="5"/>
        <v>121.70000000000005</v>
      </c>
    </row>
    <row r="115" spans="1:11" x14ac:dyDescent="0.3">
      <c r="A115">
        <v>8</v>
      </c>
      <c r="B115" t="s">
        <v>395</v>
      </c>
      <c r="C115">
        <v>2084.7399999999998</v>
      </c>
      <c r="D115">
        <v>1562.85</v>
      </c>
      <c r="E115">
        <f t="shared" si="4"/>
        <v>521.88999999999987</v>
      </c>
      <c r="F115">
        <f t="shared" si="5"/>
        <v>521.88999999999987</v>
      </c>
      <c r="G115" t="s">
        <v>32</v>
      </c>
    </row>
    <row r="116" spans="1:11" x14ac:dyDescent="0.3">
      <c r="A116">
        <v>11</v>
      </c>
      <c r="B116" t="s">
        <v>394</v>
      </c>
      <c r="C116">
        <v>1040.58</v>
      </c>
      <c r="D116">
        <v>965.33</v>
      </c>
      <c r="E116">
        <f t="shared" si="4"/>
        <v>75.249999999999886</v>
      </c>
      <c r="F116">
        <f t="shared" si="5"/>
        <v>75.249999999999886</v>
      </c>
    </row>
    <row r="117" spans="1:11" x14ac:dyDescent="0.3">
      <c r="A117">
        <v>14</v>
      </c>
      <c r="B117" t="s">
        <v>394</v>
      </c>
      <c r="C117">
        <v>1243.4000000000001</v>
      </c>
      <c r="D117">
        <v>1130</v>
      </c>
      <c r="E117">
        <f t="shared" si="4"/>
        <v>113.40000000000009</v>
      </c>
      <c r="F117">
        <f t="shared" si="5"/>
        <v>113.40000000000009</v>
      </c>
    </row>
    <row r="118" spans="1:11" x14ac:dyDescent="0.3">
      <c r="A118" s="2" t="s">
        <v>105</v>
      </c>
      <c r="J118" s="5"/>
      <c r="K118" s="5"/>
    </row>
    <row r="119" spans="1:11" x14ac:dyDescent="0.3">
      <c r="A119">
        <v>2</v>
      </c>
      <c r="B119" t="s">
        <v>396</v>
      </c>
      <c r="C119">
        <v>735.84</v>
      </c>
      <c r="D119">
        <v>643.67999999999995</v>
      </c>
      <c r="E119">
        <f t="shared" si="4"/>
        <v>92.160000000000082</v>
      </c>
      <c r="F119">
        <f t="shared" si="5"/>
        <v>92.160000000000082</v>
      </c>
      <c r="H119" s="4">
        <v>1</v>
      </c>
      <c r="I119" s="4">
        <v>0</v>
      </c>
      <c r="J119" s="5">
        <f>K119*100</f>
        <v>0</v>
      </c>
      <c r="K119" s="5">
        <f>I119/H119</f>
        <v>0</v>
      </c>
    </row>
    <row r="120" spans="1:11" x14ac:dyDescent="0.3">
      <c r="A120" s="2" t="s">
        <v>114</v>
      </c>
    </row>
    <row r="121" spans="1:11" x14ac:dyDescent="0.3">
      <c r="H121" s="4">
        <v>0</v>
      </c>
      <c r="I121" s="4">
        <v>0</v>
      </c>
      <c r="J121" s="5" t="e">
        <f>K121*100</f>
        <v>#DIV/0!</v>
      </c>
      <c r="K121" s="5" t="e">
        <f>I121/H121</f>
        <v>#DIV/0!</v>
      </c>
    </row>
    <row r="122" spans="1:11" x14ac:dyDescent="0.3">
      <c r="A122" s="2" t="s">
        <v>119</v>
      </c>
    </row>
    <row r="123" spans="1:11" x14ac:dyDescent="0.3">
      <c r="A123">
        <v>2</v>
      </c>
      <c r="B123" t="s">
        <v>397</v>
      </c>
      <c r="C123">
        <v>921.89</v>
      </c>
      <c r="D123">
        <v>1054.26</v>
      </c>
      <c r="E123">
        <f t="shared" si="4"/>
        <v>-132.37</v>
      </c>
      <c r="F123">
        <f t="shared" si="5"/>
        <v>0</v>
      </c>
      <c r="H123" s="4">
        <v>11</v>
      </c>
      <c r="I123" s="4">
        <v>2</v>
      </c>
      <c r="J123" s="5">
        <f>K123*100</f>
        <v>18.181818181818183</v>
      </c>
      <c r="K123" s="5">
        <f>I123/H123</f>
        <v>0.18181818181818182</v>
      </c>
    </row>
    <row r="124" spans="1:11" x14ac:dyDescent="0.3">
      <c r="A124">
        <v>5</v>
      </c>
      <c r="B124" t="s">
        <v>397</v>
      </c>
      <c r="C124">
        <v>1192.23</v>
      </c>
      <c r="D124">
        <v>1025.1600000000001</v>
      </c>
      <c r="E124">
        <f t="shared" si="4"/>
        <v>167.06999999999994</v>
      </c>
      <c r="F124">
        <f t="shared" si="5"/>
        <v>167.06999999999994</v>
      </c>
      <c r="G124" t="s">
        <v>32</v>
      </c>
    </row>
    <row r="125" spans="1:11" x14ac:dyDescent="0.3">
      <c r="A125">
        <v>8</v>
      </c>
      <c r="B125" t="s">
        <v>397</v>
      </c>
      <c r="C125">
        <v>1004.16</v>
      </c>
      <c r="D125">
        <v>1047.06</v>
      </c>
      <c r="E125">
        <f t="shared" si="4"/>
        <v>-42.899999999999977</v>
      </c>
      <c r="F125">
        <f t="shared" si="5"/>
        <v>0</v>
      </c>
    </row>
    <row r="126" spans="1:11" x14ac:dyDescent="0.3">
      <c r="A126">
        <v>11</v>
      </c>
      <c r="B126" t="s">
        <v>398</v>
      </c>
      <c r="C126">
        <v>1297.56</v>
      </c>
      <c r="D126">
        <v>1110.01</v>
      </c>
      <c r="E126">
        <f t="shared" si="4"/>
        <v>187.54999999999995</v>
      </c>
      <c r="F126">
        <f t="shared" si="5"/>
        <v>187.54999999999995</v>
      </c>
      <c r="G126" t="s">
        <v>32</v>
      </c>
    </row>
    <row r="127" spans="1:11" x14ac:dyDescent="0.3">
      <c r="A127">
        <v>16</v>
      </c>
      <c r="B127" t="s">
        <v>399</v>
      </c>
      <c r="C127">
        <v>1079.23</v>
      </c>
      <c r="D127">
        <v>1009.47</v>
      </c>
      <c r="E127">
        <f t="shared" si="4"/>
        <v>69.759999999999991</v>
      </c>
      <c r="F127">
        <f t="shared" si="5"/>
        <v>69.759999999999991</v>
      </c>
    </row>
    <row r="128" spans="1:11" x14ac:dyDescent="0.3">
      <c r="A128">
        <v>19</v>
      </c>
      <c r="B128" t="s">
        <v>400</v>
      </c>
      <c r="C128">
        <v>980.45</v>
      </c>
      <c r="D128">
        <v>1009.83</v>
      </c>
      <c r="E128">
        <f t="shared" si="4"/>
        <v>-29.379999999999995</v>
      </c>
      <c r="F128">
        <f t="shared" si="5"/>
        <v>0</v>
      </c>
    </row>
    <row r="129" spans="1:11" x14ac:dyDescent="0.3">
      <c r="A129">
        <v>22</v>
      </c>
      <c r="B129" t="s">
        <v>400</v>
      </c>
      <c r="C129">
        <v>969.2</v>
      </c>
      <c r="D129">
        <v>917.21</v>
      </c>
      <c r="E129">
        <f t="shared" si="4"/>
        <v>51.990000000000009</v>
      </c>
      <c r="F129">
        <f t="shared" si="5"/>
        <v>51.990000000000009</v>
      </c>
    </row>
    <row r="130" spans="1:11" x14ac:dyDescent="0.3">
      <c r="A130">
        <v>25</v>
      </c>
      <c r="B130" t="s">
        <v>401</v>
      </c>
      <c r="C130">
        <v>807.04</v>
      </c>
      <c r="D130">
        <v>757.66</v>
      </c>
      <c r="E130">
        <f t="shared" si="4"/>
        <v>49.379999999999995</v>
      </c>
      <c r="F130">
        <f t="shared" si="5"/>
        <v>49.379999999999995</v>
      </c>
    </row>
    <row r="131" spans="1:11" x14ac:dyDescent="0.3">
      <c r="A131">
        <v>28</v>
      </c>
      <c r="B131" t="s">
        <v>402</v>
      </c>
      <c r="C131">
        <v>1140.1199999999999</v>
      </c>
      <c r="D131">
        <v>1038.82</v>
      </c>
      <c r="E131">
        <f t="shared" si="4"/>
        <v>101.29999999999995</v>
      </c>
      <c r="F131">
        <f t="shared" si="5"/>
        <v>101.29999999999995</v>
      </c>
    </row>
    <row r="132" spans="1:11" x14ac:dyDescent="0.3">
      <c r="A132">
        <v>31</v>
      </c>
      <c r="B132" t="s">
        <v>402</v>
      </c>
      <c r="C132">
        <v>829.18</v>
      </c>
      <c r="D132">
        <v>700.06</v>
      </c>
      <c r="E132">
        <f t="shared" si="4"/>
        <v>129.12</v>
      </c>
      <c r="F132">
        <f t="shared" si="5"/>
        <v>129.12</v>
      </c>
    </row>
    <row r="133" spans="1:11" x14ac:dyDescent="0.3">
      <c r="A133">
        <v>34</v>
      </c>
      <c r="B133" t="s">
        <v>403</v>
      </c>
      <c r="C133">
        <v>877.99</v>
      </c>
      <c r="D133">
        <v>822.96</v>
      </c>
      <c r="E133">
        <f t="shared" si="4"/>
        <v>55.029999999999973</v>
      </c>
      <c r="F133">
        <f t="shared" si="5"/>
        <v>55.029999999999973</v>
      </c>
    </row>
    <row r="134" spans="1:11" x14ac:dyDescent="0.3">
      <c r="A134" s="2" t="s">
        <v>123</v>
      </c>
    </row>
    <row r="135" spans="1:11" x14ac:dyDescent="0.3">
      <c r="A135">
        <v>2</v>
      </c>
      <c r="B135" t="s">
        <v>404</v>
      </c>
      <c r="C135">
        <v>986.62</v>
      </c>
      <c r="D135">
        <v>1560.83</v>
      </c>
      <c r="E135">
        <f t="shared" si="4"/>
        <v>-574.20999999999992</v>
      </c>
      <c r="F135">
        <f t="shared" si="5"/>
        <v>0</v>
      </c>
      <c r="H135" s="4">
        <v>4</v>
      </c>
      <c r="I135" s="4">
        <v>1</v>
      </c>
      <c r="J135" s="5">
        <f>K135*100</f>
        <v>25</v>
      </c>
      <c r="K135" s="5">
        <f>I135/H135</f>
        <v>0.25</v>
      </c>
    </row>
    <row r="136" spans="1:11" x14ac:dyDescent="0.3">
      <c r="A136">
        <v>5</v>
      </c>
      <c r="B136" t="s">
        <v>405</v>
      </c>
      <c r="C136">
        <v>1536.24</v>
      </c>
      <c r="D136">
        <v>1260.1600000000001</v>
      </c>
      <c r="E136">
        <f t="shared" si="4"/>
        <v>276.07999999999993</v>
      </c>
      <c r="F136">
        <f t="shared" si="5"/>
        <v>276.07999999999993</v>
      </c>
      <c r="G136" t="s">
        <v>32</v>
      </c>
    </row>
    <row r="137" spans="1:11" x14ac:dyDescent="0.3">
      <c r="A137">
        <v>8</v>
      </c>
      <c r="B137" t="s">
        <v>406</v>
      </c>
      <c r="C137">
        <v>1209.01</v>
      </c>
      <c r="D137">
        <v>1298.81</v>
      </c>
      <c r="E137">
        <f t="shared" si="4"/>
        <v>-89.799999999999955</v>
      </c>
      <c r="F137">
        <f t="shared" si="5"/>
        <v>0</v>
      </c>
    </row>
    <row r="138" spans="1:11" x14ac:dyDescent="0.3">
      <c r="A138">
        <v>11</v>
      </c>
      <c r="B138" t="s">
        <v>406</v>
      </c>
      <c r="C138">
        <v>763.86</v>
      </c>
      <c r="D138">
        <v>1112.8399999999999</v>
      </c>
      <c r="E138">
        <f t="shared" si="4"/>
        <v>-348.9799999999999</v>
      </c>
      <c r="F138">
        <f t="shared" si="5"/>
        <v>0</v>
      </c>
    </row>
    <row r="139" spans="1:11" x14ac:dyDescent="0.3">
      <c r="A139" s="2" t="s">
        <v>128</v>
      </c>
    </row>
    <row r="140" spans="1:11" x14ac:dyDescent="0.3">
      <c r="A140">
        <v>2</v>
      </c>
      <c r="B140" t="s">
        <v>407</v>
      </c>
      <c r="C140">
        <v>1144.3599999999999</v>
      </c>
      <c r="D140">
        <v>1123.3399999999999</v>
      </c>
      <c r="E140">
        <f t="shared" si="4"/>
        <v>21.019999999999982</v>
      </c>
      <c r="F140">
        <f t="shared" si="5"/>
        <v>21.019999999999982</v>
      </c>
      <c r="H140" s="4">
        <v>5</v>
      </c>
      <c r="I140" s="4">
        <v>0</v>
      </c>
      <c r="J140" s="5">
        <f>K140*100</f>
        <v>0</v>
      </c>
      <c r="K140" s="5">
        <f>I140/H140</f>
        <v>0</v>
      </c>
    </row>
    <row r="141" spans="1:11" x14ac:dyDescent="0.3">
      <c r="A141">
        <v>5</v>
      </c>
      <c r="B141" t="s">
        <v>408</v>
      </c>
      <c r="C141">
        <v>1090.55</v>
      </c>
      <c r="D141">
        <v>1013.33</v>
      </c>
      <c r="E141">
        <f t="shared" si="4"/>
        <v>77.219999999999914</v>
      </c>
      <c r="F141">
        <f t="shared" si="5"/>
        <v>77.219999999999914</v>
      </c>
    </row>
    <row r="142" spans="1:11" x14ac:dyDescent="0.3">
      <c r="A142">
        <v>8</v>
      </c>
      <c r="B142" t="s">
        <v>408</v>
      </c>
      <c r="C142">
        <v>598.92999999999995</v>
      </c>
      <c r="D142">
        <v>848.41</v>
      </c>
      <c r="E142">
        <f t="shared" si="4"/>
        <v>-249.48000000000002</v>
      </c>
      <c r="F142">
        <f t="shared" si="5"/>
        <v>0</v>
      </c>
    </row>
    <row r="143" spans="1:11" x14ac:dyDescent="0.3">
      <c r="A143">
        <v>11</v>
      </c>
      <c r="B143" t="s">
        <v>409</v>
      </c>
      <c r="C143">
        <v>1313.05</v>
      </c>
      <c r="D143">
        <v>1258.68</v>
      </c>
      <c r="E143">
        <f t="shared" si="4"/>
        <v>54.369999999999891</v>
      </c>
      <c r="F143">
        <f t="shared" si="5"/>
        <v>54.369999999999891</v>
      </c>
    </row>
    <row r="144" spans="1:11" x14ac:dyDescent="0.3">
      <c r="A144">
        <v>14</v>
      </c>
      <c r="B144" t="s">
        <v>409</v>
      </c>
      <c r="C144">
        <v>874.85</v>
      </c>
      <c r="D144">
        <v>876.91</v>
      </c>
      <c r="E144">
        <f t="shared" si="4"/>
        <v>-2.0599999999999454</v>
      </c>
      <c r="F144">
        <f t="shared" si="5"/>
        <v>0</v>
      </c>
    </row>
    <row r="145" spans="1:11" x14ac:dyDescent="0.3">
      <c r="A145" s="2" t="s">
        <v>134</v>
      </c>
    </row>
    <row r="146" spans="1:11" x14ac:dyDescent="0.3">
      <c r="A146">
        <v>5</v>
      </c>
      <c r="B146" t="s">
        <v>410</v>
      </c>
      <c r="C146">
        <v>901.75</v>
      </c>
      <c r="D146">
        <v>757.99</v>
      </c>
      <c r="E146">
        <f t="shared" si="4"/>
        <v>143.76</v>
      </c>
      <c r="F146">
        <f t="shared" si="5"/>
        <v>143.76</v>
      </c>
      <c r="H146" s="4">
        <v>10</v>
      </c>
      <c r="I146" s="4">
        <v>4</v>
      </c>
      <c r="J146" s="5">
        <f>K146*100</f>
        <v>40</v>
      </c>
      <c r="K146" s="5">
        <f>I146/H146</f>
        <v>0.4</v>
      </c>
    </row>
    <row r="147" spans="1:11" x14ac:dyDescent="0.3">
      <c r="A147">
        <v>8</v>
      </c>
      <c r="B147" t="s">
        <v>411</v>
      </c>
      <c r="C147">
        <v>729.83</v>
      </c>
      <c r="D147">
        <v>1010.64</v>
      </c>
      <c r="E147">
        <f t="shared" si="4"/>
        <v>-280.80999999999995</v>
      </c>
      <c r="F147">
        <f t="shared" si="5"/>
        <v>0</v>
      </c>
    </row>
    <row r="148" spans="1:11" x14ac:dyDescent="0.3">
      <c r="A148">
        <v>11</v>
      </c>
      <c r="B148" t="s">
        <v>412</v>
      </c>
      <c r="C148">
        <v>599.03</v>
      </c>
      <c r="D148">
        <v>671.49</v>
      </c>
      <c r="E148">
        <f t="shared" si="4"/>
        <v>-72.460000000000036</v>
      </c>
      <c r="F148">
        <f t="shared" si="5"/>
        <v>0</v>
      </c>
    </row>
    <row r="149" spans="1:11" x14ac:dyDescent="0.3">
      <c r="A149">
        <v>14</v>
      </c>
      <c r="B149" t="s">
        <v>412</v>
      </c>
      <c r="C149">
        <v>810.54</v>
      </c>
      <c r="D149">
        <v>705.57</v>
      </c>
      <c r="E149">
        <f t="shared" si="4"/>
        <v>104.96999999999991</v>
      </c>
      <c r="F149">
        <f t="shared" si="5"/>
        <v>104.96999999999991</v>
      </c>
    </row>
    <row r="150" spans="1:11" x14ac:dyDescent="0.3">
      <c r="A150">
        <v>17</v>
      </c>
      <c r="B150" t="s">
        <v>413</v>
      </c>
      <c r="C150">
        <v>784.72</v>
      </c>
      <c r="D150">
        <v>874.53</v>
      </c>
      <c r="E150">
        <f t="shared" si="4"/>
        <v>-89.809999999999945</v>
      </c>
      <c r="F150">
        <f t="shared" si="5"/>
        <v>0</v>
      </c>
    </row>
    <row r="151" spans="1:11" x14ac:dyDescent="0.3">
      <c r="A151">
        <v>20</v>
      </c>
      <c r="B151" t="s">
        <v>413</v>
      </c>
      <c r="C151">
        <v>882.8</v>
      </c>
      <c r="D151">
        <v>883.17</v>
      </c>
      <c r="E151">
        <f t="shared" si="4"/>
        <v>-0.37000000000000455</v>
      </c>
      <c r="F151">
        <f t="shared" si="5"/>
        <v>0</v>
      </c>
    </row>
    <row r="152" spans="1:11" x14ac:dyDescent="0.3">
      <c r="A152">
        <v>23</v>
      </c>
      <c r="B152" t="s">
        <v>413</v>
      </c>
      <c r="C152">
        <v>833.44</v>
      </c>
      <c r="D152">
        <v>688.89</v>
      </c>
      <c r="E152">
        <f t="shared" si="4"/>
        <v>144.55000000000007</v>
      </c>
      <c r="F152">
        <f t="shared" si="5"/>
        <v>144.55000000000007</v>
      </c>
      <c r="G152" t="s">
        <v>32</v>
      </c>
    </row>
    <row r="153" spans="1:11" x14ac:dyDescent="0.3">
      <c r="A153">
        <v>26</v>
      </c>
      <c r="B153" t="s">
        <v>413</v>
      </c>
      <c r="C153">
        <v>869.36</v>
      </c>
      <c r="D153">
        <v>719.17</v>
      </c>
      <c r="E153">
        <f t="shared" si="4"/>
        <v>150.19000000000005</v>
      </c>
      <c r="F153">
        <f t="shared" si="5"/>
        <v>150.19000000000005</v>
      </c>
      <c r="G153" t="s">
        <v>32</v>
      </c>
    </row>
    <row r="154" spans="1:11" x14ac:dyDescent="0.3">
      <c r="A154">
        <v>29</v>
      </c>
      <c r="B154" t="s">
        <v>414</v>
      </c>
      <c r="C154">
        <v>1003.8</v>
      </c>
      <c r="D154">
        <v>814.24</v>
      </c>
      <c r="E154">
        <f t="shared" si="4"/>
        <v>189.55999999999995</v>
      </c>
      <c r="F154">
        <f t="shared" si="5"/>
        <v>189.55999999999995</v>
      </c>
      <c r="G154" t="s">
        <v>32</v>
      </c>
    </row>
    <row r="155" spans="1:11" x14ac:dyDescent="0.3">
      <c r="A155">
        <v>32</v>
      </c>
      <c r="B155" t="s">
        <v>414</v>
      </c>
      <c r="C155">
        <v>998.96</v>
      </c>
      <c r="D155">
        <v>815.78</v>
      </c>
      <c r="E155">
        <f t="shared" si="4"/>
        <v>183.18000000000006</v>
      </c>
      <c r="F155">
        <f t="shared" si="5"/>
        <v>183.18000000000006</v>
      </c>
      <c r="G155" t="s">
        <v>32</v>
      </c>
    </row>
    <row r="156" spans="1:11" x14ac:dyDescent="0.3">
      <c r="A156" s="2" t="s">
        <v>140</v>
      </c>
    </row>
    <row r="157" spans="1:11" x14ac:dyDescent="0.3">
      <c r="A157">
        <v>2</v>
      </c>
      <c r="B157" t="s">
        <v>415</v>
      </c>
      <c r="C157">
        <v>1221.47</v>
      </c>
      <c r="D157">
        <v>1594.74</v>
      </c>
      <c r="E157">
        <f t="shared" si="4"/>
        <v>-373.27</v>
      </c>
      <c r="F157">
        <f t="shared" si="5"/>
        <v>0</v>
      </c>
      <c r="H157" s="4">
        <v>1</v>
      </c>
      <c r="I157" s="4">
        <v>0</v>
      </c>
      <c r="J157" s="5">
        <f>K157*100</f>
        <v>0</v>
      </c>
      <c r="K157" s="5">
        <f>I157/H157</f>
        <v>0</v>
      </c>
    </row>
    <row r="159" spans="1:11" x14ac:dyDescent="0.3">
      <c r="G159" s="2" t="s">
        <v>149</v>
      </c>
      <c r="H159" s="1">
        <f>SUM(H3:H157)</f>
        <v>123</v>
      </c>
      <c r="I159" s="1">
        <f>SUM(I3:I157)</f>
        <v>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05A8C-2360-4921-9402-CB821CD803BE}">
  <dimension ref="A1:M254"/>
  <sheetViews>
    <sheetView workbookViewId="0">
      <selection activeCell="B4" sqref="B4"/>
    </sheetView>
  </sheetViews>
  <sheetFormatPr defaultRowHeight="14.4" x14ac:dyDescent="0.3"/>
  <cols>
    <col min="1" max="1" width="11" customWidth="1"/>
    <col min="2" max="2" width="27.44140625" customWidth="1"/>
    <col min="3" max="3" width="34.44140625" customWidth="1"/>
    <col min="4" max="4" width="30.5546875" customWidth="1"/>
    <col min="5" max="5" width="41.88671875" customWidth="1"/>
    <col min="6" max="6" width="24.5546875" customWidth="1"/>
    <col min="8" max="9" width="18.21875" style="4" customWidth="1"/>
    <col min="10" max="10" width="22" style="4" customWidth="1"/>
    <col min="11" max="11" width="36" style="4" customWidth="1"/>
    <col min="13" max="13" width="26.77734375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M1" s="1" t="s">
        <v>10</v>
      </c>
    </row>
    <row r="2" spans="1:13" x14ac:dyDescent="0.3">
      <c r="A2" s="2" t="s">
        <v>11</v>
      </c>
    </row>
    <row r="3" spans="1:13" x14ac:dyDescent="0.3">
      <c r="A3">
        <v>2</v>
      </c>
      <c r="B3" t="s">
        <v>416</v>
      </c>
      <c r="C3">
        <v>1417.73</v>
      </c>
      <c r="D3">
        <v>1267.27</v>
      </c>
      <c r="E3">
        <f>C3-D3</f>
        <v>150.46000000000004</v>
      </c>
      <c r="F3" s="6">
        <f>IF(E3&lt;0,0,E3)</f>
        <v>150.46000000000004</v>
      </c>
      <c r="G3" t="s">
        <v>32</v>
      </c>
      <c r="H3" s="4">
        <v>10</v>
      </c>
      <c r="I3" s="4">
        <v>2</v>
      </c>
      <c r="J3" s="7">
        <f>K3*100</f>
        <v>20</v>
      </c>
      <c r="K3" s="5">
        <f>I3/H3</f>
        <v>0.2</v>
      </c>
      <c r="M3" s="8">
        <f>(61/221)*100</f>
        <v>27.601809954751133</v>
      </c>
    </row>
    <row r="4" spans="1:13" x14ac:dyDescent="0.3">
      <c r="A4">
        <v>5</v>
      </c>
      <c r="B4" t="s">
        <v>417</v>
      </c>
      <c r="C4">
        <v>1059.71</v>
      </c>
      <c r="D4">
        <v>1375.88</v>
      </c>
      <c r="E4">
        <f t="shared" ref="E4:E66" si="0">C4-D4</f>
        <v>-316.17000000000007</v>
      </c>
      <c r="F4" s="6">
        <f t="shared" ref="F4:F66" si="1">IF(E4&lt;0,0,E4)</f>
        <v>0</v>
      </c>
    </row>
    <row r="5" spans="1:13" x14ac:dyDescent="0.3">
      <c r="A5">
        <v>8</v>
      </c>
      <c r="B5" t="s">
        <v>417</v>
      </c>
      <c r="C5">
        <v>1051.67</v>
      </c>
      <c r="D5">
        <v>1328.95</v>
      </c>
      <c r="E5">
        <f t="shared" si="0"/>
        <v>-277.27999999999997</v>
      </c>
      <c r="F5" s="6">
        <f t="shared" si="1"/>
        <v>0</v>
      </c>
    </row>
    <row r="6" spans="1:13" x14ac:dyDescent="0.3">
      <c r="A6">
        <v>11</v>
      </c>
      <c r="B6" t="s">
        <v>417</v>
      </c>
      <c r="C6">
        <v>1243.29</v>
      </c>
      <c r="D6">
        <v>1356.13</v>
      </c>
      <c r="E6">
        <f t="shared" si="0"/>
        <v>-112.84000000000015</v>
      </c>
      <c r="F6" s="6">
        <f t="shared" si="1"/>
        <v>0</v>
      </c>
    </row>
    <row r="7" spans="1:13" x14ac:dyDescent="0.3">
      <c r="A7">
        <v>14</v>
      </c>
      <c r="B7" t="s">
        <v>418</v>
      </c>
      <c r="C7">
        <v>1314.65</v>
      </c>
      <c r="D7">
        <v>1318.05</v>
      </c>
      <c r="E7">
        <f t="shared" si="0"/>
        <v>-3.3999999999998636</v>
      </c>
      <c r="F7" s="6">
        <f t="shared" si="1"/>
        <v>0</v>
      </c>
    </row>
    <row r="8" spans="1:13" x14ac:dyDescent="0.3">
      <c r="A8">
        <v>17</v>
      </c>
      <c r="B8" t="s">
        <v>419</v>
      </c>
      <c r="C8">
        <v>1310.83</v>
      </c>
      <c r="D8">
        <v>1489.52</v>
      </c>
      <c r="E8">
        <f t="shared" si="0"/>
        <v>-178.69000000000005</v>
      </c>
      <c r="F8" s="6">
        <f t="shared" si="1"/>
        <v>0</v>
      </c>
    </row>
    <row r="9" spans="1:13" x14ac:dyDescent="0.3">
      <c r="A9">
        <v>20</v>
      </c>
      <c r="B9" t="s">
        <v>419</v>
      </c>
      <c r="C9">
        <v>807.17</v>
      </c>
      <c r="D9">
        <v>1224.17</v>
      </c>
      <c r="E9">
        <f t="shared" si="0"/>
        <v>-417.00000000000011</v>
      </c>
      <c r="F9" s="6">
        <f t="shared" si="1"/>
        <v>0</v>
      </c>
    </row>
    <row r="10" spans="1:13" x14ac:dyDescent="0.3">
      <c r="A10">
        <v>23</v>
      </c>
      <c r="B10" t="s">
        <v>419</v>
      </c>
      <c r="C10">
        <v>1120.93</v>
      </c>
      <c r="D10">
        <v>1374.77</v>
      </c>
      <c r="E10">
        <f t="shared" si="0"/>
        <v>-253.83999999999992</v>
      </c>
      <c r="F10" s="6">
        <f t="shared" si="1"/>
        <v>0</v>
      </c>
    </row>
    <row r="11" spans="1:13" x14ac:dyDescent="0.3">
      <c r="A11">
        <v>26</v>
      </c>
      <c r="B11" t="s">
        <v>419</v>
      </c>
      <c r="C11">
        <v>1337.07</v>
      </c>
      <c r="D11">
        <v>1193.5999999999999</v>
      </c>
      <c r="E11">
        <f t="shared" si="0"/>
        <v>143.47000000000003</v>
      </c>
      <c r="F11" s="6">
        <f t="shared" si="1"/>
        <v>143.47000000000003</v>
      </c>
    </row>
    <row r="12" spans="1:13" x14ac:dyDescent="0.3">
      <c r="A12">
        <v>29</v>
      </c>
      <c r="B12" t="s">
        <v>419</v>
      </c>
      <c r="C12">
        <v>1627.45</v>
      </c>
      <c r="D12">
        <v>1444.26</v>
      </c>
      <c r="E12">
        <f t="shared" si="0"/>
        <v>183.19000000000005</v>
      </c>
      <c r="F12" s="6">
        <f t="shared" si="1"/>
        <v>183.19000000000005</v>
      </c>
      <c r="G12" t="s">
        <v>32</v>
      </c>
    </row>
    <row r="13" spans="1:13" x14ac:dyDescent="0.3">
      <c r="A13" s="2" t="s">
        <v>15</v>
      </c>
      <c r="F13" s="6"/>
    </row>
    <row r="14" spans="1:13" x14ac:dyDescent="0.3">
      <c r="A14">
        <v>2</v>
      </c>
      <c r="B14" t="s">
        <v>420</v>
      </c>
      <c r="C14">
        <v>1347.27</v>
      </c>
      <c r="D14">
        <v>1558.53</v>
      </c>
      <c r="E14">
        <f t="shared" si="0"/>
        <v>-211.26</v>
      </c>
      <c r="F14" s="6">
        <f t="shared" si="1"/>
        <v>0</v>
      </c>
      <c r="H14" s="4">
        <v>10</v>
      </c>
      <c r="I14" s="4">
        <v>0</v>
      </c>
      <c r="J14" s="7">
        <f>K14*100</f>
        <v>0</v>
      </c>
      <c r="K14" s="5">
        <f>I14/H14</f>
        <v>0</v>
      </c>
    </row>
    <row r="15" spans="1:13" x14ac:dyDescent="0.3">
      <c r="A15">
        <v>5</v>
      </c>
      <c r="B15" t="s">
        <v>420</v>
      </c>
      <c r="C15">
        <v>1168.6500000000001</v>
      </c>
      <c r="D15">
        <v>1524.12</v>
      </c>
      <c r="E15">
        <f t="shared" si="0"/>
        <v>-355.4699999999998</v>
      </c>
      <c r="F15" s="6">
        <f t="shared" si="1"/>
        <v>0</v>
      </c>
    </row>
    <row r="16" spans="1:13" x14ac:dyDescent="0.3">
      <c r="A16">
        <v>8</v>
      </c>
      <c r="B16" t="s">
        <v>420</v>
      </c>
      <c r="C16">
        <v>1672.9</v>
      </c>
      <c r="D16">
        <v>1646.95</v>
      </c>
      <c r="E16">
        <f t="shared" si="0"/>
        <v>25.950000000000045</v>
      </c>
      <c r="F16" s="6">
        <f t="shared" si="1"/>
        <v>25.950000000000045</v>
      </c>
    </row>
    <row r="17" spans="1:11" x14ac:dyDescent="0.3">
      <c r="A17">
        <v>11</v>
      </c>
      <c r="B17" t="s">
        <v>420</v>
      </c>
      <c r="C17">
        <v>1064.48</v>
      </c>
      <c r="D17">
        <v>1044.52</v>
      </c>
      <c r="E17">
        <f t="shared" si="0"/>
        <v>19.960000000000036</v>
      </c>
      <c r="F17" s="6">
        <f t="shared" si="1"/>
        <v>19.960000000000036</v>
      </c>
    </row>
    <row r="18" spans="1:11" x14ac:dyDescent="0.3">
      <c r="A18">
        <v>14</v>
      </c>
      <c r="B18" t="s">
        <v>420</v>
      </c>
      <c r="C18">
        <v>790.43</v>
      </c>
      <c r="D18">
        <v>1196.93</v>
      </c>
      <c r="E18">
        <f t="shared" si="0"/>
        <v>-406.50000000000011</v>
      </c>
      <c r="F18" s="6">
        <f t="shared" si="1"/>
        <v>0</v>
      </c>
    </row>
    <row r="19" spans="1:11" x14ac:dyDescent="0.3">
      <c r="A19">
        <v>17</v>
      </c>
      <c r="B19" t="s">
        <v>420</v>
      </c>
      <c r="C19">
        <v>815.41</v>
      </c>
      <c r="D19">
        <v>1176.3499999999999</v>
      </c>
      <c r="E19">
        <f t="shared" si="0"/>
        <v>-360.93999999999994</v>
      </c>
      <c r="F19" s="6">
        <f t="shared" si="1"/>
        <v>0</v>
      </c>
    </row>
    <row r="20" spans="1:11" x14ac:dyDescent="0.3">
      <c r="A20">
        <v>20</v>
      </c>
      <c r="B20" t="s">
        <v>421</v>
      </c>
      <c r="C20">
        <v>1187.43</v>
      </c>
      <c r="D20">
        <v>1360.49</v>
      </c>
      <c r="E20">
        <f t="shared" si="0"/>
        <v>-173.05999999999995</v>
      </c>
      <c r="F20" s="6">
        <f t="shared" si="1"/>
        <v>0</v>
      </c>
    </row>
    <row r="21" spans="1:11" x14ac:dyDescent="0.3">
      <c r="A21">
        <v>23</v>
      </c>
      <c r="B21" t="s">
        <v>421</v>
      </c>
      <c r="C21">
        <v>1301.6400000000001</v>
      </c>
      <c r="D21">
        <v>1178.06</v>
      </c>
      <c r="E21">
        <f t="shared" si="0"/>
        <v>123.58000000000015</v>
      </c>
      <c r="F21" s="6">
        <f t="shared" si="1"/>
        <v>123.58000000000015</v>
      </c>
    </row>
    <row r="22" spans="1:11" x14ac:dyDescent="0.3">
      <c r="A22">
        <v>26</v>
      </c>
      <c r="B22" t="s">
        <v>422</v>
      </c>
      <c r="C22">
        <v>904.13</v>
      </c>
      <c r="D22">
        <v>1033.4100000000001</v>
      </c>
      <c r="E22">
        <f t="shared" si="0"/>
        <v>-129.28000000000009</v>
      </c>
      <c r="F22" s="6">
        <f t="shared" si="1"/>
        <v>0</v>
      </c>
    </row>
    <row r="23" spans="1:11" x14ac:dyDescent="0.3">
      <c r="A23">
        <v>29</v>
      </c>
      <c r="B23" t="s">
        <v>422</v>
      </c>
      <c r="C23">
        <v>883.08</v>
      </c>
      <c r="D23">
        <v>1232.31</v>
      </c>
      <c r="E23">
        <f t="shared" si="0"/>
        <v>-349.2299999999999</v>
      </c>
      <c r="F23" s="6">
        <f t="shared" si="1"/>
        <v>0</v>
      </c>
    </row>
    <row r="24" spans="1:11" x14ac:dyDescent="0.3">
      <c r="A24" s="2" t="s">
        <v>20</v>
      </c>
      <c r="F24" s="6"/>
    </row>
    <row r="25" spans="1:11" x14ac:dyDescent="0.3">
      <c r="A25">
        <v>2</v>
      </c>
      <c r="B25" t="s">
        <v>423</v>
      </c>
      <c r="C25">
        <v>1626.95</v>
      </c>
      <c r="D25">
        <v>1524.4</v>
      </c>
      <c r="E25">
        <f t="shared" si="0"/>
        <v>102.54999999999995</v>
      </c>
      <c r="F25" s="6">
        <f t="shared" si="1"/>
        <v>102.54999999999995</v>
      </c>
      <c r="H25" s="4">
        <v>12</v>
      </c>
      <c r="I25" s="4">
        <v>0</v>
      </c>
      <c r="J25" s="7">
        <f>K25*100</f>
        <v>0</v>
      </c>
      <c r="K25" s="5">
        <f>I25/H25</f>
        <v>0</v>
      </c>
    </row>
    <row r="26" spans="1:11" x14ac:dyDescent="0.3">
      <c r="A26">
        <v>5</v>
      </c>
      <c r="B26" t="s">
        <v>424</v>
      </c>
      <c r="C26">
        <v>951.36</v>
      </c>
      <c r="D26">
        <v>1341.94</v>
      </c>
      <c r="E26">
        <f t="shared" si="0"/>
        <v>-390.58000000000004</v>
      </c>
      <c r="F26" s="6">
        <f t="shared" si="1"/>
        <v>0</v>
      </c>
    </row>
    <row r="27" spans="1:11" x14ac:dyDescent="0.3">
      <c r="A27">
        <v>8</v>
      </c>
      <c r="B27" t="s">
        <v>424</v>
      </c>
      <c r="C27">
        <v>1411.89</v>
      </c>
      <c r="D27">
        <v>1327.69</v>
      </c>
      <c r="E27">
        <f t="shared" si="0"/>
        <v>84.200000000000045</v>
      </c>
      <c r="F27" s="6">
        <f t="shared" si="1"/>
        <v>84.200000000000045</v>
      </c>
    </row>
    <row r="28" spans="1:11" x14ac:dyDescent="0.3">
      <c r="A28">
        <v>11</v>
      </c>
      <c r="B28" t="s">
        <v>424</v>
      </c>
      <c r="C28">
        <v>1424.44</v>
      </c>
      <c r="D28">
        <v>1382.34</v>
      </c>
      <c r="E28">
        <f t="shared" si="0"/>
        <v>42.100000000000136</v>
      </c>
      <c r="F28" s="6">
        <f t="shared" si="1"/>
        <v>42.100000000000136</v>
      </c>
    </row>
    <row r="29" spans="1:11" x14ac:dyDescent="0.3">
      <c r="A29">
        <v>14</v>
      </c>
      <c r="B29" t="s">
        <v>425</v>
      </c>
      <c r="C29">
        <v>1245.43</v>
      </c>
      <c r="D29">
        <v>1264.9100000000001</v>
      </c>
      <c r="E29">
        <f t="shared" si="0"/>
        <v>-19.480000000000018</v>
      </c>
      <c r="F29" s="6">
        <f t="shared" si="1"/>
        <v>0</v>
      </c>
    </row>
    <row r="30" spans="1:11" x14ac:dyDescent="0.3">
      <c r="A30">
        <v>17</v>
      </c>
      <c r="B30" t="s">
        <v>425</v>
      </c>
      <c r="C30">
        <v>1370.58</v>
      </c>
      <c r="D30">
        <v>1433.87</v>
      </c>
      <c r="E30">
        <f t="shared" si="0"/>
        <v>-63.289999999999964</v>
      </c>
      <c r="F30" s="6">
        <f t="shared" si="1"/>
        <v>0</v>
      </c>
    </row>
    <row r="31" spans="1:11" x14ac:dyDescent="0.3">
      <c r="A31">
        <v>20</v>
      </c>
      <c r="B31" t="s">
        <v>425</v>
      </c>
      <c r="C31">
        <v>1141.77</v>
      </c>
      <c r="D31">
        <v>1593.73</v>
      </c>
      <c r="E31">
        <f t="shared" si="0"/>
        <v>-451.96000000000004</v>
      </c>
      <c r="F31" s="6">
        <f t="shared" si="1"/>
        <v>0</v>
      </c>
    </row>
    <row r="32" spans="1:11" x14ac:dyDescent="0.3">
      <c r="A32">
        <v>23</v>
      </c>
      <c r="B32" t="s">
        <v>425</v>
      </c>
      <c r="C32">
        <v>1156.8499999999999</v>
      </c>
      <c r="D32">
        <v>1131.6099999999999</v>
      </c>
      <c r="E32">
        <f t="shared" si="0"/>
        <v>25.240000000000009</v>
      </c>
      <c r="F32" s="6">
        <f t="shared" si="1"/>
        <v>25.240000000000009</v>
      </c>
    </row>
    <row r="33" spans="1:11" x14ac:dyDescent="0.3">
      <c r="A33">
        <v>26</v>
      </c>
      <c r="B33" t="s">
        <v>425</v>
      </c>
      <c r="C33">
        <v>1037.03</v>
      </c>
      <c r="D33">
        <v>1240.98</v>
      </c>
      <c r="E33">
        <f t="shared" si="0"/>
        <v>-203.95000000000005</v>
      </c>
      <c r="F33" s="6">
        <f t="shared" si="1"/>
        <v>0</v>
      </c>
    </row>
    <row r="34" spans="1:11" x14ac:dyDescent="0.3">
      <c r="A34">
        <v>29</v>
      </c>
      <c r="B34" t="s">
        <v>426</v>
      </c>
      <c r="C34">
        <v>1501.72</v>
      </c>
      <c r="D34">
        <v>1417.16</v>
      </c>
      <c r="E34">
        <f t="shared" si="0"/>
        <v>84.559999999999945</v>
      </c>
      <c r="F34" s="6">
        <f t="shared" si="1"/>
        <v>84.559999999999945</v>
      </c>
    </row>
    <row r="35" spans="1:11" x14ac:dyDescent="0.3">
      <c r="A35">
        <v>32</v>
      </c>
      <c r="B35" t="s">
        <v>426</v>
      </c>
      <c r="C35">
        <v>1796.71</v>
      </c>
      <c r="D35">
        <v>1695.3</v>
      </c>
      <c r="E35">
        <f t="shared" si="0"/>
        <v>101.41000000000008</v>
      </c>
      <c r="F35" s="6">
        <f t="shared" si="1"/>
        <v>101.41000000000008</v>
      </c>
    </row>
    <row r="36" spans="1:11" x14ac:dyDescent="0.3">
      <c r="A36">
        <v>35</v>
      </c>
      <c r="B36" t="s">
        <v>426</v>
      </c>
      <c r="C36">
        <v>1742.22</v>
      </c>
      <c r="D36">
        <v>1604.88</v>
      </c>
      <c r="E36">
        <f t="shared" si="0"/>
        <v>137.33999999999992</v>
      </c>
      <c r="F36" s="6">
        <f t="shared" si="1"/>
        <v>137.33999999999992</v>
      </c>
    </row>
    <row r="37" spans="1:11" x14ac:dyDescent="0.3">
      <c r="A37" s="2" t="s">
        <v>26</v>
      </c>
      <c r="F37" s="6"/>
    </row>
    <row r="38" spans="1:11" x14ac:dyDescent="0.3">
      <c r="A38">
        <v>2</v>
      </c>
      <c r="B38" t="s">
        <v>427</v>
      </c>
      <c r="C38">
        <v>1753.5</v>
      </c>
      <c r="D38">
        <v>1201.0999999999999</v>
      </c>
      <c r="E38">
        <f t="shared" si="0"/>
        <v>552.40000000000009</v>
      </c>
      <c r="F38" s="6">
        <f t="shared" si="1"/>
        <v>552.40000000000009</v>
      </c>
      <c r="G38" t="s">
        <v>32</v>
      </c>
      <c r="H38" s="4">
        <v>8</v>
      </c>
      <c r="I38" s="4">
        <v>1</v>
      </c>
      <c r="J38" s="7">
        <f>K38*100</f>
        <v>12.5</v>
      </c>
      <c r="K38" s="5">
        <f>I38/H38</f>
        <v>0.125</v>
      </c>
    </row>
    <row r="39" spans="1:11" x14ac:dyDescent="0.3">
      <c r="A39">
        <v>5</v>
      </c>
      <c r="B39" t="s">
        <v>427</v>
      </c>
      <c r="C39">
        <v>1013.9</v>
      </c>
      <c r="D39">
        <v>1024.5899999999999</v>
      </c>
      <c r="E39">
        <f t="shared" si="0"/>
        <v>-10.689999999999941</v>
      </c>
      <c r="F39" s="6">
        <f t="shared" si="1"/>
        <v>0</v>
      </c>
    </row>
    <row r="40" spans="1:11" x14ac:dyDescent="0.3">
      <c r="A40">
        <v>8</v>
      </c>
      <c r="B40" t="s">
        <v>427</v>
      </c>
      <c r="C40">
        <v>748.56</v>
      </c>
      <c r="D40">
        <v>940.76</v>
      </c>
      <c r="E40">
        <f t="shared" si="0"/>
        <v>-192.20000000000005</v>
      </c>
      <c r="F40" s="6">
        <f t="shared" si="1"/>
        <v>0</v>
      </c>
    </row>
    <row r="41" spans="1:11" x14ac:dyDescent="0.3">
      <c r="A41">
        <v>11</v>
      </c>
      <c r="B41" t="s">
        <v>428</v>
      </c>
      <c r="C41">
        <v>979.24</v>
      </c>
      <c r="D41">
        <v>929.45</v>
      </c>
      <c r="E41">
        <f t="shared" si="0"/>
        <v>49.789999999999964</v>
      </c>
      <c r="F41" s="6">
        <f t="shared" si="1"/>
        <v>49.789999999999964</v>
      </c>
    </row>
    <row r="42" spans="1:11" x14ac:dyDescent="0.3">
      <c r="A42">
        <v>14</v>
      </c>
      <c r="B42" t="s">
        <v>428</v>
      </c>
      <c r="C42">
        <v>952.29</v>
      </c>
      <c r="D42">
        <v>955.4</v>
      </c>
      <c r="E42">
        <f t="shared" si="0"/>
        <v>-3.1100000000000136</v>
      </c>
      <c r="F42" s="6">
        <f t="shared" si="1"/>
        <v>0</v>
      </c>
    </row>
    <row r="43" spans="1:11" x14ac:dyDescent="0.3">
      <c r="A43">
        <v>17</v>
      </c>
      <c r="B43" t="s">
        <v>428</v>
      </c>
      <c r="C43">
        <v>922.63</v>
      </c>
      <c r="D43">
        <v>945.6</v>
      </c>
      <c r="E43">
        <f t="shared" si="0"/>
        <v>-22.970000000000027</v>
      </c>
      <c r="F43" s="6">
        <f t="shared" si="1"/>
        <v>0</v>
      </c>
    </row>
    <row r="44" spans="1:11" x14ac:dyDescent="0.3">
      <c r="A44">
        <v>20</v>
      </c>
      <c r="B44" t="s">
        <v>429</v>
      </c>
      <c r="C44">
        <v>1438.36</v>
      </c>
      <c r="D44">
        <v>1356.5</v>
      </c>
      <c r="E44">
        <f t="shared" si="0"/>
        <v>81.8599999999999</v>
      </c>
      <c r="F44" s="6">
        <f t="shared" si="1"/>
        <v>81.8599999999999</v>
      </c>
    </row>
    <row r="45" spans="1:11" x14ac:dyDescent="0.3">
      <c r="A45">
        <v>23</v>
      </c>
      <c r="B45" t="s">
        <v>429</v>
      </c>
      <c r="C45">
        <v>1176.93</v>
      </c>
      <c r="D45">
        <v>1082.58</v>
      </c>
      <c r="E45">
        <f t="shared" si="0"/>
        <v>94.350000000000136</v>
      </c>
      <c r="F45" s="6">
        <f t="shared" si="1"/>
        <v>94.350000000000136</v>
      </c>
    </row>
    <row r="46" spans="1:11" x14ac:dyDescent="0.3">
      <c r="A46" s="2" t="s">
        <v>30</v>
      </c>
      <c r="F46" s="6"/>
    </row>
    <row r="47" spans="1:11" x14ac:dyDescent="0.3">
      <c r="A47">
        <v>2</v>
      </c>
      <c r="B47" t="s">
        <v>430</v>
      </c>
      <c r="C47">
        <v>1082.8699999999999</v>
      </c>
      <c r="D47">
        <v>894.63</v>
      </c>
      <c r="E47">
        <f t="shared" si="0"/>
        <v>188.2399999999999</v>
      </c>
      <c r="F47" s="6">
        <f t="shared" si="1"/>
        <v>188.2399999999999</v>
      </c>
      <c r="G47" t="s">
        <v>32</v>
      </c>
      <c r="H47" s="4">
        <v>4</v>
      </c>
      <c r="I47" s="4">
        <v>2</v>
      </c>
      <c r="J47" s="7">
        <f>K47*100</f>
        <v>50</v>
      </c>
      <c r="K47" s="5">
        <f>I47/H47</f>
        <v>0.5</v>
      </c>
    </row>
    <row r="48" spans="1:11" x14ac:dyDescent="0.3">
      <c r="A48">
        <v>5</v>
      </c>
      <c r="B48" t="s">
        <v>431</v>
      </c>
      <c r="C48">
        <v>613.79</v>
      </c>
      <c r="D48">
        <v>806.06</v>
      </c>
      <c r="E48">
        <f t="shared" si="0"/>
        <v>-192.26999999999998</v>
      </c>
      <c r="F48" s="6">
        <f t="shared" si="1"/>
        <v>0</v>
      </c>
    </row>
    <row r="49" spans="1:11" x14ac:dyDescent="0.3">
      <c r="A49">
        <v>8</v>
      </c>
      <c r="B49" t="s">
        <v>432</v>
      </c>
      <c r="C49">
        <v>1123.28</v>
      </c>
      <c r="D49">
        <v>878.45</v>
      </c>
      <c r="E49">
        <f t="shared" si="0"/>
        <v>244.82999999999993</v>
      </c>
      <c r="F49" s="6">
        <f t="shared" si="1"/>
        <v>244.82999999999993</v>
      </c>
      <c r="G49" t="s">
        <v>32</v>
      </c>
    </row>
    <row r="50" spans="1:11" x14ac:dyDescent="0.3">
      <c r="A50">
        <v>11</v>
      </c>
      <c r="B50" t="s">
        <v>432</v>
      </c>
      <c r="C50">
        <v>976.4</v>
      </c>
      <c r="D50">
        <v>837.31</v>
      </c>
      <c r="E50">
        <f t="shared" si="0"/>
        <v>139.09000000000003</v>
      </c>
      <c r="F50" s="6">
        <f t="shared" si="1"/>
        <v>139.09000000000003</v>
      </c>
    </row>
    <row r="51" spans="1:11" x14ac:dyDescent="0.3">
      <c r="A51" s="2" t="s">
        <v>34</v>
      </c>
      <c r="F51" s="6"/>
    </row>
    <row r="52" spans="1:11" x14ac:dyDescent="0.3">
      <c r="A52">
        <v>2</v>
      </c>
      <c r="B52" t="s">
        <v>433</v>
      </c>
      <c r="C52">
        <v>896.85</v>
      </c>
      <c r="D52">
        <v>809.56</v>
      </c>
      <c r="E52">
        <f t="shared" si="0"/>
        <v>87.290000000000077</v>
      </c>
      <c r="F52" s="6">
        <f t="shared" si="1"/>
        <v>87.290000000000077</v>
      </c>
      <c r="H52" s="4">
        <v>3</v>
      </c>
      <c r="I52" s="4">
        <v>0</v>
      </c>
      <c r="J52" s="7">
        <f>K52*100</f>
        <v>0</v>
      </c>
      <c r="K52" s="5">
        <f>I52/H52</f>
        <v>0</v>
      </c>
    </row>
    <row r="53" spans="1:11" x14ac:dyDescent="0.3">
      <c r="A53">
        <v>5</v>
      </c>
      <c r="B53" t="s">
        <v>434</v>
      </c>
      <c r="C53">
        <v>1012.64</v>
      </c>
      <c r="D53">
        <v>915.09</v>
      </c>
      <c r="E53">
        <f t="shared" si="0"/>
        <v>97.549999999999955</v>
      </c>
      <c r="F53" s="6">
        <f t="shared" si="1"/>
        <v>97.549999999999955</v>
      </c>
    </row>
    <row r="54" spans="1:11" x14ac:dyDescent="0.3">
      <c r="A54">
        <v>8</v>
      </c>
      <c r="B54" t="s">
        <v>435</v>
      </c>
      <c r="C54">
        <v>968.68</v>
      </c>
      <c r="D54">
        <v>864.12</v>
      </c>
      <c r="E54">
        <f t="shared" si="0"/>
        <v>104.55999999999995</v>
      </c>
      <c r="F54" s="6">
        <f t="shared" si="1"/>
        <v>104.55999999999995</v>
      </c>
    </row>
    <row r="55" spans="1:11" x14ac:dyDescent="0.3">
      <c r="A55" s="2" t="s">
        <v>35</v>
      </c>
      <c r="F55" s="6"/>
    </row>
    <row r="56" spans="1:11" x14ac:dyDescent="0.3">
      <c r="A56">
        <v>2</v>
      </c>
      <c r="B56" t="s">
        <v>436</v>
      </c>
      <c r="C56">
        <v>995.64</v>
      </c>
      <c r="D56">
        <v>863.6</v>
      </c>
      <c r="E56">
        <f t="shared" si="0"/>
        <v>132.03999999999996</v>
      </c>
      <c r="F56" s="6">
        <f t="shared" si="1"/>
        <v>132.03999999999996</v>
      </c>
      <c r="H56" s="4">
        <v>11</v>
      </c>
      <c r="I56" s="4">
        <v>3</v>
      </c>
      <c r="J56" s="7">
        <f>K56*100</f>
        <v>27.27272727272727</v>
      </c>
      <c r="K56" s="5">
        <f>I56/H56</f>
        <v>0.27272727272727271</v>
      </c>
    </row>
    <row r="57" spans="1:11" x14ac:dyDescent="0.3">
      <c r="A57">
        <v>5</v>
      </c>
      <c r="B57" t="s">
        <v>436</v>
      </c>
      <c r="C57">
        <v>848.73</v>
      </c>
      <c r="D57">
        <v>754.52</v>
      </c>
      <c r="E57">
        <f t="shared" si="0"/>
        <v>94.210000000000036</v>
      </c>
      <c r="F57" s="6">
        <f t="shared" si="1"/>
        <v>94.210000000000036</v>
      </c>
    </row>
    <row r="58" spans="1:11" x14ac:dyDescent="0.3">
      <c r="A58">
        <v>8</v>
      </c>
      <c r="B58" t="s">
        <v>436</v>
      </c>
      <c r="C58">
        <v>1118.8499999999999</v>
      </c>
      <c r="D58">
        <v>969.95</v>
      </c>
      <c r="E58">
        <f t="shared" si="0"/>
        <v>148.89999999999986</v>
      </c>
      <c r="F58" s="6">
        <f t="shared" si="1"/>
        <v>148.89999999999986</v>
      </c>
    </row>
    <row r="59" spans="1:11" x14ac:dyDescent="0.3">
      <c r="A59">
        <v>11</v>
      </c>
      <c r="B59" t="s">
        <v>436</v>
      </c>
      <c r="C59">
        <v>925.83</v>
      </c>
      <c r="D59">
        <v>831.46</v>
      </c>
      <c r="E59">
        <f t="shared" si="0"/>
        <v>94.37</v>
      </c>
      <c r="F59" s="6">
        <f t="shared" si="1"/>
        <v>94.37</v>
      </c>
    </row>
    <row r="60" spans="1:11" x14ac:dyDescent="0.3">
      <c r="A60">
        <v>14</v>
      </c>
      <c r="B60" t="s">
        <v>437</v>
      </c>
      <c r="C60">
        <v>762.62</v>
      </c>
      <c r="D60">
        <v>831.24</v>
      </c>
      <c r="E60">
        <f t="shared" si="0"/>
        <v>-68.62</v>
      </c>
      <c r="F60" s="6">
        <f t="shared" si="1"/>
        <v>0</v>
      </c>
    </row>
    <row r="61" spans="1:11" x14ac:dyDescent="0.3">
      <c r="A61">
        <v>17</v>
      </c>
      <c r="B61" t="s">
        <v>438</v>
      </c>
      <c r="C61">
        <v>919.65</v>
      </c>
      <c r="D61">
        <v>895.87</v>
      </c>
      <c r="E61">
        <f t="shared" si="0"/>
        <v>23.779999999999973</v>
      </c>
      <c r="F61" s="6">
        <f t="shared" si="1"/>
        <v>23.779999999999973</v>
      </c>
    </row>
    <row r="62" spans="1:11" x14ac:dyDescent="0.3">
      <c r="A62">
        <v>20</v>
      </c>
      <c r="B62" t="s">
        <v>439</v>
      </c>
      <c r="C62">
        <v>1211.6099999999999</v>
      </c>
      <c r="D62">
        <v>1054.19</v>
      </c>
      <c r="E62">
        <f t="shared" si="0"/>
        <v>157.41999999999985</v>
      </c>
      <c r="F62" s="6">
        <f t="shared" si="1"/>
        <v>157.41999999999985</v>
      </c>
      <c r="G62" t="s">
        <v>32</v>
      </c>
    </row>
    <row r="63" spans="1:11" x14ac:dyDescent="0.3">
      <c r="A63">
        <v>23</v>
      </c>
      <c r="B63" t="s">
        <v>439</v>
      </c>
      <c r="C63">
        <v>1286.19</v>
      </c>
      <c r="D63">
        <v>1022.67</v>
      </c>
      <c r="E63">
        <f t="shared" si="0"/>
        <v>263.5200000000001</v>
      </c>
      <c r="F63" s="6">
        <f t="shared" si="1"/>
        <v>263.5200000000001</v>
      </c>
      <c r="G63" t="s">
        <v>32</v>
      </c>
    </row>
    <row r="64" spans="1:11" x14ac:dyDescent="0.3">
      <c r="A64">
        <v>26</v>
      </c>
      <c r="B64" t="s">
        <v>439</v>
      </c>
      <c r="C64">
        <v>1191.75</v>
      </c>
      <c r="D64">
        <v>989.56</v>
      </c>
      <c r="E64">
        <f t="shared" si="0"/>
        <v>202.19000000000005</v>
      </c>
      <c r="F64" s="6">
        <f t="shared" si="1"/>
        <v>202.19000000000005</v>
      </c>
      <c r="G64" t="s">
        <v>32</v>
      </c>
    </row>
    <row r="65" spans="1:11" x14ac:dyDescent="0.3">
      <c r="A65">
        <v>29</v>
      </c>
      <c r="B65" t="s">
        <v>440</v>
      </c>
      <c r="C65">
        <v>929.15</v>
      </c>
      <c r="D65">
        <v>954.87</v>
      </c>
      <c r="E65">
        <f t="shared" si="0"/>
        <v>-25.720000000000027</v>
      </c>
      <c r="F65" s="6">
        <f t="shared" si="1"/>
        <v>0</v>
      </c>
    </row>
    <row r="66" spans="1:11" x14ac:dyDescent="0.3">
      <c r="A66">
        <v>32</v>
      </c>
      <c r="B66" t="s">
        <v>440</v>
      </c>
      <c r="C66">
        <v>987.1</v>
      </c>
      <c r="D66">
        <v>961.27</v>
      </c>
      <c r="E66">
        <f t="shared" si="0"/>
        <v>25.830000000000041</v>
      </c>
      <c r="F66" s="6">
        <f t="shared" si="1"/>
        <v>25.830000000000041</v>
      </c>
    </row>
    <row r="67" spans="1:11" x14ac:dyDescent="0.3">
      <c r="A67" s="2" t="s">
        <v>39</v>
      </c>
      <c r="F67" s="6"/>
    </row>
    <row r="68" spans="1:11" x14ac:dyDescent="0.3">
      <c r="A68">
        <v>2</v>
      </c>
      <c r="B68" t="s">
        <v>441</v>
      </c>
      <c r="C68">
        <v>867.24</v>
      </c>
      <c r="D68">
        <v>763.52</v>
      </c>
      <c r="E68">
        <f t="shared" ref="E68:E88" si="2">C68-D68</f>
        <v>103.72000000000003</v>
      </c>
      <c r="F68" s="6">
        <f t="shared" ref="F68:F88" si="3">IF(E68&lt;0,0,E68)</f>
        <v>103.72000000000003</v>
      </c>
      <c r="H68" s="4">
        <v>10</v>
      </c>
      <c r="I68" s="4">
        <v>3</v>
      </c>
      <c r="J68" s="7">
        <f>K68*100</f>
        <v>30</v>
      </c>
      <c r="K68" s="5">
        <f>I68/H68</f>
        <v>0.3</v>
      </c>
    </row>
    <row r="69" spans="1:11" x14ac:dyDescent="0.3">
      <c r="A69">
        <v>5</v>
      </c>
      <c r="B69" t="s">
        <v>441</v>
      </c>
      <c r="C69">
        <v>865.91</v>
      </c>
      <c r="D69">
        <v>699.61</v>
      </c>
      <c r="E69">
        <f t="shared" si="2"/>
        <v>166.29999999999995</v>
      </c>
      <c r="F69" s="6">
        <f t="shared" si="3"/>
        <v>166.29999999999995</v>
      </c>
      <c r="G69" t="s">
        <v>32</v>
      </c>
    </row>
    <row r="70" spans="1:11" x14ac:dyDescent="0.3">
      <c r="A70">
        <v>8</v>
      </c>
      <c r="B70" t="s">
        <v>442</v>
      </c>
      <c r="C70">
        <v>913.87</v>
      </c>
      <c r="D70">
        <v>851.92</v>
      </c>
      <c r="E70">
        <f t="shared" si="2"/>
        <v>61.950000000000045</v>
      </c>
      <c r="F70" s="6">
        <f t="shared" si="3"/>
        <v>61.950000000000045</v>
      </c>
    </row>
    <row r="71" spans="1:11" x14ac:dyDescent="0.3">
      <c r="A71">
        <v>11</v>
      </c>
      <c r="B71" t="s">
        <v>442</v>
      </c>
      <c r="C71">
        <v>902.11</v>
      </c>
      <c r="D71">
        <v>877.22</v>
      </c>
      <c r="E71">
        <f t="shared" si="2"/>
        <v>24.889999999999986</v>
      </c>
      <c r="F71" s="6">
        <f t="shared" si="3"/>
        <v>24.889999999999986</v>
      </c>
    </row>
    <row r="72" spans="1:11" x14ac:dyDescent="0.3">
      <c r="A72">
        <v>14</v>
      </c>
      <c r="B72" t="s">
        <v>442</v>
      </c>
      <c r="C72">
        <v>1297.8599999999999</v>
      </c>
      <c r="D72">
        <v>1009.96</v>
      </c>
      <c r="E72">
        <f t="shared" si="2"/>
        <v>287.89999999999986</v>
      </c>
      <c r="F72" s="6">
        <f t="shared" si="3"/>
        <v>287.89999999999986</v>
      </c>
    </row>
    <row r="73" spans="1:11" x14ac:dyDescent="0.3">
      <c r="A73">
        <v>17</v>
      </c>
      <c r="B73" t="s">
        <v>442</v>
      </c>
      <c r="C73">
        <v>1218.83</v>
      </c>
      <c r="D73">
        <v>1008.91</v>
      </c>
      <c r="E73">
        <f t="shared" si="2"/>
        <v>209.91999999999996</v>
      </c>
      <c r="F73" s="6">
        <f t="shared" si="3"/>
        <v>209.91999999999996</v>
      </c>
      <c r="G73" t="s">
        <v>32</v>
      </c>
    </row>
    <row r="74" spans="1:11" x14ac:dyDescent="0.3">
      <c r="A74">
        <v>20</v>
      </c>
      <c r="B74" t="s">
        <v>442</v>
      </c>
      <c r="C74">
        <v>1388.81</v>
      </c>
      <c r="D74">
        <v>1185.01</v>
      </c>
      <c r="E74">
        <f t="shared" si="2"/>
        <v>203.79999999999995</v>
      </c>
      <c r="F74" s="6">
        <f t="shared" si="3"/>
        <v>203.79999999999995</v>
      </c>
      <c r="G74" t="s">
        <v>32</v>
      </c>
    </row>
    <row r="75" spans="1:11" x14ac:dyDescent="0.3">
      <c r="A75">
        <v>23</v>
      </c>
      <c r="B75" t="s">
        <v>443</v>
      </c>
      <c r="C75">
        <v>1152.6600000000001</v>
      </c>
      <c r="D75">
        <v>1060.6400000000001</v>
      </c>
      <c r="E75">
        <f t="shared" si="2"/>
        <v>92.019999999999982</v>
      </c>
      <c r="F75" s="6">
        <f t="shared" si="3"/>
        <v>92.019999999999982</v>
      </c>
    </row>
    <row r="76" spans="1:11" x14ac:dyDescent="0.3">
      <c r="A76">
        <v>26</v>
      </c>
      <c r="B76" t="s">
        <v>444</v>
      </c>
      <c r="C76">
        <v>1124.77</v>
      </c>
      <c r="D76">
        <v>1311.42</v>
      </c>
      <c r="E76">
        <f t="shared" si="2"/>
        <v>-186.65000000000009</v>
      </c>
      <c r="F76" s="6">
        <f t="shared" si="3"/>
        <v>0</v>
      </c>
    </row>
    <row r="77" spans="1:11" x14ac:dyDescent="0.3">
      <c r="A77">
        <v>29</v>
      </c>
      <c r="B77" t="s">
        <v>445</v>
      </c>
      <c r="C77">
        <v>796.91</v>
      </c>
      <c r="D77">
        <v>955.03</v>
      </c>
      <c r="E77">
        <f t="shared" si="2"/>
        <v>-158.12</v>
      </c>
      <c r="F77" s="6">
        <f t="shared" si="3"/>
        <v>0</v>
      </c>
    </row>
    <row r="78" spans="1:11" x14ac:dyDescent="0.3">
      <c r="A78" s="2" t="s">
        <v>42</v>
      </c>
      <c r="F78" s="6"/>
    </row>
    <row r="79" spans="1:11" x14ac:dyDescent="0.3">
      <c r="A79">
        <v>2</v>
      </c>
      <c r="B79" t="s">
        <v>446</v>
      </c>
      <c r="C79">
        <v>1038.43</v>
      </c>
      <c r="D79">
        <v>919.41</v>
      </c>
      <c r="E79">
        <f t="shared" si="2"/>
        <v>119.0200000000001</v>
      </c>
      <c r="F79" s="6">
        <f t="shared" si="3"/>
        <v>119.0200000000001</v>
      </c>
      <c r="H79" s="4">
        <v>7</v>
      </c>
      <c r="I79" s="4">
        <v>3</v>
      </c>
      <c r="J79" s="7">
        <f>K79*100</f>
        <v>42.857142857142854</v>
      </c>
      <c r="K79" s="5">
        <f>I79/H79</f>
        <v>0.42857142857142855</v>
      </c>
    </row>
    <row r="80" spans="1:11" x14ac:dyDescent="0.3">
      <c r="A80">
        <v>5</v>
      </c>
      <c r="B80" t="s">
        <v>446</v>
      </c>
      <c r="C80">
        <v>683.02</v>
      </c>
      <c r="D80">
        <v>654.1</v>
      </c>
      <c r="E80">
        <f t="shared" si="2"/>
        <v>28.919999999999959</v>
      </c>
      <c r="F80" s="6">
        <f t="shared" si="3"/>
        <v>28.919999999999959</v>
      </c>
    </row>
    <row r="81" spans="1:11" x14ac:dyDescent="0.3">
      <c r="A81">
        <v>8</v>
      </c>
      <c r="B81" t="s">
        <v>447</v>
      </c>
      <c r="C81">
        <v>806.46</v>
      </c>
      <c r="D81">
        <v>700.77</v>
      </c>
      <c r="E81">
        <f t="shared" si="2"/>
        <v>105.69000000000005</v>
      </c>
      <c r="F81" s="6">
        <f t="shared" si="3"/>
        <v>105.69000000000005</v>
      </c>
    </row>
    <row r="82" spans="1:11" x14ac:dyDescent="0.3">
      <c r="A82">
        <v>11</v>
      </c>
      <c r="B82" t="s">
        <v>447</v>
      </c>
      <c r="C82">
        <v>1201.9100000000001</v>
      </c>
      <c r="D82">
        <v>1051.43</v>
      </c>
      <c r="E82">
        <f t="shared" si="2"/>
        <v>150.48000000000002</v>
      </c>
      <c r="F82" s="6">
        <f t="shared" si="3"/>
        <v>150.48000000000002</v>
      </c>
      <c r="G82" t="s">
        <v>32</v>
      </c>
    </row>
    <row r="83" spans="1:11" x14ac:dyDescent="0.3">
      <c r="A83">
        <v>14</v>
      </c>
      <c r="B83" t="s">
        <v>447</v>
      </c>
      <c r="C83">
        <v>1263.21</v>
      </c>
      <c r="D83">
        <v>930.46</v>
      </c>
      <c r="E83">
        <f t="shared" si="2"/>
        <v>332.75</v>
      </c>
      <c r="F83" s="6">
        <f t="shared" si="3"/>
        <v>332.75</v>
      </c>
      <c r="G83" t="s">
        <v>32</v>
      </c>
    </row>
    <row r="84" spans="1:11" x14ac:dyDescent="0.3">
      <c r="A84">
        <v>17</v>
      </c>
      <c r="B84" t="s">
        <v>447</v>
      </c>
      <c r="C84">
        <v>1047.0899999999999</v>
      </c>
      <c r="D84">
        <v>884.26</v>
      </c>
      <c r="E84">
        <f t="shared" si="2"/>
        <v>162.82999999999993</v>
      </c>
      <c r="F84" s="6">
        <f t="shared" si="3"/>
        <v>162.82999999999993</v>
      </c>
      <c r="G84" t="s">
        <v>32</v>
      </c>
    </row>
    <row r="85" spans="1:11" x14ac:dyDescent="0.3">
      <c r="A85">
        <v>20</v>
      </c>
      <c r="B85" t="s">
        <v>447</v>
      </c>
      <c r="C85">
        <v>1144.3</v>
      </c>
      <c r="D85">
        <v>1036.67</v>
      </c>
      <c r="E85">
        <f t="shared" si="2"/>
        <v>107.62999999999988</v>
      </c>
      <c r="F85" s="6">
        <f t="shared" si="3"/>
        <v>107.62999999999988</v>
      </c>
    </row>
    <row r="86" spans="1:11" x14ac:dyDescent="0.3">
      <c r="A86" s="2" t="s">
        <v>48</v>
      </c>
      <c r="F86" s="6"/>
    </row>
    <row r="87" spans="1:11" x14ac:dyDescent="0.3">
      <c r="A87">
        <v>2</v>
      </c>
      <c r="B87" t="s">
        <v>448</v>
      </c>
      <c r="C87">
        <v>1927.66</v>
      </c>
      <c r="D87">
        <v>1757.49</v>
      </c>
      <c r="E87">
        <f t="shared" si="2"/>
        <v>170.17000000000007</v>
      </c>
      <c r="F87" s="6">
        <f t="shared" si="3"/>
        <v>170.17000000000007</v>
      </c>
      <c r="G87" t="s">
        <v>32</v>
      </c>
      <c r="H87" s="4">
        <v>2</v>
      </c>
      <c r="I87" s="4">
        <v>1</v>
      </c>
      <c r="J87" s="7">
        <f>K87*100</f>
        <v>50</v>
      </c>
      <c r="K87" s="5">
        <f>I87/H87</f>
        <v>0.5</v>
      </c>
    </row>
    <row r="88" spans="1:11" x14ac:dyDescent="0.3">
      <c r="A88">
        <v>5</v>
      </c>
      <c r="B88" t="s">
        <v>449</v>
      </c>
      <c r="C88">
        <v>1480.56</v>
      </c>
      <c r="D88">
        <v>1338.93</v>
      </c>
      <c r="E88">
        <f t="shared" si="2"/>
        <v>141.62999999999988</v>
      </c>
      <c r="F88" s="6">
        <f t="shared" si="3"/>
        <v>141.62999999999988</v>
      </c>
    </row>
    <row r="89" spans="1:11" x14ac:dyDescent="0.3">
      <c r="A89" s="2" t="s">
        <v>52</v>
      </c>
    </row>
    <row r="90" spans="1:11" x14ac:dyDescent="0.3">
      <c r="A90">
        <v>2</v>
      </c>
      <c r="B90" t="s">
        <v>450</v>
      </c>
      <c r="C90">
        <v>1527.36</v>
      </c>
      <c r="D90">
        <v>1298.18</v>
      </c>
      <c r="E90">
        <f>C90-D90</f>
        <v>229.17999999999984</v>
      </c>
      <c r="F90" s="6">
        <f>IF(E90&lt;0,0,E90)</f>
        <v>229.17999999999984</v>
      </c>
      <c r="G90" t="s">
        <v>32</v>
      </c>
      <c r="H90" s="4">
        <v>3</v>
      </c>
      <c r="I90" s="4">
        <v>1</v>
      </c>
      <c r="J90" s="7">
        <f>K90*100</f>
        <v>33.333333333333329</v>
      </c>
      <c r="K90" s="5">
        <f>I90/H90</f>
        <v>0.33333333333333331</v>
      </c>
    </row>
    <row r="91" spans="1:11" x14ac:dyDescent="0.3">
      <c r="A91">
        <v>5</v>
      </c>
      <c r="B91" t="s">
        <v>450</v>
      </c>
      <c r="C91">
        <v>1178.26</v>
      </c>
      <c r="D91">
        <v>1287.95</v>
      </c>
      <c r="E91">
        <f t="shared" ref="E91:E154" si="4">C91-D91</f>
        <v>-109.69000000000005</v>
      </c>
      <c r="F91" s="6">
        <f t="shared" ref="F91:F154" si="5">IF(E91&lt;0,0,E91)</f>
        <v>0</v>
      </c>
    </row>
    <row r="92" spans="1:11" x14ac:dyDescent="0.3">
      <c r="A92">
        <v>8</v>
      </c>
      <c r="B92" t="s">
        <v>451</v>
      </c>
      <c r="C92">
        <v>699.83</v>
      </c>
      <c r="D92">
        <v>857.7</v>
      </c>
      <c r="E92">
        <f t="shared" si="4"/>
        <v>-157.87</v>
      </c>
      <c r="F92" s="6">
        <f t="shared" si="5"/>
        <v>0</v>
      </c>
    </row>
    <row r="93" spans="1:11" x14ac:dyDescent="0.3">
      <c r="A93" s="2" t="s">
        <v>55</v>
      </c>
      <c r="F93" s="6"/>
    </row>
    <row r="94" spans="1:11" x14ac:dyDescent="0.3">
      <c r="A94">
        <v>2</v>
      </c>
      <c r="B94" t="s">
        <v>452</v>
      </c>
      <c r="C94">
        <v>1036.77</v>
      </c>
      <c r="D94">
        <v>866.13</v>
      </c>
      <c r="E94">
        <f t="shared" si="4"/>
        <v>170.64</v>
      </c>
      <c r="F94" s="6">
        <f t="shared" si="5"/>
        <v>170.64</v>
      </c>
      <c r="G94" t="s">
        <v>32</v>
      </c>
      <c r="H94" s="4">
        <v>17</v>
      </c>
      <c r="I94" s="4">
        <v>4</v>
      </c>
      <c r="J94" s="7">
        <f>K94*100</f>
        <v>23.52941176470588</v>
      </c>
      <c r="K94" s="5">
        <f>I94/H94</f>
        <v>0.23529411764705882</v>
      </c>
    </row>
    <row r="95" spans="1:11" x14ac:dyDescent="0.3">
      <c r="A95">
        <v>5</v>
      </c>
      <c r="B95" t="s">
        <v>452</v>
      </c>
      <c r="C95">
        <v>1057.42</v>
      </c>
      <c r="D95">
        <v>867.51</v>
      </c>
      <c r="E95">
        <f t="shared" si="4"/>
        <v>189.91000000000008</v>
      </c>
      <c r="F95" s="6">
        <f t="shared" si="5"/>
        <v>189.91000000000008</v>
      </c>
      <c r="G95" t="s">
        <v>32</v>
      </c>
    </row>
    <row r="96" spans="1:11" x14ac:dyDescent="0.3">
      <c r="A96">
        <v>8</v>
      </c>
      <c r="B96" t="s">
        <v>453</v>
      </c>
      <c r="C96">
        <v>999.87</v>
      </c>
      <c r="D96">
        <v>871.52</v>
      </c>
      <c r="E96">
        <f t="shared" si="4"/>
        <v>128.35000000000002</v>
      </c>
      <c r="F96" s="6">
        <f t="shared" si="5"/>
        <v>128.35000000000002</v>
      </c>
    </row>
    <row r="97" spans="1:11" x14ac:dyDescent="0.3">
      <c r="A97">
        <v>11</v>
      </c>
      <c r="B97" t="s">
        <v>453</v>
      </c>
      <c r="C97">
        <v>1123.72</v>
      </c>
      <c r="D97">
        <v>1063.6400000000001</v>
      </c>
      <c r="E97">
        <f t="shared" si="4"/>
        <v>60.079999999999927</v>
      </c>
      <c r="F97" s="6">
        <f t="shared" si="5"/>
        <v>60.079999999999927</v>
      </c>
    </row>
    <row r="98" spans="1:11" x14ac:dyDescent="0.3">
      <c r="A98">
        <v>14</v>
      </c>
      <c r="B98" t="s">
        <v>454</v>
      </c>
      <c r="C98">
        <v>1220.5</v>
      </c>
      <c r="D98">
        <v>1066.4100000000001</v>
      </c>
      <c r="E98">
        <f t="shared" si="4"/>
        <v>154.08999999999992</v>
      </c>
      <c r="F98" s="6">
        <f t="shared" si="5"/>
        <v>154.08999999999992</v>
      </c>
      <c r="G98" t="s">
        <v>32</v>
      </c>
    </row>
    <row r="99" spans="1:11" x14ac:dyDescent="0.3">
      <c r="A99">
        <v>17</v>
      </c>
      <c r="B99" t="s">
        <v>454</v>
      </c>
      <c r="C99">
        <v>1189.6400000000001</v>
      </c>
      <c r="D99">
        <v>1049.73</v>
      </c>
      <c r="E99">
        <f t="shared" si="4"/>
        <v>139.91000000000008</v>
      </c>
      <c r="F99" s="6">
        <f t="shared" si="5"/>
        <v>139.91000000000008</v>
      </c>
    </row>
    <row r="100" spans="1:11" x14ac:dyDescent="0.3">
      <c r="A100">
        <v>20</v>
      </c>
      <c r="B100" t="s">
        <v>455</v>
      </c>
      <c r="C100">
        <v>460.22</v>
      </c>
      <c r="D100">
        <v>651.99</v>
      </c>
      <c r="E100">
        <f t="shared" si="4"/>
        <v>-191.76999999999998</v>
      </c>
      <c r="F100" s="6">
        <f t="shared" si="5"/>
        <v>0</v>
      </c>
    </row>
    <row r="101" spans="1:11" x14ac:dyDescent="0.3">
      <c r="A101">
        <v>23</v>
      </c>
      <c r="B101" t="s">
        <v>456</v>
      </c>
      <c r="C101">
        <v>1088.82</v>
      </c>
      <c r="D101">
        <v>1025.98</v>
      </c>
      <c r="E101">
        <f t="shared" si="4"/>
        <v>62.839999999999918</v>
      </c>
      <c r="F101" s="6">
        <f t="shared" si="5"/>
        <v>62.839999999999918</v>
      </c>
    </row>
    <row r="102" spans="1:11" x14ac:dyDescent="0.3">
      <c r="A102">
        <v>26</v>
      </c>
      <c r="B102" t="s">
        <v>456</v>
      </c>
      <c r="C102">
        <v>1077.8</v>
      </c>
      <c r="D102">
        <v>992.2</v>
      </c>
      <c r="E102">
        <f t="shared" si="4"/>
        <v>85.599999999999909</v>
      </c>
      <c r="F102" s="6">
        <f t="shared" si="5"/>
        <v>85.599999999999909</v>
      </c>
    </row>
    <row r="103" spans="1:11" x14ac:dyDescent="0.3">
      <c r="A103">
        <v>29</v>
      </c>
      <c r="B103" t="s">
        <v>456</v>
      </c>
      <c r="C103">
        <v>1129.96</v>
      </c>
      <c r="D103">
        <v>1058.26</v>
      </c>
      <c r="E103">
        <f t="shared" si="4"/>
        <v>71.700000000000045</v>
      </c>
      <c r="F103" s="6">
        <f t="shared" si="5"/>
        <v>71.700000000000045</v>
      </c>
    </row>
    <row r="104" spans="1:11" x14ac:dyDescent="0.3">
      <c r="A104">
        <v>32</v>
      </c>
      <c r="B104" t="s">
        <v>456</v>
      </c>
      <c r="C104">
        <v>1143.04</v>
      </c>
      <c r="D104">
        <v>1064.76</v>
      </c>
      <c r="E104">
        <f t="shared" si="4"/>
        <v>78.279999999999973</v>
      </c>
      <c r="F104" s="6">
        <f t="shared" si="5"/>
        <v>78.279999999999973</v>
      </c>
    </row>
    <row r="105" spans="1:11" x14ac:dyDescent="0.3">
      <c r="A105">
        <v>35</v>
      </c>
      <c r="B105" t="s">
        <v>456</v>
      </c>
      <c r="C105">
        <v>1095.8599999999999</v>
      </c>
      <c r="D105">
        <v>996.92</v>
      </c>
      <c r="E105">
        <f t="shared" si="4"/>
        <v>98.939999999999941</v>
      </c>
      <c r="F105" s="6">
        <f t="shared" si="5"/>
        <v>98.939999999999941</v>
      </c>
    </row>
    <row r="106" spans="1:11" x14ac:dyDescent="0.3">
      <c r="A106">
        <v>38</v>
      </c>
      <c r="B106" t="s">
        <v>457</v>
      </c>
      <c r="C106">
        <v>879.39</v>
      </c>
      <c r="D106">
        <v>821.2</v>
      </c>
      <c r="E106">
        <f t="shared" si="4"/>
        <v>58.189999999999941</v>
      </c>
      <c r="F106" s="6">
        <f t="shared" si="5"/>
        <v>58.189999999999941</v>
      </c>
    </row>
    <row r="107" spans="1:11" x14ac:dyDescent="0.3">
      <c r="A107">
        <v>41</v>
      </c>
      <c r="B107" t="s">
        <v>457</v>
      </c>
      <c r="C107">
        <v>618.59</v>
      </c>
      <c r="D107">
        <v>656.56</v>
      </c>
      <c r="E107">
        <f t="shared" si="4"/>
        <v>-37.969999999999914</v>
      </c>
      <c r="F107" s="6">
        <f t="shared" si="5"/>
        <v>0</v>
      </c>
    </row>
    <row r="108" spans="1:11" x14ac:dyDescent="0.3">
      <c r="A108">
        <v>44</v>
      </c>
      <c r="B108" t="s">
        <v>458</v>
      </c>
      <c r="C108">
        <v>1133.26</v>
      </c>
      <c r="D108">
        <v>932.02</v>
      </c>
      <c r="E108">
        <f t="shared" si="4"/>
        <v>201.24</v>
      </c>
      <c r="F108" s="6">
        <f t="shared" si="5"/>
        <v>201.24</v>
      </c>
      <c r="G108" t="s">
        <v>32</v>
      </c>
    </row>
    <row r="109" spans="1:11" x14ac:dyDescent="0.3">
      <c r="A109">
        <v>47</v>
      </c>
      <c r="B109" t="s">
        <v>458</v>
      </c>
      <c r="C109">
        <v>780.88</v>
      </c>
      <c r="D109">
        <v>829.28</v>
      </c>
      <c r="E109">
        <f t="shared" si="4"/>
        <v>-48.399999999999977</v>
      </c>
      <c r="F109" s="6">
        <f t="shared" si="5"/>
        <v>0</v>
      </c>
    </row>
    <row r="110" spans="1:11" x14ac:dyDescent="0.3">
      <c r="A110">
        <v>50</v>
      </c>
      <c r="B110" t="s">
        <v>458</v>
      </c>
      <c r="C110">
        <v>627.86</v>
      </c>
      <c r="D110">
        <v>850.07</v>
      </c>
      <c r="E110">
        <f t="shared" si="4"/>
        <v>-222.21000000000004</v>
      </c>
      <c r="F110" s="6">
        <f t="shared" si="5"/>
        <v>0</v>
      </c>
    </row>
    <row r="111" spans="1:11" x14ac:dyDescent="0.3">
      <c r="A111" s="2" t="s">
        <v>59</v>
      </c>
      <c r="F111" s="6"/>
    </row>
    <row r="112" spans="1:11" x14ac:dyDescent="0.3">
      <c r="A112">
        <v>2</v>
      </c>
      <c r="B112" t="s">
        <v>459</v>
      </c>
      <c r="C112">
        <v>1275.1600000000001</v>
      </c>
      <c r="D112">
        <v>935.28</v>
      </c>
      <c r="E112">
        <f t="shared" si="4"/>
        <v>339.88000000000011</v>
      </c>
      <c r="F112" s="6">
        <f t="shared" si="5"/>
        <v>339.88000000000011</v>
      </c>
      <c r="G112" t="s">
        <v>32</v>
      </c>
      <c r="H112" s="4">
        <v>10</v>
      </c>
      <c r="I112" s="4">
        <v>9</v>
      </c>
      <c r="J112" s="7">
        <f>K112*100</f>
        <v>90</v>
      </c>
      <c r="K112" s="5">
        <f>I112/H112</f>
        <v>0.9</v>
      </c>
    </row>
    <row r="113" spans="1:11" x14ac:dyDescent="0.3">
      <c r="A113">
        <v>5</v>
      </c>
      <c r="B113" t="s">
        <v>459</v>
      </c>
      <c r="C113">
        <v>1198.42</v>
      </c>
      <c r="D113">
        <v>1041.4000000000001</v>
      </c>
      <c r="E113">
        <f t="shared" si="4"/>
        <v>157.01999999999998</v>
      </c>
      <c r="F113" s="6">
        <f t="shared" si="5"/>
        <v>157.01999999999998</v>
      </c>
      <c r="G113" t="s">
        <v>32</v>
      </c>
    </row>
    <row r="114" spans="1:11" x14ac:dyDescent="0.3">
      <c r="A114">
        <v>8</v>
      </c>
      <c r="B114" t="s">
        <v>460</v>
      </c>
      <c r="C114">
        <v>1202.75</v>
      </c>
      <c r="D114">
        <v>1021.03</v>
      </c>
      <c r="E114">
        <f t="shared" si="4"/>
        <v>181.72000000000003</v>
      </c>
      <c r="F114" s="6">
        <f t="shared" si="5"/>
        <v>181.72000000000003</v>
      </c>
      <c r="G114" t="s">
        <v>32</v>
      </c>
    </row>
    <row r="115" spans="1:11" x14ac:dyDescent="0.3">
      <c r="A115">
        <v>11</v>
      </c>
      <c r="B115" t="s">
        <v>460</v>
      </c>
      <c r="C115">
        <v>1191.74</v>
      </c>
      <c r="D115">
        <v>1033.92</v>
      </c>
      <c r="E115">
        <f t="shared" si="4"/>
        <v>157.81999999999994</v>
      </c>
      <c r="F115" s="6">
        <f t="shared" si="5"/>
        <v>157.81999999999994</v>
      </c>
      <c r="G115" t="s">
        <v>32</v>
      </c>
    </row>
    <row r="116" spans="1:11" x14ac:dyDescent="0.3">
      <c r="A116">
        <v>14</v>
      </c>
      <c r="B116" t="s">
        <v>460</v>
      </c>
      <c r="C116">
        <v>904.39</v>
      </c>
      <c r="D116">
        <v>767.14</v>
      </c>
      <c r="E116">
        <f t="shared" si="4"/>
        <v>137.25</v>
      </c>
      <c r="F116" s="6">
        <f t="shared" si="5"/>
        <v>137.25</v>
      </c>
    </row>
    <row r="117" spans="1:11" x14ac:dyDescent="0.3">
      <c r="A117">
        <v>17</v>
      </c>
      <c r="B117" t="s">
        <v>461</v>
      </c>
      <c r="C117">
        <v>1360.7</v>
      </c>
      <c r="D117">
        <v>1171.58</v>
      </c>
      <c r="E117">
        <f t="shared" si="4"/>
        <v>189.12000000000012</v>
      </c>
      <c r="F117" s="6">
        <f t="shared" si="5"/>
        <v>189.12000000000012</v>
      </c>
      <c r="G117" t="s">
        <v>32</v>
      </c>
    </row>
    <row r="118" spans="1:11" x14ac:dyDescent="0.3">
      <c r="A118">
        <v>20</v>
      </c>
      <c r="B118" t="s">
        <v>462</v>
      </c>
      <c r="C118">
        <v>1555.31</v>
      </c>
      <c r="D118">
        <v>1250.8800000000001</v>
      </c>
      <c r="E118">
        <f t="shared" si="4"/>
        <v>304.42999999999984</v>
      </c>
      <c r="F118" s="6">
        <f t="shared" si="5"/>
        <v>304.42999999999984</v>
      </c>
      <c r="G118" t="s">
        <v>32</v>
      </c>
    </row>
    <row r="119" spans="1:11" x14ac:dyDescent="0.3">
      <c r="A119">
        <v>23</v>
      </c>
      <c r="B119" t="s">
        <v>462</v>
      </c>
      <c r="C119">
        <v>1608.22</v>
      </c>
      <c r="D119">
        <v>1269.94</v>
      </c>
      <c r="E119">
        <f t="shared" si="4"/>
        <v>338.28</v>
      </c>
      <c r="F119" s="6">
        <f t="shared" si="5"/>
        <v>338.28</v>
      </c>
      <c r="G119" t="s">
        <v>32</v>
      </c>
    </row>
    <row r="120" spans="1:11" x14ac:dyDescent="0.3">
      <c r="A120">
        <v>26</v>
      </c>
      <c r="B120" t="s">
        <v>462</v>
      </c>
      <c r="C120">
        <v>1511.35</v>
      </c>
      <c r="D120">
        <v>1105.5899999999999</v>
      </c>
      <c r="E120">
        <f t="shared" si="4"/>
        <v>405.76</v>
      </c>
      <c r="F120" s="6">
        <f t="shared" si="5"/>
        <v>405.76</v>
      </c>
      <c r="G120" t="s">
        <v>32</v>
      </c>
    </row>
    <row r="121" spans="1:11" x14ac:dyDescent="0.3">
      <c r="A121">
        <v>29</v>
      </c>
      <c r="B121" t="s">
        <v>462</v>
      </c>
      <c r="C121">
        <v>1707.24</v>
      </c>
      <c r="D121">
        <v>1417.8</v>
      </c>
      <c r="E121">
        <f t="shared" si="4"/>
        <v>289.44000000000005</v>
      </c>
      <c r="F121" s="6">
        <f t="shared" si="5"/>
        <v>289.44000000000005</v>
      </c>
      <c r="G121" t="s">
        <v>32</v>
      </c>
    </row>
    <row r="122" spans="1:11" x14ac:dyDescent="0.3">
      <c r="A122" s="2" t="s">
        <v>62</v>
      </c>
      <c r="F122" s="6"/>
    </row>
    <row r="123" spans="1:11" x14ac:dyDescent="0.3">
      <c r="A123">
        <v>2</v>
      </c>
      <c r="B123" t="s">
        <v>463</v>
      </c>
      <c r="C123">
        <v>1158.03</v>
      </c>
      <c r="D123">
        <v>1036.71</v>
      </c>
      <c r="E123">
        <f t="shared" si="4"/>
        <v>121.31999999999994</v>
      </c>
      <c r="F123" s="6">
        <f t="shared" si="5"/>
        <v>121.31999999999994</v>
      </c>
      <c r="H123" s="4">
        <v>9</v>
      </c>
      <c r="I123" s="4">
        <v>2</v>
      </c>
      <c r="J123" s="7">
        <f>K123*100</f>
        <v>22.222222222222221</v>
      </c>
      <c r="K123" s="5">
        <f>I123/H123</f>
        <v>0.22222222222222221</v>
      </c>
    </row>
    <row r="124" spans="1:11" x14ac:dyDescent="0.3">
      <c r="A124">
        <v>5</v>
      </c>
      <c r="B124" t="s">
        <v>463</v>
      </c>
      <c r="C124">
        <v>1163.9100000000001</v>
      </c>
      <c r="D124">
        <v>1045.8900000000001</v>
      </c>
      <c r="E124">
        <f t="shared" si="4"/>
        <v>118.01999999999998</v>
      </c>
      <c r="F124" s="6">
        <f t="shared" si="5"/>
        <v>118.01999999999998</v>
      </c>
    </row>
    <row r="125" spans="1:11" x14ac:dyDescent="0.3">
      <c r="A125">
        <v>8</v>
      </c>
      <c r="B125" t="s">
        <v>464</v>
      </c>
      <c r="C125">
        <v>1144.17</v>
      </c>
      <c r="D125">
        <v>1068.52</v>
      </c>
      <c r="E125">
        <f t="shared" si="4"/>
        <v>75.650000000000091</v>
      </c>
      <c r="F125" s="6">
        <f t="shared" si="5"/>
        <v>75.650000000000091</v>
      </c>
    </row>
    <row r="126" spans="1:11" x14ac:dyDescent="0.3">
      <c r="A126">
        <v>11</v>
      </c>
      <c r="B126" t="s">
        <v>464</v>
      </c>
      <c r="C126">
        <v>1217.25</v>
      </c>
      <c r="D126">
        <v>954.87</v>
      </c>
      <c r="E126">
        <f t="shared" si="4"/>
        <v>262.38</v>
      </c>
      <c r="F126" s="6">
        <f t="shared" si="5"/>
        <v>262.38</v>
      </c>
      <c r="G126" t="s">
        <v>32</v>
      </c>
    </row>
    <row r="127" spans="1:11" x14ac:dyDescent="0.3">
      <c r="A127">
        <v>14</v>
      </c>
      <c r="B127" t="s">
        <v>464</v>
      </c>
      <c r="C127">
        <v>1331.47</v>
      </c>
      <c r="D127">
        <v>1095.72</v>
      </c>
      <c r="E127">
        <f t="shared" si="4"/>
        <v>235.75</v>
      </c>
      <c r="F127" s="6">
        <f t="shared" si="5"/>
        <v>235.75</v>
      </c>
      <c r="G127" t="s">
        <v>32</v>
      </c>
    </row>
    <row r="128" spans="1:11" x14ac:dyDescent="0.3">
      <c r="A128">
        <v>17</v>
      </c>
      <c r="B128" t="s">
        <v>465</v>
      </c>
      <c r="C128">
        <v>777.89</v>
      </c>
      <c r="D128">
        <v>867.58</v>
      </c>
      <c r="E128">
        <f t="shared" si="4"/>
        <v>-89.690000000000055</v>
      </c>
      <c r="F128" s="6">
        <f t="shared" si="5"/>
        <v>0</v>
      </c>
    </row>
    <row r="129" spans="1:11" x14ac:dyDescent="0.3">
      <c r="A129">
        <v>20</v>
      </c>
      <c r="B129" t="s">
        <v>465</v>
      </c>
      <c r="C129">
        <v>1011.44</v>
      </c>
      <c r="D129">
        <v>992.03</v>
      </c>
      <c r="E129">
        <f t="shared" si="4"/>
        <v>19.410000000000082</v>
      </c>
      <c r="F129" s="6">
        <f t="shared" si="5"/>
        <v>19.410000000000082</v>
      </c>
    </row>
    <row r="130" spans="1:11" x14ac:dyDescent="0.3">
      <c r="A130">
        <v>23</v>
      </c>
      <c r="B130" t="s">
        <v>465</v>
      </c>
      <c r="C130">
        <v>941.38</v>
      </c>
      <c r="D130">
        <v>792.03</v>
      </c>
      <c r="E130">
        <f t="shared" si="4"/>
        <v>149.35000000000002</v>
      </c>
      <c r="F130" s="6">
        <f t="shared" si="5"/>
        <v>149.35000000000002</v>
      </c>
    </row>
    <row r="131" spans="1:11" x14ac:dyDescent="0.3">
      <c r="A131">
        <v>26</v>
      </c>
      <c r="B131" t="s">
        <v>466</v>
      </c>
      <c r="C131">
        <v>1028.8</v>
      </c>
      <c r="D131">
        <v>1116.22</v>
      </c>
      <c r="E131">
        <f t="shared" si="4"/>
        <v>-87.420000000000073</v>
      </c>
      <c r="F131" s="6">
        <f t="shared" si="5"/>
        <v>0</v>
      </c>
    </row>
    <row r="132" spans="1:11" x14ac:dyDescent="0.3">
      <c r="A132" s="2" t="s">
        <v>66</v>
      </c>
      <c r="F132" s="6"/>
    </row>
    <row r="133" spans="1:11" x14ac:dyDescent="0.3">
      <c r="A133">
        <v>2</v>
      </c>
      <c r="B133" t="s">
        <v>467</v>
      </c>
      <c r="C133">
        <v>1852.5</v>
      </c>
      <c r="D133">
        <v>2028.99</v>
      </c>
      <c r="E133">
        <f t="shared" si="4"/>
        <v>-176.49</v>
      </c>
      <c r="F133" s="6">
        <f t="shared" si="5"/>
        <v>0</v>
      </c>
      <c r="H133" s="4">
        <v>6</v>
      </c>
      <c r="I133" s="4">
        <v>0</v>
      </c>
      <c r="J133" s="7">
        <f>K133*100</f>
        <v>0</v>
      </c>
      <c r="K133" s="5">
        <f>I133/H133</f>
        <v>0</v>
      </c>
    </row>
    <row r="134" spans="1:11" x14ac:dyDescent="0.3">
      <c r="A134">
        <v>5</v>
      </c>
      <c r="B134" t="s">
        <v>468</v>
      </c>
      <c r="C134">
        <v>1627.13</v>
      </c>
      <c r="D134">
        <v>1525.99</v>
      </c>
      <c r="E134">
        <f t="shared" si="4"/>
        <v>101.1400000000001</v>
      </c>
      <c r="F134" s="6">
        <f t="shared" si="5"/>
        <v>101.1400000000001</v>
      </c>
    </row>
    <row r="135" spans="1:11" x14ac:dyDescent="0.3">
      <c r="A135">
        <v>8</v>
      </c>
      <c r="B135" t="s">
        <v>468</v>
      </c>
      <c r="C135">
        <v>1521.95</v>
      </c>
      <c r="D135">
        <v>1541.39</v>
      </c>
      <c r="E135">
        <f t="shared" si="4"/>
        <v>-19.440000000000055</v>
      </c>
      <c r="F135" s="6">
        <f t="shared" si="5"/>
        <v>0</v>
      </c>
    </row>
    <row r="136" spans="1:11" x14ac:dyDescent="0.3">
      <c r="A136">
        <v>11</v>
      </c>
      <c r="B136" t="s">
        <v>469</v>
      </c>
      <c r="C136">
        <v>1765.77</v>
      </c>
      <c r="D136">
        <v>1663.95</v>
      </c>
      <c r="E136">
        <f t="shared" si="4"/>
        <v>101.81999999999994</v>
      </c>
      <c r="F136" s="6">
        <f t="shared" si="5"/>
        <v>101.81999999999994</v>
      </c>
    </row>
    <row r="137" spans="1:11" x14ac:dyDescent="0.3">
      <c r="A137">
        <v>14</v>
      </c>
      <c r="B137" t="s">
        <v>470</v>
      </c>
      <c r="C137">
        <v>1519.37</v>
      </c>
      <c r="D137">
        <v>1430.45</v>
      </c>
      <c r="E137">
        <f t="shared" si="4"/>
        <v>88.919999999999845</v>
      </c>
      <c r="F137" s="6">
        <f t="shared" si="5"/>
        <v>88.919999999999845</v>
      </c>
    </row>
    <row r="138" spans="1:11" x14ac:dyDescent="0.3">
      <c r="A138">
        <v>17</v>
      </c>
      <c r="B138" t="s">
        <v>470</v>
      </c>
      <c r="C138">
        <v>1455.8</v>
      </c>
      <c r="D138">
        <v>1344.33</v>
      </c>
      <c r="E138">
        <f t="shared" si="4"/>
        <v>111.47000000000003</v>
      </c>
      <c r="F138" s="6">
        <f t="shared" si="5"/>
        <v>111.47000000000003</v>
      </c>
    </row>
    <row r="139" spans="1:11" x14ac:dyDescent="0.3">
      <c r="A139" s="2" t="s">
        <v>69</v>
      </c>
      <c r="F139" s="6"/>
    </row>
    <row r="140" spans="1:11" x14ac:dyDescent="0.3">
      <c r="A140">
        <v>2</v>
      </c>
      <c r="B140" t="s">
        <v>471</v>
      </c>
      <c r="C140">
        <v>1388.01</v>
      </c>
      <c r="D140">
        <v>999.61</v>
      </c>
      <c r="E140">
        <f t="shared" si="4"/>
        <v>388.4</v>
      </c>
      <c r="F140" s="6">
        <f t="shared" si="5"/>
        <v>388.4</v>
      </c>
      <c r="G140" t="s">
        <v>32</v>
      </c>
      <c r="H140" s="4">
        <v>11</v>
      </c>
      <c r="I140" s="4">
        <v>5</v>
      </c>
      <c r="J140" s="7">
        <f>K140*100</f>
        <v>45.454545454545453</v>
      </c>
      <c r="K140" s="5">
        <f>I140/H140</f>
        <v>0.45454545454545453</v>
      </c>
    </row>
    <row r="141" spans="1:11" x14ac:dyDescent="0.3">
      <c r="A141">
        <v>5</v>
      </c>
      <c r="B141" t="s">
        <v>472</v>
      </c>
      <c r="C141">
        <v>917.34</v>
      </c>
      <c r="D141">
        <v>909.89</v>
      </c>
      <c r="E141">
        <f t="shared" si="4"/>
        <v>7.4500000000000455</v>
      </c>
      <c r="F141" s="6">
        <f t="shared" si="5"/>
        <v>7.4500000000000455</v>
      </c>
    </row>
    <row r="142" spans="1:11" x14ac:dyDescent="0.3">
      <c r="A142">
        <v>8</v>
      </c>
      <c r="B142" t="s">
        <v>472</v>
      </c>
      <c r="C142">
        <v>1191.22</v>
      </c>
      <c r="D142">
        <v>917.66</v>
      </c>
      <c r="E142">
        <f t="shared" si="4"/>
        <v>273.56000000000006</v>
      </c>
      <c r="F142" s="6">
        <f t="shared" si="5"/>
        <v>273.56000000000006</v>
      </c>
      <c r="G142" t="s">
        <v>32</v>
      </c>
    </row>
    <row r="143" spans="1:11" x14ac:dyDescent="0.3">
      <c r="A143">
        <v>11</v>
      </c>
      <c r="B143" t="s">
        <v>473</v>
      </c>
      <c r="C143">
        <v>1173.3499999999999</v>
      </c>
      <c r="D143">
        <v>1109.94</v>
      </c>
      <c r="E143">
        <f t="shared" si="4"/>
        <v>63.409999999999854</v>
      </c>
      <c r="F143" s="6">
        <f t="shared" si="5"/>
        <v>63.409999999999854</v>
      </c>
    </row>
    <row r="144" spans="1:11" x14ac:dyDescent="0.3">
      <c r="A144">
        <v>14</v>
      </c>
      <c r="B144" t="s">
        <v>473</v>
      </c>
      <c r="C144">
        <v>1687.36</v>
      </c>
      <c r="D144">
        <v>1570.05</v>
      </c>
      <c r="E144">
        <f t="shared" si="4"/>
        <v>117.30999999999995</v>
      </c>
      <c r="F144" s="6">
        <f t="shared" si="5"/>
        <v>117.30999999999995</v>
      </c>
    </row>
    <row r="145" spans="1:11" x14ac:dyDescent="0.3">
      <c r="A145">
        <v>17</v>
      </c>
      <c r="B145" t="s">
        <v>474</v>
      </c>
      <c r="C145">
        <v>950.43</v>
      </c>
      <c r="D145">
        <v>1187.73</v>
      </c>
      <c r="E145">
        <f t="shared" si="4"/>
        <v>-237.30000000000007</v>
      </c>
      <c r="F145" s="6">
        <f t="shared" si="5"/>
        <v>0</v>
      </c>
    </row>
    <row r="146" spans="1:11" x14ac:dyDescent="0.3">
      <c r="A146">
        <v>20</v>
      </c>
      <c r="B146" t="s">
        <v>475</v>
      </c>
      <c r="C146">
        <v>1380.9</v>
      </c>
      <c r="D146">
        <v>1255.6600000000001</v>
      </c>
      <c r="E146">
        <f t="shared" si="4"/>
        <v>125.24000000000001</v>
      </c>
      <c r="F146" s="6">
        <f t="shared" si="5"/>
        <v>125.24000000000001</v>
      </c>
    </row>
    <row r="147" spans="1:11" x14ac:dyDescent="0.3">
      <c r="A147">
        <v>23</v>
      </c>
      <c r="B147" t="s">
        <v>475</v>
      </c>
      <c r="C147">
        <v>1222.48</v>
      </c>
      <c r="D147">
        <v>1057.28</v>
      </c>
      <c r="E147">
        <f t="shared" si="4"/>
        <v>165.20000000000005</v>
      </c>
      <c r="F147" s="6">
        <f t="shared" si="5"/>
        <v>165.20000000000005</v>
      </c>
      <c r="G147" t="s">
        <v>32</v>
      </c>
    </row>
    <row r="148" spans="1:11" x14ac:dyDescent="0.3">
      <c r="A148">
        <v>26</v>
      </c>
      <c r="B148" t="s">
        <v>475</v>
      </c>
      <c r="C148">
        <v>1303.97</v>
      </c>
      <c r="D148">
        <v>1148.26</v>
      </c>
      <c r="E148">
        <f t="shared" si="4"/>
        <v>155.71000000000004</v>
      </c>
      <c r="F148" s="6">
        <f t="shared" si="5"/>
        <v>155.71000000000004</v>
      </c>
      <c r="G148" t="s">
        <v>32</v>
      </c>
    </row>
    <row r="149" spans="1:11" x14ac:dyDescent="0.3">
      <c r="A149">
        <v>29</v>
      </c>
      <c r="B149" t="s">
        <v>475</v>
      </c>
      <c r="C149">
        <v>1228.5899999999999</v>
      </c>
      <c r="D149">
        <v>1026.83</v>
      </c>
      <c r="E149">
        <f t="shared" si="4"/>
        <v>201.76</v>
      </c>
      <c r="F149" s="6">
        <f t="shared" si="5"/>
        <v>201.76</v>
      </c>
      <c r="G149" t="s">
        <v>32</v>
      </c>
    </row>
    <row r="150" spans="1:11" x14ac:dyDescent="0.3">
      <c r="A150">
        <v>32</v>
      </c>
      <c r="B150" t="s">
        <v>475</v>
      </c>
      <c r="C150">
        <v>1180.6300000000001</v>
      </c>
      <c r="D150">
        <v>1182.57</v>
      </c>
      <c r="E150">
        <f t="shared" si="4"/>
        <v>-1.9399999999998272</v>
      </c>
      <c r="F150" s="6">
        <f t="shared" si="5"/>
        <v>0</v>
      </c>
    </row>
    <row r="151" spans="1:11" x14ac:dyDescent="0.3">
      <c r="A151" s="2" t="s">
        <v>74</v>
      </c>
      <c r="F151" s="6"/>
    </row>
    <row r="152" spans="1:11" x14ac:dyDescent="0.3">
      <c r="A152">
        <v>2</v>
      </c>
      <c r="B152" t="s">
        <v>476</v>
      </c>
      <c r="C152">
        <v>1115.54</v>
      </c>
      <c r="D152">
        <v>1019.46</v>
      </c>
      <c r="E152">
        <f t="shared" si="4"/>
        <v>96.079999999999927</v>
      </c>
      <c r="F152" s="6">
        <f t="shared" si="5"/>
        <v>96.079999999999927</v>
      </c>
      <c r="H152" s="4">
        <v>7</v>
      </c>
      <c r="I152" s="4">
        <v>2</v>
      </c>
      <c r="J152" s="7">
        <f>K152*100</f>
        <v>28.571428571428569</v>
      </c>
      <c r="K152" s="5">
        <f>I152/H152</f>
        <v>0.2857142857142857</v>
      </c>
    </row>
    <row r="153" spans="1:11" x14ac:dyDescent="0.3">
      <c r="A153">
        <v>5</v>
      </c>
      <c r="B153" t="s">
        <v>476</v>
      </c>
      <c r="C153">
        <v>622.66999999999996</v>
      </c>
      <c r="D153">
        <v>935.75</v>
      </c>
      <c r="E153">
        <f t="shared" si="4"/>
        <v>-313.08000000000004</v>
      </c>
      <c r="F153" s="6">
        <f t="shared" si="5"/>
        <v>0</v>
      </c>
    </row>
    <row r="154" spans="1:11" x14ac:dyDescent="0.3">
      <c r="A154">
        <v>8</v>
      </c>
      <c r="B154" t="s">
        <v>477</v>
      </c>
      <c r="C154">
        <v>1378.33</v>
      </c>
      <c r="D154">
        <v>1184.8900000000001</v>
      </c>
      <c r="E154">
        <f t="shared" si="4"/>
        <v>193.43999999999983</v>
      </c>
      <c r="F154" s="6">
        <f t="shared" si="5"/>
        <v>193.43999999999983</v>
      </c>
      <c r="G154" t="s">
        <v>32</v>
      </c>
    </row>
    <row r="155" spans="1:11" x14ac:dyDescent="0.3">
      <c r="A155">
        <v>11</v>
      </c>
      <c r="B155" t="s">
        <v>477</v>
      </c>
      <c r="C155">
        <v>1432.25</v>
      </c>
      <c r="D155">
        <v>1243.08</v>
      </c>
      <c r="E155">
        <f t="shared" ref="E155:E218" si="6">C155-D155</f>
        <v>189.17000000000007</v>
      </c>
      <c r="F155" s="6">
        <f t="shared" ref="F155:F218" si="7">IF(E155&lt;0,0,E155)</f>
        <v>189.17000000000007</v>
      </c>
      <c r="G155" t="s">
        <v>32</v>
      </c>
    </row>
    <row r="156" spans="1:11" x14ac:dyDescent="0.3">
      <c r="A156">
        <v>14</v>
      </c>
      <c r="B156" t="s">
        <v>478</v>
      </c>
      <c r="C156">
        <v>1101.4000000000001</v>
      </c>
      <c r="D156">
        <v>990.5</v>
      </c>
      <c r="E156">
        <f t="shared" si="6"/>
        <v>110.90000000000009</v>
      </c>
      <c r="F156" s="6">
        <f t="shared" si="7"/>
        <v>110.90000000000009</v>
      </c>
    </row>
    <row r="157" spans="1:11" x14ac:dyDescent="0.3">
      <c r="A157">
        <v>17</v>
      </c>
      <c r="B157" t="s">
        <v>479</v>
      </c>
      <c r="C157">
        <v>1134.7</v>
      </c>
      <c r="D157">
        <v>1035.94</v>
      </c>
      <c r="E157">
        <f t="shared" si="6"/>
        <v>98.759999999999991</v>
      </c>
      <c r="F157" s="6">
        <f t="shared" si="7"/>
        <v>98.759999999999991</v>
      </c>
    </row>
    <row r="158" spans="1:11" x14ac:dyDescent="0.3">
      <c r="A158">
        <v>20</v>
      </c>
      <c r="B158" t="s">
        <v>479</v>
      </c>
      <c r="C158">
        <v>599.14</v>
      </c>
      <c r="D158">
        <v>874.28</v>
      </c>
      <c r="E158">
        <f t="shared" si="6"/>
        <v>-275.14</v>
      </c>
      <c r="F158" s="6">
        <f t="shared" si="7"/>
        <v>0</v>
      </c>
    </row>
    <row r="159" spans="1:11" x14ac:dyDescent="0.3">
      <c r="A159" s="2" t="s">
        <v>77</v>
      </c>
      <c r="F159" s="6"/>
    </row>
    <row r="160" spans="1:11" x14ac:dyDescent="0.3">
      <c r="A160">
        <v>2</v>
      </c>
      <c r="B160" t="s">
        <v>480</v>
      </c>
      <c r="C160">
        <v>705.48</v>
      </c>
      <c r="D160">
        <v>794.41</v>
      </c>
      <c r="E160">
        <f t="shared" si="6"/>
        <v>-88.92999999999995</v>
      </c>
      <c r="F160" s="6">
        <f t="shared" si="7"/>
        <v>0</v>
      </c>
      <c r="H160" s="4">
        <v>12</v>
      </c>
      <c r="I160" s="4">
        <v>2</v>
      </c>
      <c r="J160" s="7">
        <f>K160*100</f>
        <v>16.666666666666664</v>
      </c>
      <c r="K160" s="5">
        <f>I160/H160</f>
        <v>0.16666666666666666</v>
      </c>
    </row>
    <row r="161" spans="1:11" x14ac:dyDescent="0.3">
      <c r="A161">
        <v>5</v>
      </c>
      <c r="B161" t="s">
        <v>481</v>
      </c>
      <c r="C161">
        <v>1074.5</v>
      </c>
      <c r="D161">
        <v>972.92</v>
      </c>
      <c r="E161">
        <f t="shared" si="6"/>
        <v>101.58000000000004</v>
      </c>
      <c r="F161" s="6">
        <f t="shared" si="7"/>
        <v>101.58000000000004</v>
      </c>
    </row>
    <row r="162" spans="1:11" x14ac:dyDescent="0.3">
      <c r="A162">
        <v>8</v>
      </c>
      <c r="B162" t="s">
        <v>481</v>
      </c>
      <c r="C162">
        <v>1178.56</v>
      </c>
      <c r="D162">
        <v>1109.48</v>
      </c>
      <c r="E162">
        <f t="shared" si="6"/>
        <v>69.079999999999927</v>
      </c>
      <c r="F162" s="6">
        <f t="shared" si="7"/>
        <v>69.079999999999927</v>
      </c>
    </row>
    <row r="163" spans="1:11" x14ac:dyDescent="0.3">
      <c r="A163">
        <v>11</v>
      </c>
      <c r="B163" t="s">
        <v>481</v>
      </c>
      <c r="C163">
        <v>998.45</v>
      </c>
      <c r="D163">
        <v>879.79</v>
      </c>
      <c r="E163">
        <f t="shared" si="6"/>
        <v>118.66000000000008</v>
      </c>
      <c r="F163" s="6">
        <f t="shared" si="7"/>
        <v>118.66000000000008</v>
      </c>
    </row>
    <row r="164" spans="1:11" x14ac:dyDescent="0.3">
      <c r="A164">
        <v>14</v>
      </c>
      <c r="B164" t="s">
        <v>481</v>
      </c>
      <c r="C164">
        <v>1753.61</v>
      </c>
      <c r="D164">
        <v>1029.3900000000001</v>
      </c>
      <c r="E164">
        <f t="shared" si="6"/>
        <v>724.2199999999998</v>
      </c>
      <c r="F164" s="6">
        <f t="shared" si="7"/>
        <v>724.2199999999998</v>
      </c>
      <c r="G164" t="s">
        <v>32</v>
      </c>
    </row>
    <row r="165" spans="1:11" x14ac:dyDescent="0.3">
      <c r="A165">
        <v>17</v>
      </c>
      <c r="B165" t="s">
        <v>481</v>
      </c>
      <c r="C165">
        <v>806.44</v>
      </c>
      <c r="D165">
        <v>892.78</v>
      </c>
      <c r="E165">
        <f t="shared" si="6"/>
        <v>-86.339999999999918</v>
      </c>
      <c r="F165" s="6">
        <f t="shared" si="7"/>
        <v>0</v>
      </c>
    </row>
    <row r="166" spans="1:11" x14ac:dyDescent="0.3">
      <c r="A166">
        <v>20</v>
      </c>
      <c r="B166" t="s">
        <v>481</v>
      </c>
      <c r="C166">
        <v>721.77</v>
      </c>
      <c r="D166">
        <v>1049.48</v>
      </c>
      <c r="E166">
        <f t="shared" si="6"/>
        <v>-327.71000000000004</v>
      </c>
      <c r="F166" s="6">
        <f t="shared" si="7"/>
        <v>0</v>
      </c>
    </row>
    <row r="167" spans="1:11" x14ac:dyDescent="0.3">
      <c r="A167">
        <v>23</v>
      </c>
      <c r="B167" t="s">
        <v>481</v>
      </c>
      <c r="C167">
        <v>693.48</v>
      </c>
      <c r="D167">
        <v>767.79</v>
      </c>
      <c r="E167">
        <f t="shared" si="6"/>
        <v>-74.309999999999945</v>
      </c>
      <c r="F167" s="6">
        <f t="shared" si="7"/>
        <v>0</v>
      </c>
    </row>
    <row r="168" spans="1:11" x14ac:dyDescent="0.3">
      <c r="A168">
        <v>26</v>
      </c>
      <c r="B168" t="s">
        <v>482</v>
      </c>
      <c r="C168">
        <v>822.3</v>
      </c>
      <c r="D168">
        <v>728.77</v>
      </c>
      <c r="E168">
        <f t="shared" si="6"/>
        <v>93.529999999999973</v>
      </c>
      <c r="F168" s="6">
        <f t="shared" si="7"/>
        <v>93.529999999999973</v>
      </c>
    </row>
    <row r="169" spans="1:11" x14ac:dyDescent="0.3">
      <c r="A169">
        <v>29</v>
      </c>
      <c r="B169" t="s">
        <v>483</v>
      </c>
      <c r="C169">
        <v>1090.45</v>
      </c>
      <c r="D169">
        <v>924.76</v>
      </c>
      <c r="E169">
        <f t="shared" si="6"/>
        <v>165.69000000000005</v>
      </c>
      <c r="F169" s="6">
        <f t="shared" si="7"/>
        <v>165.69000000000005</v>
      </c>
      <c r="G169" t="s">
        <v>32</v>
      </c>
    </row>
    <row r="170" spans="1:11" x14ac:dyDescent="0.3">
      <c r="A170">
        <v>32</v>
      </c>
      <c r="B170" t="s">
        <v>483</v>
      </c>
      <c r="C170">
        <v>775.7</v>
      </c>
      <c r="D170">
        <v>1062.71</v>
      </c>
      <c r="E170">
        <f t="shared" si="6"/>
        <v>-287.01</v>
      </c>
      <c r="F170" s="6">
        <f t="shared" si="7"/>
        <v>0</v>
      </c>
    </row>
    <row r="171" spans="1:11" x14ac:dyDescent="0.3">
      <c r="A171">
        <v>35</v>
      </c>
      <c r="B171" t="s">
        <v>484</v>
      </c>
      <c r="C171">
        <v>1130.7</v>
      </c>
      <c r="D171">
        <v>996.65</v>
      </c>
      <c r="E171">
        <f t="shared" si="6"/>
        <v>134.05000000000007</v>
      </c>
      <c r="F171" s="6">
        <f t="shared" si="7"/>
        <v>134.05000000000007</v>
      </c>
    </row>
    <row r="172" spans="1:11" x14ac:dyDescent="0.3">
      <c r="A172" s="2" t="s">
        <v>80</v>
      </c>
      <c r="F172" s="6"/>
    </row>
    <row r="173" spans="1:11" x14ac:dyDescent="0.3">
      <c r="A173">
        <v>2</v>
      </c>
      <c r="B173" t="s">
        <v>485</v>
      </c>
      <c r="C173">
        <v>1155.96</v>
      </c>
      <c r="D173">
        <v>955.28</v>
      </c>
      <c r="E173">
        <f t="shared" si="6"/>
        <v>200.68000000000006</v>
      </c>
      <c r="F173" s="6">
        <f t="shared" si="7"/>
        <v>200.68000000000006</v>
      </c>
      <c r="G173" t="s">
        <v>32</v>
      </c>
      <c r="H173" s="4">
        <v>4</v>
      </c>
      <c r="I173" s="4">
        <v>1</v>
      </c>
      <c r="J173" s="7">
        <f>K173*100</f>
        <v>25</v>
      </c>
      <c r="K173" s="5">
        <f>I173/H173</f>
        <v>0.25</v>
      </c>
    </row>
    <row r="174" spans="1:11" x14ac:dyDescent="0.3">
      <c r="A174">
        <v>5</v>
      </c>
      <c r="B174" t="s">
        <v>486</v>
      </c>
      <c r="C174">
        <v>926.54</v>
      </c>
      <c r="D174">
        <v>871.05</v>
      </c>
      <c r="E174">
        <f t="shared" si="6"/>
        <v>55.490000000000009</v>
      </c>
      <c r="F174" s="6">
        <f t="shared" si="7"/>
        <v>55.490000000000009</v>
      </c>
    </row>
    <row r="175" spans="1:11" x14ac:dyDescent="0.3">
      <c r="A175">
        <v>8</v>
      </c>
      <c r="B175" t="s">
        <v>486</v>
      </c>
      <c r="C175">
        <v>1060.1099999999999</v>
      </c>
      <c r="D175">
        <v>942.75</v>
      </c>
      <c r="E175">
        <f t="shared" si="6"/>
        <v>117.3599999999999</v>
      </c>
      <c r="F175" s="6">
        <f t="shared" si="7"/>
        <v>117.3599999999999</v>
      </c>
    </row>
    <row r="176" spans="1:11" x14ac:dyDescent="0.3">
      <c r="A176">
        <v>11</v>
      </c>
      <c r="B176" t="s">
        <v>486</v>
      </c>
      <c r="C176">
        <v>879.34</v>
      </c>
      <c r="D176">
        <v>744.29</v>
      </c>
      <c r="E176">
        <f t="shared" si="6"/>
        <v>135.05000000000007</v>
      </c>
      <c r="F176" s="6">
        <f t="shared" si="7"/>
        <v>135.05000000000007</v>
      </c>
    </row>
    <row r="177" spans="1:11" x14ac:dyDescent="0.3">
      <c r="A177" s="2" t="s">
        <v>85</v>
      </c>
      <c r="F177" s="6"/>
    </row>
    <row r="178" spans="1:11" x14ac:dyDescent="0.3">
      <c r="A178">
        <v>2</v>
      </c>
      <c r="B178" t="s">
        <v>487</v>
      </c>
      <c r="C178">
        <v>1679.71</v>
      </c>
      <c r="D178">
        <v>1547.05</v>
      </c>
      <c r="E178">
        <f t="shared" si="6"/>
        <v>132.66000000000008</v>
      </c>
      <c r="F178" s="6">
        <f t="shared" si="7"/>
        <v>132.66000000000008</v>
      </c>
      <c r="H178" s="4">
        <v>10</v>
      </c>
      <c r="I178" s="4">
        <v>3</v>
      </c>
      <c r="J178" s="7">
        <f>K178*100</f>
        <v>30</v>
      </c>
      <c r="K178" s="5">
        <f>I178/H178</f>
        <v>0.3</v>
      </c>
    </row>
    <row r="179" spans="1:11" x14ac:dyDescent="0.3">
      <c r="A179">
        <v>5</v>
      </c>
      <c r="B179" t="s">
        <v>487</v>
      </c>
      <c r="C179">
        <v>1636.15</v>
      </c>
      <c r="D179">
        <v>1553.19</v>
      </c>
      <c r="E179">
        <f t="shared" si="6"/>
        <v>82.960000000000036</v>
      </c>
      <c r="F179" s="6">
        <f t="shared" si="7"/>
        <v>82.960000000000036</v>
      </c>
    </row>
    <row r="180" spans="1:11" x14ac:dyDescent="0.3">
      <c r="A180">
        <v>8</v>
      </c>
      <c r="B180" t="s">
        <v>487</v>
      </c>
      <c r="C180">
        <v>1211.94</v>
      </c>
      <c r="D180">
        <v>1259.19</v>
      </c>
      <c r="E180">
        <f t="shared" si="6"/>
        <v>-47.25</v>
      </c>
      <c r="F180" s="6">
        <f t="shared" si="7"/>
        <v>0</v>
      </c>
    </row>
    <row r="181" spans="1:11" x14ac:dyDescent="0.3">
      <c r="A181">
        <v>11</v>
      </c>
      <c r="B181" t="s">
        <v>488</v>
      </c>
      <c r="C181">
        <v>752.28</v>
      </c>
      <c r="D181">
        <v>993.14</v>
      </c>
      <c r="E181">
        <f t="shared" si="6"/>
        <v>-240.86</v>
      </c>
      <c r="F181" s="6">
        <f t="shared" si="7"/>
        <v>0</v>
      </c>
    </row>
    <row r="182" spans="1:11" x14ac:dyDescent="0.3">
      <c r="A182">
        <v>14</v>
      </c>
      <c r="B182" t="s">
        <v>489</v>
      </c>
      <c r="C182">
        <v>1443.53</v>
      </c>
      <c r="D182">
        <v>1184.06</v>
      </c>
      <c r="E182">
        <f t="shared" si="6"/>
        <v>259.47000000000003</v>
      </c>
      <c r="F182" s="6">
        <f t="shared" si="7"/>
        <v>259.47000000000003</v>
      </c>
      <c r="G182" t="s">
        <v>32</v>
      </c>
    </row>
    <row r="183" spans="1:11" x14ac:dyDescent="0.3">
      <c r="A183">
        <v>17</v>
      </c>
      <c r="B183" t="s">
        <v>489</v>
      </c>
      <c r="C183">
        <v>1420.81</v>
      </c>
      <c r="D183">
        <v>1187.67</v>
      </c>
      <c r="E183">
        <f t="shared" si="6"/>
        <v>233.13999999999987</v>
      </c>
      <c r="F183" s="6">
        <f t="shared" si="7"/>
        <v>233.13999999999987</v>
      </c>
      <c r="G183" t="s">
        <v>32</v>
      </c>
    </row>
    <row r="184" spans="1:11" x14ac:dyDescent="0.3">
      <c r="A184">
        <v>20</v>
      </c>
      <c r="B184" t="s">
        <v>489</v>
      </c>
      <c r="C184">
        <v>1428.12</v>
      </c>
      <c r="D184">
        <v>1290.69</v>
      </c>
      <c r="E184">
        <f t="shared" si="6"/>
        <v>137.42999999999984</v>
      </c>
      <c r="F184" s="6">
        <f t="shared" si="7"/>
        <v>137.42999999999984</v>
      </c>
    </row>
    <row r="185" spans="1:11" x14ac:dyDescent="0.3">
      <c r="A185">
        <v>23</v>
      </c>
      <c r="B185" t="s">
        <v>489</v>
      </c>
      <c r="C185">
        <v>1410</v>
      </c>
      <c r="D185">
        <v>1248.3800000000001</v>
      </c>
      <c r="E185">
        <f t="shared" si="6"/>
        <v>161.61999999999989</v>
      </c>
      <c r="F185" s="6">
        <f t="shared" si="7"/>
        <v>161.61999999999989</v>
      </c>
      <c r="G185" t="s">
        <v>32</v>
      </c>
    </row>
    <row r="186" spans="1:11" x14ac:dyDescent="0.3">
      <c r="A186">
        <v>26</v>
      </c>
      <c r="B186" t="s">
        <v>490</v>
      </c>
      <c r="C186">
        <v>955.8</v>
      </c>
      <c r="D186">
        <v>987.33</v>
      </c>
      <c r="E186">
        <f t="shared" si="6"/>
        <v>-31.530000000000086</v>
      </c>
      <c r="F186" s="6">
        <f t="shared" si="7"/>
        <v>0</v>
      </c>
    </row>
    <row r="187" spans="1:11" x14ac:dyDescent="0.3">
      <c r="A187">
        <v>29</v>
      </c>
      <c r="B187" t="s">
        <v>490</v>
      </c>
      <c r="C187">
        <v>1208.6500000000001</v>
      </c>
      <c r="D187">
        <v>1080.76</v>
      </c>
      <c r="E187">
        <f t="shared" si="6"/>
        <v>127.8900000000001</v>
      </c>
      <c r="F187" s="6">
        <f t="shared" si="7"/>
        <v>127.8900000000001</v>
      </c>
    </row>
    <row r="188" spans="1:11" x14ac:dyDescent="0.3">
      <c r="A188" s="2" t="s">
        <v>89</v>
      </c>
      <c r="F188" s="6"/>
    </row>
    <row r="189" spans="1:11" x14ac:dyDescent="0.3">
      <c r="A189">
        <v>2</v>
      </c>
      <c r="B189" t="s">
        <v>491</v>
      </c>
      <c r="C189">
        <v>1204.06</v>
      </c>
      <c r="D189">
        <v>1127.52</v>
      </c>
      <c r="E189">
        <f t="shared" si="6"/>
        <v>76.539999999999964</v>
      </c>
      <c r="F189" s="6">
        <f t="shared" si="7"/>
        <v>76.539999999999964</v>
      </c>
      <c r="H189" s="4">
        <v>7</v>
      </c>
      <c r="I189" s="4">
        <v>0</v>
      </c>
      <c r="J189" s="7">
        <f>K189*100</f>
        <v>0</v>
      </c>
      <c r="K189" s="5">
        <f>I189/H189</f>
        <v>0</v>
      </c>
    </row>
    <row r="190" spans="1:11" x14ac:dyDescent="0.3">
      <c r="A190">
        <v>5</v>
      </c>
      <c r="B190" t="s">
        <v>491</v>
      </c>
      <c r="C190">
        <v>567.57000000000005</v>
      </c>
      <c r="D190">
        <v>824.45</v>
      </c>
      <c r="E190">
        <f t="shared" si="6"/>
        <v>-256.88</v>
      </c>
      <c r="F190" s="6">
        <f t="shared" si="7"/>
        <v>0</v>
      </c>
    </row>
    <row r="191" spans="1:11" x14ac:dyDescent="0.3">
      <c r="A191">
        <v>8</v>
      </c>
      <c r="B191" t="s">
        <v>492</v>
      </c>
      <c r="C191">
        <v>803.01</v>
      </c>
      <c r="D191">
        <v>1018.54</v>
      </c>
      <c r="E191">
        <f t="shared" si="6"/>
        <v>-215.52999999999997</v>
      </c>
      <c r="F191" s="6">
        <f t="shared" si="7"/>
        <v>0</v>
      </c>
    </row>
    <row r="192" spans="1:11" x14ac:dyDescent="0.3">
      <c r="A192">
        <v>11</v>
      </c>
      <c r="B192" t="s">
        <v>493</v>
      </c>
      <c r="C192">
        <v>767.87</v>
      </c>
      <c r="D192">
        <v>878.77</v>
      </c>
      <c r="E192">
        <f t="shared" si="6"/>
        <v>-110.89999999999998</v>
      </c>
      <c r="F192" s="6">
        <f t="shared" si="7"/>
        <v>0</v>
      </c>
    </row>
    <row r="193" spans="1:11" x14ac:dyDescent="0.3">
      <c r="A193">
        <v>14</v>
      </c>
      <c r="B193" t="s">
        <v>494</v>
      </c>
      <c r="C193">
        <v>1044.25</v>
      </c>
      <c r="D193">
        <v>973.38</v>
      </c>
      <c r="E193">
        <f t="shared" si="6"/>
        <v>70.87</v>
      </c>
      <c r="F193" s="6">
        <f t="shared" si="7"/>
        <v>70.87</v>
      </c>
    </row>
    <row r="194" spans="1:11" x14ac:dyDescent="0.3">
      <c r="A194">
        <v>17</v>
      </c>
      <c r="B194" t="s">
        <v>494</v>
      </c>
      <c r="C194">
        <v>604.51</v>
      </c>
      <c r="D194">
        <v>894.44</v>
      </c>
      <c r="E194">
        <f t="shared" si="6"/>
        <v>-289.93000000000006</v>
      </c>
      <c r="F194" s="6">
        <f t="shared" si="7"/>
        <v>0</v>
      </c>
    </row>
    <row r="195" spans="1:11" x14ac:dyDescent="0.3">
      <c r="A195">
        <v>20</v>
      </c>
      <c r="B195" t="s">
        <v>494</v>
      </c>
      <c r="C195">
        <v>631.42999999999995</v>
      </c>
      <c r="D195">
        <v>897.98</v>
      </c>
      <c r="E195">
        <f t="shared" si="6"/>
        <v>-266.55000000000007</v>
      </c>
      <c r="F195" s="6">
        <f t="shared" si="7"/>
        <v>0</v>
      </c>
    </row>
    <row r="196" spans="1:11" x14ac:dyDescent="0.3">
      <c r="A196" s="2" t="s">
        <v>95</v>
      </c>
      <c r="F196" s="6"/>
    </row>
    <row r="197" spans="1:11" x14ac:dyDescent="0.3">
      <c r="A197">
        <v>2</v>
      </c>
      <c r="B197" t="s">
        <v>495</v>
      </c>
      <c r="C197">
        <v>1019.28</v>
      </c>
      <c r="D197">
        <v>830.4</v>
      </c>
      <c r="E197">
        <f t="shared" si="6"/>
        <v>188.88</v>
      </c>
      <c r="F197" s="6">
        <f t="shared" si="7"/>
        <v>188.88</v>
      </c>
      <c r="G197" t="s">
        <v>32</v>
      </c>
      <c r="H197" s="4">
        <v>12</v>
      </c>
      <c r="I197" s="4">
        <v>8</v>
      </c>
      <c r="J197" s="7">
        <f>K197*100</f>
        <v>66.666666666666657</v>
      </c>
      <c r="K197" s="5">
        <f>I197/H197</f>
        <v>0.66666666666666663</v>
      </c>
    </row>
    <row r="198" spans="1:11" x14ac:dyDescent="0.3">
      <c r="A198">
        <v>5</v>
      </c>
      <c r="B198" t="s">
        <v>495</v>
      </c>
      <c r="C198">
        <v>967.39</v>
      </c>
      <c r="D198">
        <v>730.2</v>
      </c>
      <c r="E198">
        <f t="shared" si="6"/>
        <v>237.18999999999994</v>
      </c>
      <c r="F198" s="6">
        <f t="shared" si="7"/>
        <v>237.18999999999994</v>
      </c>
      <c r="G198" t="s">
        <v>32</v>
      </c>
    </row>
    <row r="199" spans="1:11" x14ac:dyDescent="0.3">
      <c r="A199">
        <v>8</v>
      </c>
      <c r="B199" t="s">
        <v>495</v>
      </c>
      <c r="C199">
        <v>790.51</v>
      </c>
      <c r="D199">
        <v>781.87</v>
      </c>
      <c r="E199">
        <f t="shared" si="6"/>
        <v>8.6399999999999864</v>
      </c>
      <c r="F199" s="6">
        <f t="shared" si="7"/>
        <v>8.6399999999999864</v>
      </c>
    </row>
    <row r="200" spans="1:11" x14ac:dyDescent="0.3">
      <c r="A200">
        <v>11</v>
      </c>
      <c r="B200" t="s">
        <v>496</v>
      </c>
      <c r="C200">
        <v>1485.12</v>
      </c>
      <c r="D200">
        <v>1376.23</v>
      </c>
      <c r="E200">
        <f t="shared" si="6"/>
        <v>108.88999999999987</v>
      </c>
      <c r="F200" s="6">
        <f t="shared" si="7"/>
        <v>108.88999999999987</v>
      </c>
    </row>
    <row r="201" spans="1:11" x14ac:dyDescent="0.3">
      <c r="A201">
        <v>14</v>
      </c>
      <c r="B201" t="s">
        <v>496</v>
      </c>
      <c r="C201">
        <v>1470.4</v>
      </c>
      <c r="D201">
        <v>1172.72</v>
      </c>
      <c r="E201">
        <f t="shared" si="6"/>
        <v>297.68000000000006</v>
      </c>
      <c r="F201" s="6">
        <f t="shared" si="7"/>
        <v>297.68000000000006</v>
      </c>
      <c r="G201" t="s">
        <v>32</v>
      </c>
    </row>
    <row r="202" spans="1:11" x14ac:dyDescent="0.3">
      <c r="A202">
        <v>17</v>
      </c>
      <c r="B202" t="s">
        <v>496</v>
      </c>
      <c r="C202">
        <v>1309.57</v>
      </c>
      <c r="D202">
        <v>1167.29</v>
      </c>
      <c r="E202">
        <f t="shared" si="6"/>
        <v>142.27999999999997</v>
      </c>
      <c r="F202" s="6">
        <f t="shared" si="7"/>
        <v>142.27999999999997</v>
      </c>
    </row>
    <row r="203" spans="1:11" x14ac:dyDescent="0.3">
      <c r="A203">
        <v>20</v>
      </c>
      <c r="B203" t="s">
        <v>497</v>
      </c>
      <c r="C203">
        <v>785.43</v>
      </c>
      <c r="D203">
        <v>720.24</v>
      </c>
      <c r="E203">
        <f t="shared" si="6"/>
        <v>65.189999999999941</v>
      </c>
      <c r="F203" s="6">
        <f t="shared" si="7"/>
        <v>65.189999999999941</v>
      </c>
    </row>
    <row r="204" spans="1:11" x14ac:dyDescent="0.3">
      <c r="A204">
        <v>23</v>
      </c>
      <c r="B204" t="s">
        <v>498</v>
      </c>
      <c r="C204">
        <v>1120</v>
      </c>
      <c r="D204">
        <v>903.3</v>
      </c>
      <c r="E204">
        <f t="shared" si="6"/>
        <v>216.70000000000005</v>
      </c>
      <c r="F204" s="6">
        <f t="shared" si="7"/>
        <v>216.70000000000005</v>
      </c>
      <c r="G204" t="s">
        <v>32</v>
      </c>
    </row>
    <row r="205" spans="1:11" x14ac:dyDescent="0.3">
      <c r="A205">
        <v>26</v>
      </c>
      <c r="B205" t="s">
        <v>499</v>
      </c>
      <c r="C205">
        <v>1204.99</v>
      </c>
      <c r="D205">
        <v>1030.6400000000001</v>
      </c>
      <c r="E205">
        <f t="shared" si="6"/>
        <v>174.34999999999991</v>
      </c>
      <c r="F205" s="6">
        <f t="shared" si="7"/>
        <v>174.34999999999991</v>
      </c>
      <c r="G205" t="s">
        <v>32</v>
      </c>
    </row>
    <row r="206" spans="1:11" x14ac:dyDescent="0.3">
      <c r="A206">
        <v>29</v>
      </c>
      <c r="B206" t="s">
        <v>500</v>
      </c>
      <c r="C206">
        <v>1658.15</v>
      </c>
      <c r="D206">
        <v>1499.81</v>
      </c>
      <c r="E206">
        <f t="shared" si="6"/>
        <v>158.34000000000015</v>
      </c>
      <c r="F206" s="6">
        <f t="shared" si="7"/>
        <v>158.34000000000015</v>
      </c>
      <c r="G206" t="s">
        <v>32</v>
      </c>
    </row>
    <row r="207" spans="1:11" x14ac:dyDescent="0.3">
      <c r="A207">
        <v>32</v>
      </c>
      <c r="B207" t="s">
        <v>500</v>
      </c>
      <c r="C207">
        <v>1714.79</v>
      </c>
      <c r="D207">
        <v>1546.05</v>
      </c>
      <c r="E207">
        <f t="shared" si="6"/>
        <v>168.74</v>
      </c>
      <c r="F207" s="6">
        <f t="shared" si="7"/>
        <v>168.74</v>
      </c>
      <c r="G207" t="s">
        <v>32</v>
      </c>
    </row>
    <row r="208" spans="1:11" x14ac:dyDescent="0.3">
      <c r="A208">
        <v>35</v>
      </c>
      <c r="B208" t="s">
        <v>500</v>
      </c>
      <c r="C208">
        <v>1727.78</v>
      </c>
      <c r="D208">
        <v>1531.4</v>
      </c>
      <c r="E208">
        <f t="shared" si="6"/>
        <v>196.37999999999988</v>
      </c>
      <c r="F208" s="6">
        <f t="shared" si="7"/>
        <v>196.37999999999988</v>
      </c>
      <c r="G208" t="s">
        <v>32</v>
      </c>
    </row>
    <row r="209" spans="1:11" x14ac:dyDescent="0.3">
      <c r="A209" s="2" t="s">
        <v>100</v>
      </c>
      <c r="F209" s="6"/>
    </row>
    <row r="210" spans="1:11" x14ac:dyDescent="0.3">
      <c r="A210">
        <v>2</v>
      </c>
      <c r="B210" t="s">
        <v>501</v>
      </c>
      <c r="C210">
        <v>608.38</v>
      </c>
      <c r="D210">
        <v>709.44</v>
      </c>
      <c r="E210">
        <f t="shared" si="6"/>
        <v>-101.06000000000006</v>
      </c>
      <c r="F210" s="6">
        <f t="shared" si="7"/>
        <v>0</v>
      </c>
      <c r="H210" s="4">
        <v>4</v>
      </c>
      <c r="I210" s="4">
        <v>1</v>
      </c>
      <c r="J210" s="7">
        <f>K210*100</f>
        <v>25</v>
      </c>
      <c r="K210" s="5">
        <f>I210/H210</f>
        <v>0.25</v>
      </c>
    </row>
    <row r="211" spans="1:11" x14ac:dyDescent="0.3">
      <c r="A211">
        <v>5</v>
      </c>
      <c r="B211" t="s">
        <v>502</v>
      </c>
      <c r="C211">
        <v>879.86</v>
      </c>
      <c r="D211">
        <v>763.75</v>
      </c>
      <c r="E211">
        <f t="shared" si="6"/>
        <v>116.11000000000001</v>
      </c>
      <c r="F211" s="6">
        <f t="shared" si="7"/>
        <v>116.11000000000001</v>
      </c>
    </row>
    <row r="212" spans="1:11" x14ac:dyDescent="0.3">
      <c r="A212">
        <v>8</v>
      </c>
      <c r="B212" t="s">
        <v>502</v>
      </c>
      <c r="C212">
        <v>676.71</v>
      </c>
      <c r="D212">
        <v>721.76</v>
      </c>
      <c r="E212">
        <f t="shared" si="6"/>
        <v>-45.049999999999955</v>
      </c>
      <c r="F212" s="6">
        <f t="shared" si="7"/>
        <v>0</v>
      </c>
    </row>
    <row r="213" spans="1:11" x14ac:dyDescent="0.3">
      <c r="A213">
        <v>11</v>
      </c>
      <c r="B213" t="s">
        <v>503</v>
      </c>
      <c r="C213">
        <v>1039.5899999999999</v>
      </c>
      <c r="D213">
        <v>778.85</v>
      </c>
      <c r="E213">
        <f t="shared" si="6"/>
        <v>260.7399999999999</v>
      </c>
      <c r="F213" s="6">
        <f t="shared" si="7"/>
        <v>260.7399999999999</v>
      </c>
      <c r="G213" t="s">
        <v>32</v>
      </c>
    </row>
    <row r="214" spans="1:11" x14ac:dyDescent="0.3">
      <c r="A214" s="2" t="s">
        <v>105</v>
      </c>
      <c r="F214" s="6"/>
    </row>
    <row r="215" spans="1:11" x14ac:dyDescent="0.3">
      <c r="A215">
        <v>2</v>
      </c>
      <c r="B215" t="s">
        <v>504</v>
      </c>
      <c r="C215">
        <v>1448.45</v>
      </c>
      <c r="D215">
        <v>1376.14</v>
      </c>
      <c r="E215">
        <f t="shared" si="6"/>
        <v>72.309999999999945</v>
      </c>
      <c r="F215" s="6">
        <f t="shared" si="7"/>
        <v>72.309999999999945</v>
      </c>
      <c r="H215" s="4">
        <v>5</v>
      </c>
      <c r="I215" s="4">
        <v>1</v>
      </c>
      <c r="J215" s="7">
        <f>K215*100</f>
        <v>20</v>
      </c>
      <c r="K215" s="5">
        <f>I215/H215</f>
        <v>0.2</v>
      </c>
    </row>
    <row r="216" spans="1:11" x14ac:dyDescent="0.3">
      <c r="A216">
        <v>5</v>
      </c>
      <c r="B216" t="s">
        <v>505</v>
      </c>
      <c r="C216">
        <v>1210.53</v>
      </c>
      <c r="D216">
        <v>1220.58</v>
      </c>
      <c r="E216">
        <f t="shared" si="6"/>
        <v>-10.049999999999955</v>
      </c>
      <c r="F216" s="6">
        <f t="shared" si="7"/>
        <v>0</v>
      </c>
    </row>
    <row r="217" spans="1:11" x14ac:dyDescent="0.3">
      <c r="A217">
        <v>8</v>
      </c>
      <c r="B217" t="s">
        <v>506</v>
      </c>
      <c r="C217">
        <v>1032.6500000000001</v>
      </c>
      <c r="D217">
        <v>974.14</v>
      </c>
      <c r="E217">
        <f t="shared" si="6"/>
        <v>58.510000000000105</v>
      </c>
      <c r="F217" s="6">
        <f t="shared" si="7"/>
        <v>58.510000000000105</v>
      </c>
    </row>
    <row r="218" spans="1:11" x14ac:dyDescent="0.3">
      <c r="A218">
        <v>11</v>
      </c>
      <c r="B218" t="s">
        <v>507</v>
      </c>
      <c r="C218">
        <v>1385.23</v>
      </c>
      <c r="D218">
        <v>1197.51</v>
      </c>
      <c r="E218">
        <f t="shared" si="6"/>
        <v>187.72000000000003</v>
      </c>
      <c r="F218" s="6">
        <f t="shared" si="7"/>
        <v>187.72000000000003</v>
      </c>
      <c r="G218" t="s">
        <v>32</v>
      </c>
    </row>
    <row r="219" spans="1:11" x14ac:dyDescent="0.3">
      <c r="A219">
        <v>14</v>
      </c>
      <c r="B219" t="s">
        <v>507</v>
      </c>
      <c r="C219">
        <v>935.21</v>
      </c>
      <c r="D219">
        <v>917.07</v>
      </c>
      <c r="E219">
        <f t="shared" ref="E219:E252" si="8">C219-D219</f>
        <v>18.139999999999986</v>
      </c>
      <c r="F219" s="6">
        <f t="shared" ref="F219:F252" si="9">IF(E219&lt;0,0,E219)</f>
        <v>18.139999999999986</v>
      </c>
    </row>
    <row r="220" spans="1:11" x14ac:dyDescent="0.3">
      <c r="A220" s="2" t="s">
        <v>114</v>
      </c>
      <c r="F220" s="6"/>
    </row>
    <row r="221" spans="1:11" x14ac:dyDescent="0.3">
      <c r="A221">
        <v>2</v>
      </c>
      <c r="B221" t="s">
        <v>508</v>
      </c>
      <c r="C221">
        <v>1567.11</v>
      </c>
      <c r="D221">
        <v>1504.36</v>
      </c>
      <c r="E221">
        <f t="shared" si="8"/>
        <v>62.75</v>
      </c>
      <c r="F221" s="6">
        <f t="shared" si="9"/>
        <v>62.75</v>
      </c>
      <c r="H221" s="4">
        <v>11</v>
      </c>
      <c r="I221" s="4">
        <v>3</v>
      </c>
      <c r="J221" s="7">
        <f>K221*100</f>
        <v>27.27272727272727</v>
      </c>
      <c r="K221" s="5">
        <f>I221/H221</f>
        <v>0.27272727272727271</v>
      </c>
    </row>
    <row r="222" spans="1:11" x14ac:dyDescent="0.3">
      <c r="A222">
        <v>5</v>
      </c>
      <c r="B222" t="s">
        <v>508</v>
      </c>
      <c r="C222">
        <v>1219.45</v>
      </c>
      <c r="D222">
        <v>1298.33</v>
      </c>
      <c r="E222">
        <f t="shared" si="8"/>
        <v>-78.879999999999882</v>
      </c>
      <c r="F222" s="6">
        <f t="shared" si="9"/>
        <v>0</v>
      </c>
    </row>
    <row r="223" spans="1:11" x14ac:dyDescent="0.3">
      <c r="A223">
        <v>8</v>
      </c>
      <c r="B223" t="s">
        <v>509</v>
      </c>
      <c r="C223">
        <v>1588.26</v>
      </c>
      <c r="D223">
        <v>1438.82</v>
      </c>
      <c r="E223">
        <f t="shared" si="8"/>
        <v>149.44000000000005</v>
      </c>
      <c r="F223" s="6">
        <f t="shared" si="9"/>
        <v>149.44000000000005</v>
      </c>
    </row>
    <row r="224" spans="1:11" x14ac:dyDescent="0.3">
      <c r="A224">
        <v>11</v>
      </c>
      <c r="B224" t="s">
        <v>509</v>
      </c>
      <c r="C224">
        <v>1154.0999999999999</v>
      </c>
      <c r="D224">
        <v>1117.99</v>
      </c>
      <c r="E224">
        <f t="shared" si="8"/>
        <v>36.1099999999999</v>
      </c>
      <c r="F224" s="6">
        <f t="shared" si="9"/>
        <v>36.1099999999999</v>
      </c>
    </row>
    <row r="225" spans="1:11" x14ac:dyDescent="0.3">
      <c r="A225">
        <v>14</v>
      </c>
      <c r="B225" t="s">
        <v>510</v>
      </c>
      <c r="C225">
        <v>1599.31</v>
      </c>
      <c r="D225">
        <v>1422.02</v>
      </c>
      <c r="E225">
        <f t="shared" si="8"/>
        <v>177.28999999999996</v>
      </c>
      <c r="F225" s="6">
        <f t="shared" si="9"/>
        <v>177.28999999999996</v>
      </c>
      <c r="G225" t="s">
        <v>32</v>
      </c>
    </row>
    <row r="226" spans="1:11" x14ac:dyDescent="0.3">
      <c r="A226">
        <v>17</v>
      </c>
      <c r="B226" t="s">
        <v>510</v>
      </c>
      <c r="C226">
        <v>1640.48</v>
      </c>
      <c r="D226">
        <v>1284.4100000000001</v>
      </c>
      <c r="E226">
        <f t="shared" si="8"/>
        <v>356.06999999999994</v>
      </c>
      <c r="F226" s="6">
        <f t="shared" si="9"/>
        <v>356.06999999999994</v>
      </c>
      <c r="G226" t="s">
        <v>32</v>
      </c>
    </row>
    <row r="227" spans="1:11" x14ac:dyDescent="0.3">
      <c r="A227">
        <v>20</v>
      </c>
      <c r="B227" t="s">
        <v>510</v>
      </c>
      <c r="C227">
        <v>1531.09</v>
      </c>
      <c r="D227">
        <v>1282.1500000000001</v>
      </c>
      <c r="E227">
        <f t="shared" si="8"/>
        <v>248.93999999999983</v>
      </c>
      <c r="F227" s="6">
        <f t="shared" si="9"/>
        <v>248.93999999999983</v>
      </c>
      <c r="G227" t="s">
        <v>32</v>
      </c>
    </row>
    <row r="228" spans="1:11" x14ac:dyDescent="0.3">
      <c r="A228">
        <v>23</v>
      </c>
      <c r="B228" t="s">
        <v>510</v>
      </c>
      <c r="C228">
        <v>1094.47</v>
      </c>
      <c r="D228">
        <v>1326.1</v>
      </c>
      <c r="E228">
        <f t="shared" si="8"/>
        <v>-231.62999999999988</v>
      </c>
      <c r="F228" s="6">
        <f t="shared" si="9"/>
        <v>0</v>
      </c>
    </row>
    <row r="229" spans="1:11" x14ac:dyDescent="0.3">
      <c r="A229">
        <v>26</v>
      </c>
      <c r="B229" t="s">
        <v>510</v>
      </c>
      <c r="C229">
        <v>1193.06</v>
      </c>
      <c r="D229">
        <v>1165.6500000000001</v>
      </c>
      <c r="E229">
        <f t="shared" si="8"/>
        <v>27.409999999999854</v>
      </c>
      <c r="F229" s="6">
        <f t="shared" si="9"/>
        <v>27.409999999999854</v>
      </c>
    </row>
    <row r="230" spans="1:11" x14ac:dyDescent="0.3">
      <c r="A230">
        <v>29</v>
      </c>
      <c r="B230" t="s">
        <v>511</v>
      </c>
      <c r="C230">
        <v>1338.96</v>
      </c>
      <c r="D230">
        <v>1329</v>
      </c>
      <c r="E230">
        <f t="shared" si="8"/>
        <v>9.9600000000000364</v>
      </c>
      <c r="F230" s="6">
        <f t="shared" si="9"/>
        <v>9.9600000000000364</v>
      </c>
    </row>
    <row r="231" spans="1:11" x14ac:dyDescent="0.3">
      <c r="A231">
        <v>32</v>
      </c>
      <c r="B231" t="s">
        <v>511</v>
      </c>
      <c r="C231">
        <v>1147.0999999999999</v>
      </c>
      <c r="D231">
        <v>1230.48</v>
      </c>
      <c r="E231">
        <f t="shared" si="8"/>
        <v>-83.380000000000109</v>
      </c>
      <c r="F231" s="6">
        <f t="shared" si="9"/>
        <v>0</v>
      </c>
    </row>
    <row r="232" spans="1:11" x14ac:dyDescent="0.3">
      <c r="A232" s="2" t="s">
        <v>119</v>
      </c>
      <c r="F232" s="6"/>
    </row>
    <row r="233" spans="1:11" x14ac:dyDescent="0.3">
      <c r="A233">
        <v>2</v>
      </c>
      <c r="B233" t="s">
        <v>512</v>
      </c>
      <c r="C233">
        <v>1039.24</v>
      </c>
      <c r="D233">
        <v>959.41</v>
      </c>
      <c r="E233">
        <f t="shared" si="8"/>
        <v>79.830000000000041</v>
      </c>
      <c r="F233" s="6">
        <f t="shared" si="9"/>
        <v>79.830000000000041</v>
      </c>
      <c r="H233" s="4">
        <v>2</v>
      </c>
      <c r="I233" s="4">
        <v>0</v>
      </c>
      <c r="J233" s="7">
        <f>K233*100</f>
        <v>0</v>
      </c>
      <c r="K233" s="5">
        <f>I233/H233</f>
        <v>0</v>
      </c>
    </row>
    <row r="234" spans="1:11" x14ac:dyDescent="0.3">
      <c r="A234">
        <v>5</v>
      </c>
      <c r="B234" t="s">
        <v>512</v>
      </c>
      <c r="C234">
        <v>981.69</v>
      </c>
      <c r="D234">
        <v>925.32</v>
      </c>
      <c r="E234">
        <f t="shared" si="8"/>
        <v>56.370000000000005</v>
      </c>
      <c r="F234" s="6">
        <f t="shared" si="9"/>
        <v>56.370000000000005</v>
      </c>
    </row>
    <row r="235" spans="1:11" x14ac:dyDescent="0.3">
      <c r="A235" s="2" t="s">
        <v>123</v>
      </c>
      <c r="F235" s="6"/>
    </row>
    <row r="236" spans="1:11" x14ac:dyDescent="0.3">
      <c r="A236">
        <v>2</v>
      </c>
      <c r="B236" t="s">
        <v>513</v>
      </c>
      <c r="C236">
        <v>1840.11</v>
      </c>
      <c r="D236">
        <v>1632.54</v>
      </c>
      <c r="E236">
        <f t="shared" si="8"/>
        <v>207.56999999999994</v>
      </c>
      <c r="F236" s="6">
        <f t="shared" si="9"/>
        <v>207.56999999999994</v>
      </c>
      <c r="G236" t="s">
        <v>32</v>
      </c>
      <c r="H236" s="4">
        <v>4</v>
      </c>
      <c r="I236" s="4">
        <v>3</v>
      </c>
      <c r="J236" s="7">
        <f>K236*100</f>
        <v>75</v>
      </c>
      <c r="K236" s="5">
        <f>I236/H236</f>
        <v>0.75</v>
      </c>
    </row>
    <row r="237" spans="1:11" x14ac:dyDescent="0.3">
      <c r="A237">
        <v>5</v>
      </c>
      <c r="B237" t="s">
        <v>513</v>
      </c>
      <c r="C237">
        <v>1919.39</v>
      </c>
      <c r="D237">
        <v>1634.02</v>
      </c>
      <c r="E237">
        <f t="shared" si="8"/>
        <v>285.37000000000012</v>
      </c>
      <c r="F237" s="6">
        <f t="shared" si="9"/>
        <v>285.37000000000012</v>
      </c>
      <c r="G237" t="s">
        <v>32</v>
      </c>
    </row>
    <row r="238" spans="1:11" x14ac:dyDescent="0.3">
      <c r="A238">
        <v>8</v>
      </c>
      <c r="B238" t="s">
        <v>513</v>
      </c>
      <c r="C238">
        <v>1217.1500000000001</v>
      </c>
      <c r="D238">
        <v>1094.32</v>
      </c>
      <c r="E238">
        <f t="shared" si="8"/>
        <v>122.83000000000015</v>
      </c>
      <c r="F238" s="6">
        <f t="shared" si="9"/>
        <v>122.83000000000015</v>
      </c>
    </row>
    <row r="239" spans="1:11" x14ac:dyDescent="0.3">
      <c r="A239">
        <v>11</v>
      </c>
      <c r="B239" t="s">
        <v>514</v>
      </c>
      <c r="C239">
        <v>2300.48</v>
      </c>
      <c r="D239">
        <v>1402.27</v>
      </c>
      <c r="E239">
        <f t="shared" si="8"/>
        <v>898.21</v>
      </c>
      <c r="F239" s="6">
        <f t="shared" si="9"/>
        <v>898.21</v>
      </c>
      <c r="G239" t="s">
        <v>32</v>
      </c>
    </row>
    <row r="240" spans="1:11" x14ac:dyDescent="0.3">
      <c r="A240" s="2" t="s">
        <v>128</v>
      </c>
      <c r="F240" s="6"/>
    </row>
    <row r="241" spans="1:11" x14ac:dyDescent="0.3">
      <c r="A241">
        <v>2</v>
      </c>
      <c r="B241" t="s">
        <v>515</v>
      </c>
      <c r="C241">
        <v>860.7</v>
      </c>
      <c r="D241">
        <v>1094.27</v>
      </c>
      <c r="E241">
        <f t="shared" si="8"/>
        <v>-233.56999999999994</v>
      </c>
      <c r="F241" s="6">
        <f t="shared" si="9"/>
        <v>0</v>
      </c>
      <c r="H241" s="4">
        <v>3</v>
      </c>
      <c r="I241" s="4">
        <v>0</v>
      </c>
      <c r="J241" s="7">
        <f>K241*100</f>
        <v>0</v>
      </c>
      <c r="K241" s="5">
        <f>I241/H241</f>
        <v>0</v>
      </c>
    </row>
    <row r="242" spans="1:11" x14ac:dyDescent="0.3">
      <c r="A242">
        <v>5</v>
      </c>
      <c r="B242" t="s">
        <v>516</v>
      </c>
      <c r="C242">
        <v>1571.1</v>
      </c>
      <c r="D242">
        <v>1429.08</v>
      </c>
      <c r="E242">
        <f t="shared" si="8"/>
        <v>142.01999999999998</v>
      </c>
      <c r="F242" s="6">
        <f t="shared" si="9"/>
        <v>142.01999999999998</v>
      </c>
    </row>
    <row r="243" spans="1:11" x14ac:dyDescent="0.3">
      <c r="A243">
        <v>8</v>
      </c>
      <c r="B243" t="s">
        <v>517</v>
      </c>
      <c r="C243">
        <v>1340.03</v>
      </c>
      <c r="D243">
        <v>1283.99</v>
      </c>
      <c r="E243">
        <f t="shared" si="8"/>
        <v>56.039999999999964</v>
      </c>
      <c r="F243" s="6">
        <f t="shared" si="9"/>
        <v>56.039999999999964</v>
      </c>
    </row>
    <row r="244" spans="1:11" x14ac:dyDescent="0.3">
      <c r="A244" s="2" t="s">
        <v>134</v>
      </c>
      <c r="F244" s="6"/>
    </row>
    <row r="245" spans="1:11" x14ac:dyDescent="0.3">
      <c r="A245">
        <v>2</v>
      </c>
      <c r="B245" t="s">
        <v>518</v>
      </c>
      <c r="C245">
        <v>583.74</v>
      </c>
      <c r="D245">
        <v>840.46</v>
      </c>
      <c r="E245">
        <f t="shared" si="8"/>
        <v>-256.72000000000003</v>
      </c>
      <c r="F245" s="6">
        <f t="shared" si="9"/>
        <v>0</v>
      </c>
      <c r="H245" s="4">
        <v>2</v>
      </c>
      <c r="I245" s="4">
        <v>1</v>
      </c>
      <c r="J245" s="7">
        <f>K245*100</f>
        <v>50</v>
      </c>
      <c r="K245" s="5">
        <f>I245/H245</f>
        <v>0.5</v>
      </c>
    </row>
    <row r="246" spans="1:11" x14ac:dyDescent="0.3">
      <c r="A246">
        <v>5</v>
      </c>
      <c r="B246" t="s">
        <v>519</v>
      </c>
      <c r="C246">
        <v>1411.93</v>
      </c>
      <c r="D246">
        <v>1219.1400000000001</v>
      </c>
      <c r="E246">
        <f t="shared" si="8"/>
        <v>192.78999999999996</v>
      </c>
      <c r="F246" s="6">
        <f t="shared" si="9"/>
        <v>192.78999999999996</v>
      </c>
      <c r="G246" t="s">
        <v>32</v>
      </c>
    </row>
    <row r="247" spans="1:11" x14ac:dyDescent="0.3">
      <c r="A247" s="2" t="s">
        <v>140</v>
      </c>
      <c r="F247" s="6"/>
    </row>
    <row r="248" spans="1:11" x14ac:dyDescent="0.3">
      <c r="A248">
        <v>2</v>
      </c>
      <c r="B248" t="s">
        <v>520</v>
      </c>
      <c r="C248">
        <v>1230.3699999999999</v>
      </c>
      <c r="D248">
        <v>1093.24</v>
      </c>
      <c r="E248">
        <f t="shared" si="8"/>
        <v>137.12999999999988</v>
      </c>
      <c r="F248" s="6">
        <f t="shared" si="9"/>
        <v>137.12999999999988</v>
      </c>
      <c r="H248" s="4">
        <v>5</v>
      </c>
      <c r="I248" s="4">
        <v>0</v>
      </c>
      <c r="J248" s="7">
        <f>K248*100</f>
        <v>0</v>
      </c>
      <c r="K248" s="5">
        <f>I248/H248</f>
        <v>0</v>
      </c>
    </row>
    <row r="249" spans="1:11" x14ac:dyDescent="0.3">
      <c r="A249">
        <v>5</v>
      </c>
      <c r="B249" t="s">
        <v>520</v>
      </c>
      <c r="C249">
        <v>821.82</v>
      </c>
      <c r="D249">
        <v>919.71</v>
      </c>
      <c r="E249">
        <f t="shared" si="8"/>
        <v>-97.889999999999986</v>
      </c>
      <c r="F249" s="6">
        <f t="shared" si="9"/>
        <v>0</v>
      </c>
    </row>
    <row r="250" spans="1:11" x14ac:dyDescent="0.3">
      <c r="A250">
        <v>8</v>
      </c>
      <c r="B250" t="s">
        <v>521</v>
      </c>
      <c r="C250">
        <v>1006.87</v>
      </c>
      <c r="D250">
        <v>924.13</v>
      </c>
      <c r="E250">
        <f t="shared" si="8"/>
        <v>82.740000000000009</v>
      </c>
      <c r="F250" s="6">
        <f t="shared" si="9"/>
        <v>82.740000000000009</v>
      </c>
    </row>
    <row r="251" spans="1:11" x14ac:dyDescent="0.3">
      <c r="A251">
        <v>11</v>
      </c>
      <c r="B251" t="s">
        <v>521</v>
      </c>
      <c r="C251">
        <v>809.69</v>
      </c>
      <c r="D251">
        <v>926.45</v>
      </c>
      <c r="E251">
        <f t="shared" si="8"/>
        <v>-116.75999999999999</v>
      </c>
      <c r="F251" s="6">
        <f t="shared" si="9"/>
        <v>0</v>
      </c>
    </row>
    <row r="252" spans="1:11" x14ac:dyDescent="0.3">
      <c r="A252">
        <v>14</v>
      </c>
      <c r="B252" t="s">
        <v>522</v>
      </c>
      <c r="C252">
        <v>873.22</v>
      </c>
      <c r="D252">
        <v>960.69</v>
      </c>
      <c r="E252">
        <f t="shared" si="8"/>
        <v>-87.470000000000027</v>
      </c>
      <c r="F252" s="6">
        <f t="shared" si="9"/>
        <v>0</v>
      </c>
    </row>
    <row r="254" spans="1:11" x14ac:dyDescent="0.3">
      <c r="G254" s="2" t="s">
        <v>149</v>
      </c>
      <c r="H254" s="1">
        <f>SUM(H3:H252)</f>
        <v>221</v>
      </c>
      <c r="I254" s="1">
        <f>SUM(I3:I252)</f>
        <v>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99ACF-AF01-46D2-99AD-437F61B696DE}">
  <dimension ref="A1:M231"/>
  <sheetViews>
    <sheetView workbookViewId="0">
      <selection activeCell="B4" sqref="B4"/>
    </sheetView>
  </sheetViews>
  <sheetFormatPr defaultRowHeight="14.4" x14ac:dyDescent="0.3"/>
  <cols>
    <col min="1" max="1" width="11.33203125" customWidth="1"/>
    <col min="2" max="2" width="27.77734375" customWidth="1"/>
    <col min="3" max="3" width="33.77734375" customWidth="1"/>
    <col min="4" max="4" width="26.6640625" customWidth="1"/>
    <col min="5" max="5" width="41.6640625" customWidth="1"/>
    <col min="6" max="6" width="27.109375" customWidth="1"/>
    <col min="8" max="8" width="19.21875" customWidth="1"/>
    <col min="9" max="9" width="19.6640625" customWidth="1"/>
    <col min="10" max="10" width="23.44140625" customWidth="1"/>
    <col min="11" max="11" width="33.88671875" customWidth="1"/>
    <col min="12" max="12" width="7.44140625" customWidth="1"/>
    <col min="13" max="13" width="26.88671875" customWidth="1"/>
  </cols>
  <sheetData>
    <row r="1" spans="1:13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/>
      <c r="H1" s="1" t="s">
        <v>6</v>
      </c>
      <c r="I1" s="1" t="s">
        <v>7</v>
      </c>
      <c r="J1" s="1" t="s">
        <v>8</v>
      </c>
      <c r="K1" s="1" t="s">
        <v>9</v>
      </c>
      <c r="M1" s="1" t="s">
        <v>10</v>
      </c>
    </row>
    <row r="2" spans="1:13" x14ac:dyDescent="0.3">
      <c r="A2" s="2" t="s">
        <v>11</v>
      </c>
    </row>
    <row r="3" spans="1:13" x14ac:dyDescent="0.3">
      <c r="A3">
        <v>2</v>
      </c>
      <c r="B3" t="s">
        <v>523</v>
      </c>
      <c r="C3">
        <v>809.02</v>
      </c>
      <c r="D3">
        <v>843.78</v>
      </c>
      <c r="E3">
        <f>C3-D3</f>
        <v>-34.759999999999991</v>
      </c>
      <c r="F3">
        <f>IF(E3&lt;0,0,E3)</f>
        <v>0</v>
      </c>
      <c r="H3">
        <v>4</v>
      </c>
      <c r="I3">
        <v>2</v>
      </c>
      <c r="J3" s="3">
        <f>K3*100</f>
        <v>50</v>
      </c>
      <c r="K3" s="3">
        <f>I3/H3</f>
        <v>0.5</v>
      </c>
      <c r="M3" s="9">
        <f>(44/196)*100</f>
        <v>22.448979591836736</v>
      </c>
    </row>
    <row r="4" spans="1:13" x14ac:dyDescent="0.3">
      <c r="A4">
        <v>5</v>
      </c>
      <c r="B4" t="s">
        <v>524</v>
      </c>
      <c r="C4">
        <v>1461.95</v>
      </c>
      <c r="D4">
        <v>1156.81</v>
      </c>
      <c r="E4">
        <f t="shared" ref="E4:E67" si="0">C4-D4</f>
        <v>305.1400000000001</v>
      </c>
      <c r="F4">
        <f t="shared" ref="F4:F67" si="1">IF(E4&lt;0,0,E4)</f>
        <v>305.1400000000001</v>
      </c>
      <c r="G4" t="s">
        <v>32</v>
      </c>
      <c r="J4" s="3"/>
      <c r="K4" s="3"/>
    </row>
    <row r="5" spans="1:13" x14ac:dyDescent="0.3">
      <c r="A5">
        <v>8</v>
      </c>
      <c r="B5" t="s">
        <v>524</v>
      </c>
      <c r="C5">
        <v>1501.43</v>
      </c>
      <c r="D5">
        <v>1212.8599999999999</v>
      </c>
      <c r="E5">
        <f t="shared" si="0"/>
        <v>288.57000000000016</v>
      </c>
      <c r="F5">
        <f t="shared" si="1"/>
        <v>288.57000000000016</v>
      </c>
      <c r="G5" t="s">
        <v>32</v>
      </c>
      <c r="J5" s="3"/>
      <c r="K5" s="3"/>
    </row>
    <row r="6" spans="1:13" x14ac:dyDescent="0.3">
      <c r="A6">
        <v>11</v>
      </c>
      <c r="B6" t="s">
        <v>525</v>
      </c>
      <c r="C6">
        <v>1591.28</v>
      </c>
      <c r="D6">
        <v>1452.07</v>
      </c>
      <c r="E6">
        <f t="shared" si="0"/>
        <v>139.21000000000004</v>
      </c>
      <c r="F6">
        <f t="shared" si="1"/>
        <v>139.21000000000004</v>
      </c>
      <c r="J6" s="3"/>
      <c r="K6" s="3"/>
    </row>
    <row r="7" spans="1:13" x14ac:dyDescent="0.3">
      <c r="A7" s="2" t="s">
        <v>15</v>
      </c>
      <c r="J7" s="3"/>
      <c r="K7" s="3"/>
    </row>
    <row r="8" spans="1:13" x14ac:dyDescent="0.3">
      <c r="A8">
        <v>2</v>
      </c>
      <c r="B8" t="s">
        <v>526</v>
      </c>
      <c r="C8">
        <v>2246.06</v>
      </c>
      <c r="D8">
        <v>2288.4899999999998</v>
      </c>
      <c r="E8">
        <f t="shared" si="0"/>
        <v>-42.429999999999836</v>
      </c>
      <c r="F8">
        <f t="shared" si="1"/>
        <v>0</v>
      </c>
      <c r="H8">
        <v>4</v>
      </c>
      <c r="I8">
        <v>0</v>
      </c>
      <c r="J8" s="3">
        <f>K8*100</f>
        <v>0</v>
      </c>
      <c r="K8" s="3">
        <f>I8/H8</f>
        <v>0</v>
      </c>
    </row>
    <row r="9" spans="1:13" x14ac:dyDescent="0.3">
      <c r="A9">
        <v>5</v>
      </c>
      <c r="B9" t="s">
        <v>527</v>
      </c>
      <c r="C9">
        <v>1672.17</v>
      </c>
      <c r="D9">
        <v>1718.87</v>
      </c>
      <c r="E9">
        <f t="shared" si="0"/>
        <v>-46.699999999999818</v>
      </c>
      <c r="F9">
        <f t="shared" si="1"/>
        <v>0</v>
      </c>
      <c r="J9" s="3"/>
      <c r="K9" s="3"/>
    </row>
    <row r="10" spans="1:13" x14ac:dyDescent="0.3">
      <c r="A10">
        <v>8</v>
      </c>
      <c r="B10" t="s">
        <v>527</v>
      </c>
      <c r="C10">
        <v>864.62</v>
      </c>
      <c r="D10">
        <v>1503.32</v>
      </c>
      <c r="E10">
        <f t="shared" si="0"/>
        <v>-638.69999999999993</v>
      </c>
      <c r="F10">
        <f t="shared" si="1"/>
        <v>0</v>
      </c>
      <c r="J10" s="3"/>
      <c r="K10" s="3"/>
    </row>
    <row r="11" spans="1:13" x14ac:dyDescent="0.3">
      <c r="A11">
        <v>11</v>
      </c>
      <c r="B11" t="s">
        <v>527</v>
      </c>
      <c r="C11">
        <v>1804.92</v>
      </c>
      <c r="D11">
        <v>1864.56</v>
      </c>
      <c r="E11">
        <f t="shared" si="0"/>
        <v>-59.639999999999873</v>
      </c>
      <c r="F11">
        <f t="shared" si="1"/>
        <v>0</v>
      </c>
      <c r="J11" s="3"/>
      <c r="K11" s="3"/>
    </row>
    <row r="12" spans="1:13" x14ac:dyDescent="0.3">
      <c r="A12" s="2" t="s">
        <v>20</v>
      </c>
      <c r="J12" s="3"/>
      <c r="K12" s="3"/>
    </row>
    <row r="13" spans="1:13" x14ac:dyDescent="0.3">
      <c r="A13">
        <v>2</v>
      </c>
      <c r="B13" t="s">
        <v>528</v>
      </c>
      <c r="C13">
        <v>569.76</v>
      </c>
      <c r="D13">
        <v>820.24</v>
      </c>
      <c r="E13">
        <f t="shared" si="0"/>
        <v>-250.48000000000002</v>
      </c>
      <c r="F13">
        <f t="shared" si="1"/>
        <v>0</v>
      </c>
      <c r="H13">
        <v>6</v>
      </c>
      <c r="I13">
        <v>0</v>
      </c>
      <c r="J13" s="3">
        <f>K13*100</f>
        <v>0</v>
      </c>
      <c r="K13" s="3">
        <f>I13/H13</f>
        <v>0</v>
      </c>
    </row>
    <row r="14" spans="1:13" x14ac:dyDescent="0.3">
      <c r="A14">
        <v>5</v>
      </c>
      <c r="B14" t="s">
        <v>528</v>
      </c>
      <c r="C14">
        <v>804.52</v>
      </c>
      <c r="D14">
        <v>780.79</v>
      </c>
      <c r="E14">
        <f t="shared" si="0"/>
        <v>23.730000000000018</v>
      </c>
      <c r="F14">
        <f t="shared" si="1"/>
        <v>23.730000000000018</v>
      </c>
      <c r="J14" s="3"/>
      <c r="K14" s="3"/>
    </row>
    <row r="15" spans="1:13" x14ac:dyDescent="0.3">
      <c r="A15">
        <v>8</v>
      </c>
      <c r="B15" t="s">
        <v>529</v>
      </c>
      <c r="C15">
        <v>603.74</v>
      </c>
      <c r="D15">
        <v>742.67</v>
      </c>
      <c r="E15">
        <f t="shared" si="0"/>
        <v>-138.92999999999995</v>
      </c>
      <c r="F15">
        <f t="shared" si="1"/>
        <v>0</v>
      </c>
      <c r="J15" s="3"/>
      <c r="K15" s="3"/>
    </row>
    <row r="16" spans="1:13" x14ac:dyDescent="0.3">
      <c r="A16">
        <v>11</v>
      </c>
      <c r="B16" t="s">
        <v>530</v>
      </c>
      <c r="C16">
        <v>936.47</v>
      </c>
      <c r="D16">
        <v>812.87</v>
      </c>
      <c r="E16">
        <f t="shared" si="0"/>
        <v>123.60000000000002</v>
      </c>
      <c r="F16">
        <f t="shared" si="1"/>
        <v>123.60000000000002</v>
      </c>
      <c r="J16" s="3"/>
      <c r="K16" s="3"/>
    </row>
    <row r="17" spans="1:11" x14ac:dyDescent="0.3">
      <c r="A17">
        <v>14</v>
      </c>
      <c r="B17" t="s">
        <v>530</v>
      </c>
      <c r="C17">
        <v>922.28</v>
      </c>
      <c r="D17">
        <v>945.26</v>
      </c>
      <c r="E17">
        <f t="shared" si="0"/>
        <v>-22.980000000000018</v>
      </c>
      <c r="F17">
        <f t="shared" si="1"/>
        <v>0</v>
      </c>
      <c r="J17" s="3"/>
      <c r="K17" s="3"/>
    </row>
    <row r="18" spans="1:11" x14ac:dyDescent="0.3">
      <c r="A18">
        <v>17</v>
      </c>
      <c r="B18" t="s">
        <v>531</v>
      </c>
      <c r="C18">
        <v>472.37</v>
      </c>
      <c r="D18">
        <v>738.75</v>
      </c>
      <c r="E18">
        <f t="shared" si="0"/>
        <v>-266.38</v>
      </c>
      <c r="F18">
        <f t="shared" si="1"/>
        <v>0</v>
      </c>
      <c r="J18" s="3"/>
      <c r="K18" s="3"/>
    </row>
    <row r="19" spans="1:11" x14ac:dyDescent="0.3">
      <c r="A19" s="2" t="s">
        <v>26</v>
      </c>
      <c r="J19" s="3"/>
      <c r="K19" s="3"/>
    </row>
    <row r="20" spans="1:11" x14ac:dyDescent="0.3">
      <c r="A20">
        <v>2</v>
      </c>
      <c r="B20" t="s">
        <v>532</v>
      </c>
      <c r="C20">
        <v>918.03</v>
      </c>
      <c r="D20">
        <v>827.4</v>
      </c>
      <c r="E20">
        <f t="shared" si="0"/>
        <v>90.63</v>
      </c>
      <c r="F20">
        <f t="shared" si="1"/>
        <v>90.63</v>
      </c>
      <c r="H20">
        <v>5</v>
      </c>
      <c r="I20">
        <v>1</v>
      </c>
      <c r="J20" s="3">
        <f>K20*100</f>
        <v>20</v>
      </c>
      <c r="K20" s="3">
        <f>I20/H20</f>
        <v>0.2</v>
      </c>
    </row>
    <row r="21" spans="1:11" x14ac:dyDescent="0.3">
      <c r="A21">
        <v>5</v>
      </c>
      <c r="B21" t="s">
        <v>533</v>
      </c>
      <c r="C21">
        <v>1933.38</v>
      </c>
      <c r="D21">
        <v>2071.17</v>
      </c>
      <c r="E21">
        <f t="shared" si="0"/>
        <v>-137.78999999999996</v>
      </c>
      <c r="F21">
        <f t="shared" si="1"/>
        <v>0</v>
      </c>
      <c r="J21" s="3"/>
      <c r="K21" s="3"/>
    </row>
    <row r="22" spans="1:11" x14ac:dyDescent="0.3">
      <c r="A22">
        <v>8</v>
      </c>
      <c r="B22" t="s">
        <v>533</v>
      </c>
      <c r="C22">
        <v>2018.47</v>
      </c>
      <c r="D22">
        <v>2091.52</v>
      </c>
      <c r="E22">
        <f t="shared" si="0"/>
        <v>-73.049999999999955</v>
      </c>
      <c r="F22">
        <f t="shared" si="1"/>
        <v>0</v>
      </c>
      <c r="J22" s="3"/>
      <c r="K22" s="3"/>
    </row>
    <row r="23" spans="1:11" x14ac:dyDescent="0.3">
      <c r="A23">
        <v>11</v>
      </c>
      <c r="B23" t="s">
        <v>534</v>
      </c>
      <c r="C23">
        <v>1334.69</v>
      </c>
      <c r="D23">
        <v>1184.54</v>
      </c>
      <c r="E23">
        <f t="shared" si="0"/>
        <v>150.15000000000009</v>
      </c>
      <c r="F23">
        <f t="shared" si="1"/>
        <v>150.15000000000009</v>
      </c>
      <c r="G23" t="s">
        <v>32</v>
      </c>
      <c r="J23" s="3"/>
      <c r="K23" s="3"/>
    </row>
    <row r="24" spans="1:11" x14ac:dyDescent="0.3">
      <c r="A24">
        <v>14</v>
      </c>
      <c r="B24" t="s">
        <v>534</v>
      </c>
      <c r="C24">
        <v>1061.18</v>
      </c>
      <c r="D24">
        <v>1296.08</v>
      </c>
      <c r="E24">
        <f t="shared" si="0"/>
        <v>-234.89999999999986</v>
      </c>
      <c r="F24">
        <f t="shared" si="1"/>
        <v>0</v>
      </c>
      <c r="J24" s="3"/>
      <c r="K24" s="3"/>
    </row>
    <row r="25" spans="1:11" x14ac:dyDescent="0.3">
      <c r="A25" s="2" t="s">
        <v>30</v>
      </c>
      <c r="J25" s="3"/>
      <c r="K25" s="3"/>
    </row>
    <row r="26" spans="1:11" x14ac:dyDescent="0.3">
      <c r="A26">
        <v>2</v>
      </c>
      <c r="B26" t="s">
        <v>535</v>
      </c>
      <c r="C26">
        <v>1145.3399999999999</v>
      </c>
      <c r="D26">
        <v>859.07</v>
      </c>
      <c r="E26">
        <f t="shared" si="0"/>
        <v>286.26999999999987</v>
      </c>
      <c r="F26">
        <f t="shared" si="1"/>
        <v>286.26999999999987</v>
      </c>
      <c r="G26" t="s">
        <v>32</v>
      </c>
      <c r="H26">
        <v>7</v>
      </c>
      <c r="I26">
        <v>3</v>
      </c>
      <c r="J26" s="3">
        <f>K26*100</f>
        <v>42.857142857142854</v>
      </c>
      <c r="K26" s="3">
        <f>I26/H26</f>
        <v>0.42857142857142855</v>
      </c>
    </row>
    <row r="27" spans="1:11" x14ac:dyDescent="0.3">
      <c r="A27">
        <v>5</v>
      </c>
      <c r="B27" t="s">
        <v>536</v>
      </c>
      <c r="C27">
        <v>1097</v>
      </c>
      <c r="D27">
        <v>645.47</v>
      </c>
      <c r="E27">
        <f t="shared" si="0"/>
        <v>451.53</v>
      </c>
      <c r="F27">
        <f t="shared" si="1"/>
        <v>451.53</v>
      </c>
      <c r="G27" t="s">
        <v>32</v>
      </c>
      <c r="J27" s="3"/>
      <c r="K27" s="3"/>
    </row>
    <row r="28" spans="1:11" x14ac:dyDescent="0.3">
      <c r="A28">
        <v>8</v>
      </c>
      <c r="B28" t="s">
        <v>536</v>
      </c>
      <c r="C28">
        <v>1144.47</v>
      </c>
      <c r="D28">
        <v>846.13</v>
      </c>
      <c r="E28">
        <f t="shared" si="0"/>
        <v>298.34000000000003</v>
      </c>
      <c r="F28">
        <f t="shared" si="1"/>
        <v>298.34000000000003</v>
      </c>
      <c r="G28" t="s">
        <v>32</v>
      </c>
      <c r="J28" s="3"/>
      <c r="K28" s="3"/>
    </row>
    <row r="29" spans="1:11" x14ac:dyDescent="0.3">
      <c r="A29">
        <v>11</v>
      </c>
      <c r="B29" t="s">
        <v>536</v>
      </c>
      <c r="C29">
        <v>897.24</v>
      </c>
      <c r="D29">
        <v>761.74</v>
      </c>
      <c r="E29">
        <f t="shared" si="0"/>
        <v>135.5</v>
      </c>
      <c r="F29">
        <f t="shared" si="1"/>
        <v>135.5</v>
      </c>
      <c r="J29" s="3"/>
      <c r="K29" s="3"/>
    </row>
    <row r="30" spans="1:11" x14ac:dyDescent="0.3">
      <c r="A30">
        <v>14</v>
      </c>
      <c r="B30" t="s">
        <v>537</v>
      </c>
      <c r="C30">
        <v>740.66</v>
      </c>
      <c r="D30">
        <v>690.95</v>
      </c>
      <c r="E30">
        <f t="shared" si="0"/>
        <v>49.709999999999923</v>
      </c>
      <c r="F30">
        <f t="shared" si="1"/>
        <v>49.709999999999923</v>
      </c>
      <c r="J30" s="3"/>
      <c r="K30" s="3"/>
    </row>
    <row r="31" spans="1:11" x14ac:dyDescent="0.3">
      <c r="A31">
        <v>17</v>
      </c>
      <c r="B31" t="s">
        <v>538</v>
      </c>
      <c r="C31">
        <v>839.59</v>
      </c>
      <c r="D31">
        <v>740.3</v>
      </c>
      <c r="E31">
        <f t="shared" si="0"/>
        <v>99.290000000000077</v>
      </c>
      <c r="F31">
        <f t="shared" si="1"/>
        <v>99.290000000000077</v>
      </c>
      <c r="J31" s="3"/>
      <c r="K31" s="3"/>
    </row>
    <row r="32" spans="1:11" x14ac:dyDescent="0.3">
      <c r="A32">
        <v>20</v>
      </c>
      <c r="B32" t="s">
        <v>538</v>
      </c>
      <c r="C32">
        <v>825.7</v>
      </c>
      <c r="D32">
        <v>727.55</v>
      </c>
      <c r="E32">
        <f t="shared" si="0"/>
        <v>98.150000000000091</v>
      </c>
      <c r="F32">
        <f t="shared" si="1"/>
        <v>98.150000000000091</v>
      </c>
      <c r="J32" s="3"/>
      <c r="K32" s="3"/>
    </row>
    <row r="33" spans="1:11" x14ac:dyDescent="0.3">
      <c r="A33" s="2" t="s">
        <v>34</v>
      </c>
      <c r="J33" s="3"/>
      <c r="K33" s="3"/>
    </row>
    <row r="34" spans="1:11" x14ac:dyDescent="0.3">
      <c r="A34">
        <v>2</v>
      </c>
      <c r="B34" t="s">
        <v>539</v>
      </c>
      <c r="C34">
        <v>951.87</v>
      </c>
      <c r="D34">
        <v>846.37</v>
      </c>
      <c r="E34">
        <f t="shared" si="0"/>
        <v>105.5</v>
      </c>
      <c r="F34">
        <f t="shared" si="1"/>
        <v>105.5</v>
      </c>
      <c r="H34">
        <v>4</v>
      </c>
      <c r="I34">
        <v>0</v>
      </c>
      <c r="J34" s="3">
        <f>K34*100</f>
        <v>0</v>
      </c>
      <c r="K34" s="3">
        <f>I34/H34</f>
        <v>0</v>
      </c>
    </row>
    <row r="35" spans="1:11" x14ac:dyDescent="0.3">
      <c r="A35">
        <v>5</v>
      </c>
      <c r="B35" t="s">
        <v>539</v>
      </c>
      <c r="C35">
        <v>1012.73</v>
      </c>
      <c r="D35">
        <v>948.04</v>
      </c>
      <c r="E35">
        <f t="shared" si="0"/>
        <v>64.690000000000055</v>
      </c>
      <c r="F35">
        <f t="shared" si="1"/>
        <v>64.690000000000055</v>
      </c>
      <c r="J35" s="3"/>
      <c r="K35" s="3"/>
    </row>
    <row r="36" spans="1:11" x14ac:dyDescent="0.3">
      <c r="A36">
        <v>8</v>
      </c>
      <c r="B36" t="s">
        <v>540</v>
      </c>
      <c r="C36">
        <v>577.4</v>
      </c>
      <c r="D36">
        <v>707.05</v>
      </c>
      <c r="E36">
        <f t="shared" si="0"/>
        <v>-129.64999999999998</v>
      </c>
      <c r="F36">
        <f t="shared" si="1"/>
        <v>0</v>
      </c>
      <c r="J36" s="3"/>
      <c r="K36" s="3"/>
    </row>
    <row r="37" spans="1:11" x14ac:dyDescent="0.3">
      <c r="A37">
        <v>11</v>
      </c>
      <c r="B37" t="s">
        <v>540</v>
      </c>
      <c r="C37">
        <v>488.48</v>
      </c>
      <c r="D37">
        <v>655.55</v>
      </c>
      <c r="E37">
        <f t="shared" si="0"/>
        <v>-167.06999999999994</v>
      </c>
      <c r="F37">
        <f t="shared" si="1"/>
        <v>0</v>
      </c>
      <c r="J37" s="3"/>
      <c r="K37" s="3"/>
    </row>
    <row r="38" spans="1:11" x14ac:dyDescent="0.3">
      <c r="A38" s="2" t="s">
        <v>35</v>
      </c>
      <c r="J38" s="3"/>
      <c r="K38" s="3"/>
    </row>
    <row r="39" spans="1:11" x14ac:dyDescent="0.3">
      <c r="A39">
        <v>2</v>
      </c>
      <c r="B39" t="s">
        <v>541</v>
      </c>
      <c r="C39">
        <v>1245.69</v>
      </c>
      <c r="D39">
        <v>845.36</v>
      </c>
      <c r="E39">
        <f t="shared" si="0"/>
        <v>400.33000000000004</v>
      </c>
      <c r="F39">
        <f t="shared" si="1"/>
        <v>400.33000000000004</v>
      </c>
      <c r="G39" t="s">
        <v>32</v>
      </c>
      <c r="H39">
        <v>15</v>
      </c>
      <c r="I39">
        <v>7</v>
      </c>
      <c r="J39" s="3">
        <f>K39*100</f>
        <v>46.666666666666664</v>
      </c>
      <c r="K39" s="3">
        <f>I39/H39</f>
        <v>0.46666666666666667</v>
      </c>
    </row>
    <row r="40" spans="1:11" x14ac:dyDescent="0.3">
      <c r="A40">
        <v>5</v>
      </c>
      <c r="B40" t="s">
        <v>541</v>
      </c>
      <c r="C40">
        <v>1366.25</v>
      </c>
      <c r="D40">
        <v>824.41</v>
      </c>
      <c r="E40">
        <f t="shared" si="0"/>
        <v>541.84</v>
      </c>
      <c r="F40">
        <f t="shared" si="1"/>
        <v>541.84</v>
      </c>
      <c r="G40" t="s">
        <v>32</v>
      </c>
      <c r="J40" s="3"/>
      <c r="K40" s="3"/>
    </row>
    <row r="41" spans="1:11" x14ac:dyDescent="0.3">
      <c r="A41">
        <v>8</v>
      </c>
      <c r="B41" t="s">
        <v>541</v>
      </c>
      <c r="C41">
        <v>1204.23</v>
      </c>
      <c r="D41">
        <v>991.06</v>
      </c>
      <c r="E41">
        <f t="shared" si="0"/>
        <v>213.17000000000007</v>
      </c>
      <c r="F41">
        <f t="shared" si="1"/>
        <v>213.17000000000007</v>
      </c>
      <c r="G41" t="s">
        <v>32</v>
      </c>
      <c r="J41" s="3"/>
      <c r="K41" s="3"/>
    </row>
    <row r="42" spans="1:11" x14ac:dyDescent="0.3">
      <c r="A42">
        <v>11</v>
      </c>
      <c r="B42" t="s">
        <v>541</v>
      </c>
      <c r="C42">
        <v>1407.12</v>
      </c>
      <c r="D42">
        <v>1035.3699999999999</v>
      </c>
      <c r="E42">
        <f t="shared" si="0"/>
        <v>371.75</v>
      </c>
      <c r="F42">
        <f t="shared" si="1"/>
        <v>371.75</v>
      </c>
      <c r="G42" t="s">
        <v>32</v>
      </c>
      <c r="J42" s="3"/>
      <c r="K42" s="3"/>
    </row>
    <row r="43" spans="1:11" x14ac:dyDescent="0.3">
      <c r="A43">
        <v>14</v>
      </c>
      <c r="B43" t="s">
        <v>542</v>
      </c>
      <c r="C43">
        <v>845.5</v>
      </c>
      <c r="D43">
        <v>767.9</v>
      </c>
      <c r="E43">
        <f t="shared" si="0"/>
        <v>77.600000000000023</v>
      </c>
      <c r="F43">
        <f t="shared" si="1"/>
        <v>77.600000000000023</v>
      </c>
      <c r="J43" s="3"/>
      <c r="K43" s="3"/>
    </row>
    <row r="44" spans="1:11" x14ac:dyDescent="0.3">
      <c r="A44">
        <v>17</v>
      </c>
      <c r="B44" t="s">
        <v>542</v>
      </c>
      <c r="C44">
        <v>820.07</v>
      </c>
      <c r="D44">
        <v>762.18</v>
      </c>
      <c r="E44">
        <f t="shared" si="0"/>
        <v>57.8900000000001</v>
      </c>
      <c r="F44">
        <f t="shared" si="1"/>
        <v>57.8900000000001</v>
      </c>
      <c r="J44" s="3"/>
      <c r="K44" s="3"/>
    </row>
    <row r="45" spans="1:11" x14ac:dyDescent="0.3">
      <c r="A45">
        <v>20</v>
      </c>
      <c r="B45" t="s">
        <v>543</v>
      </c>
      <c r="C45">
        <v>1597.55</v>
      </c>
      <c r="D45">
        <v>976.09</v>
      </c>
      <c r="E45">
        <f t="shared" si="0"/>
        <v>621.45999999999992</v>
      </c>
      <c r="F45">
        <f t="shared" si="1"/>
        <v>621.45999999999992</v>
      </c>
      <c r="G45" t="s">
        <v>32</v>
      </c>
      <c r="J45" s="3"/>
      <c r="K45" s="3"/>
    </row>
    <row r="46" spans="1:11" x14ac:dyDescent="0.3">
      <c r="A46">
        <v>23</v>
      </c>
      <c r="B46" t="s">
        <v>543</v>
      </c>
      <c r="C46">
        <v>856.54</v>
      </c>
      <c r="D46">
        <v>784.61</v>
      </c>
      <c r="E46">
        <f t="shared" si="0"/>
        <v>71.92999999999995</v>
      </c>
      <c r="F46">
        <f t="shared" si="1"/>
        <v>71.92999999999995</v>
      </c>
      <c r="J46" s="3"/>
      <c r="K46" s="3"/>
    </row>
    <row r="47" spans="1:11" x14ac:dyDescent="0.3">
      <c r="A47">
        <v>26</v>
      </c>
      <c r="B47" t="s">
        <v>543</v>
      </c>
      <c r="C47">
        <v>1260.31</v>
      </c>
      <c r="D47">
        <v>890.11</v>
      </c>
      <c r="E47">
        <f t="shared" si="0"/>
        <v>370.19999999999993</v>
      </c>
      <c r="F47">
        <f t="shared" si="1"/>
        <v>370.19999999999993</v>
      </c>
      <c r="G47" t="s">
        <v>32</v>
      </c>
      <c r="J47" s="3"/>
      <c r="K47" s="3"/>
    </row>
    <row r="48" spans="1:11" x14ac:dyDescent="0.3">
      <c r="A48">
        <v>29</v>
      </c>
      <c r="B48" t="s">
        <v>543</v>
      </c>
      <c r="C48">
        <v>1172.1199999999999</v>
      </c>
      <c r="D48">
        <v>950.79</v>
      </c>
      <c r="E48">
        <f t="shared" si="0"/>
        <v>221.32999999999993</v>
      </c>
      <c r="F48">
        <f t="shared" si="1"/>
        <v>221.32999999999993</v>
      </c>
      <c r="G48" t="s">
        <v>32</v>
      </c>
      <c r="J48" s="3"/>
      <c r="K48" s="3"/>
    </row>
    <row r="49" spans="1:11" x14ac:dyDescent="0.3">
      <c r="A49">
        <v>32</v>
      </c>
      <c r="B49" t="s">
        <v>543</v>
      </c>
      <c r="C49">
        <v>846.15</v>
      </c>
      <c r="D49">
        <v>947.85</v>
      </c>
      <c r="E49">
        <f t="shared" si="0"/>
        <v>-101.70000000000005</v>
      </c>
      <c r="F49">
        <f t="shared" si="1"/>
        <v>0</v>
      </c>
      <c r="J49" s="3"/>
      <c r="K49" s="3"/>
    </row>
    <row r="50" spans="1:11" x14ac:dyDescent="0.3">
      <c r="A50">
        <v>35</v>
      </c>
      <c r="B50" t="s">
        <v>544</v>
      </c>
      <c r="C50">
        <v>850.35</v>
      </c>
      <c r="D50">
        <v>1071.68</v>
      </c>
      <c r="E50">
        <f t="shared" si="0"/>
        <v>-221.33000000000004</v>
      </c>
      <c r="F50">
        <f t="shared" si="1"/>
        <v>0</v>
      </c>
      <c r="J50" s="3"/>
      <c r="K50" s="3"/>
    </row>
    <row r="51" spans="1:11" x14ac:dyDescent="0.3">
      <c r="A51">
        <v>38</v>
      </c>
      <c r="B51" t="s">
        <v>545</v>
      </c>
      <c r="C51">
        <v>1162.48</v>
      </c>
      <c r="D51">
        <v>1060.3800000000001</v>
      </c>
      <c r="E51">
        <f t="shared" si="0"/>
        <v>102.09999999999991</v>
      </c>
      <c r="F51">
        <f t="shared" si="1"/>
        <v>102.09999999999991</v>
      </c>
      <c r="J51" s="3"/>
      <c r="K51" s="3"/>
    </row>
    <row r="52" spans="1:11" x14ac:dyDescent="0.3">
      <c r="A52">
        <v>41</v>
      </c>
      <c r="B52" t="s">
        <v>545</v>
      </c>
      <c r="C52">
        <v>789.31</v>
      </c>
      <c r="D52">
        <v>927.43</v>
      </c>
      <c r="E52">
        <f t="shared" si="0"/>
        <v>-138.12</v>
      </c>
      <c r="F52">
        <f t="shared" si="1"/>
        <v>0</v>
      </c>
      <c r="J52" s="3"/>
      <c r="K52" s="3"/>
    </row>
    <row r="53" spans="1:11" x14ac:dyDescent="0.3">
      <c r="A53">
        <v>44</v>
      </c>
      <c r="B53" t="s">
        <v>546</v>
      </c>
      <c r="C53">
        <v>459.39</v>
      </c>
      <c r="D53">
        <v>826.15</v>
      </c>
      <c r="E53">
        <f t="shared" si="0"/>
        <v>-366.76</v>
      </c>
      <c r="F53">
        <f t="shared" si="1"/>
        <v>0</v>
      </c>
      <c r="J53" s="3"/>
      <c r="K53" s="3"/>
    </row>
    <row r="54" spans="1:11" x14ac:dyDescent="0.3">
      <c r="A54" s="2" t="s">
        <v>39</v>
      </c>
      <c r="J54" s="3"/>
      <c r="K54" s="3"/>
    </row>
    <row r="55" spans="1:11" x14ac:dyDescent="0.3">
      <c r="A55">
        <v>2</v>
      </c>
      <c r="B55" t="s">
        <v>547</v>
      </c>
      <c r="C55">
        <v>829.17</v>
      </c>
      <c r="D55">
        <v>761.59</v>
      </c>
      <c r="E55">
        <f t="shared" si="0"/>
        <v>67.579999999999927</v>
      </c>
      <c r="F55">
        <f t="shared" si="1"/>
        <v>67.579999999999927</v>
      </c>
      <c r="H55">
        <v>11</v>
      </c>
      <c r="I55">
        <v>3</v>
      </c>
      <c r="J55" s="3">
        <f>K55*100</f>
        <v>27.27272727272727</v>
      </c>
      <c r="K55" s="3">
        <f>I55/H55</f>
        <v>0.27272727272727271</v>
      </c>
    </row>
    <row r="56" spans="1:11" x14ac:dyDescent="0.3">
      <c r="A56">
        <v>5</v>
      </c>
      <c r="B56" t="s">
        <v>547</v>
      </c>
      <c r="C56">
        <v>883.61</v>
      </c>
      <c r="D56">
        <v>782.62</v>
      </c>
      <c r="E56">
        <f t="shared" si="0"/>
        <v>100.99000000000001</v>
      </c>
      <c r="F56">
        <f t="shared" si="1"/>
        <v>100.99000000000001</v>
      </c>
      <c r="J56" s="3"/>
      <c r="K56" s="3"/>
    </row>
    <row r="57" spans="1:11" x14ac:dyDescent="0.3">
      <c r="A57">
        <v>8</v>
      </c>
      <c r="B57" t="s">
        <v>548</v>
      </c>
      <c r="C57">
        <v>798.21</v>
      </c>
      <c r="D57">
        <v>662.38</v>
      </c>
      <c r="E57">
        <f t="shared" si="0"/>
        <v>135.83000000000004</v>
      </c>
      <c r="F57">
        <f t="shared" si="1"/>
        <v>135.83000000000004</v>
      </c>
      <c r="J57" s="3"/>
      <c r="K57" s="3"/>
    </row>
    <row r="58" spans="1:11" x14ac:dyDescent="0.3">
      <c r="A58">
        <v>11</v>
      </c>
      <c r="B58" t="s">
        <v>549</v>
      </c>
      <c r="C58">
        <v>1145.3</v>
      </c>
      <c r="D58">
        <v>1053.69</v>
      </c>
      <c r="E58">
        <f t="shared" si="0"/>
        <v>91.6099999999999</v>
      </c>
      <c r="F58">
        <f t="shared" si="1"/>
        <v>91.6099999999999</v>
      </c>
      <c r="J58" s="3"/>
      <c r="K58" s="3"/>
    </row>
    <row r="59" spans="1:11" x14ac:dyDescent="0.3">
      <c r="A59">
        <v>14</v>
      </c>
      <c r="B59" t="s">
        <v>549</v>
      </c>
      <c r="C59">
        <v>1287.95</v>
      </c>
      <c r="D59">
        <v>1300.78</v>
      </c>
      <c r="E59">
        <f t="shared" si="0"/>
        <v>-12.829999999999927</v>
      </c>
      <c r="F59">
        <f t="shared" si="1"/>
        <v>0</v>
      </c>
      <c r="J59" s="3"/>
      <c r="K59" s="3"/>
    </row>
    <row r="60" spans="1:11" x14ac:dyDescent="0.3">
      <c r="A60">
        <v>17</v>
      </c>
      <c r="B60" t="s">
        <v>549</v>
      </c>
      <c r="C60">
        <v>675.41</v>
      </c>
      <c r="D60">
        <v>750.4</v>
      </c>
      <c r="E60">
        <f t="shared" si="0"/>
        <v>-74.990000000000009</v>
      </c>
      <c r="F60">
        <f t="shared" si="1"/>
        <v>0</v>
      </c>
      <c r="J60" s="3"/>
      <c r="K60" s="3"/>
    </row>
    <row r="61" spans="1:11" x14ac:dyDescent="0.3">
      <c r="A61">
        <v>20</v>
      </c>
      <c r="B61" t="s">
        <v>550</v>
      </c>
      <c r="C61">
        <v>1127.67</v>
      </c>
      <c r="D61">
        <v>959.78</v>
      </c>
      <c r="E61">
        <f t="shared" si="0"/>
        <v>167.8900000000001</v>
      </c>
      <c r="F61">
        <f t="shared" si="1"/>
        <v>167.8900000000001</v>
      </c>
      <c r="G61" t="s">
        <v>32</v>
      </c>
      <c r="J61" s="3"/>
      <c r="K61" s="3"/>
    </row>
    <row r="62" spans="1:11" x14ac:dyDescent="0.3">
      <c r="A62">
        <v>23</v>
      </c>
      <c r="B62" t="s">
        <v>551</v>
      </c>
      <c r="C62">
        <v>1214.8399999999999</v>
      </c>
      <c r="D62">
        <v>929.56</v>
      </c>
      <c r="E62">
        <f t="shared" si="0"/>
        <v>285.27999999999997</v>
      </c>
      <c r="F62">
        <f t="shared" si="1"/>
        <v>285.27999999999997</v>
      </c>
      <c r="G62" t="s">
        <v>32</v>
      </c>
      <c r="J62" s="3"/>
      <c r="K62" s="3"/>
    </row>
    <row r="63" spans="1:11" x14ac:dyDescent="0.3">
      <c r="A63">
        <v>26</v>
      </c>
      <c r="B63" t="s">
        <v>552</v>
      </c>
      <c r="C63">
        <v>1260.19</v>
      </c>
      <c r="D63">
        <v>1120.93</v>
      </c>
      <c r="E63">
        <f t="shared" si="0"/>
        <v>139.26</v>
      </c>
      <c r="F63">
        <f t="shared" si="1"/>
        <v>139.26</v>
      </c>
      <c r="J63" s="3"/>
      <c r="K63" s="3"/>
    </row>
    <row r="64" spans="1:11" x14ac:dyDescent="0.3">
      <c r="A64">
        <v>29</v>
      </c>
      <c r="B64" t="s">
        <v>552</v>
      </c>
      <c r="C64">
        <v>1228.04</v>
      </c>
      <c r="D64">
        <v>1003.59</v>
      </c>
      <c r="E64">
        <f t="shared" si="0"/>
        <v>224.44999999999993</v>
      </c>
      <c r="F64">
        <f t="shared" si="1"/>
        <v>224.44999999999993</v>
      </c>
      <c r="G64" t="s">
        <v>32</v>
      </c>
      <c r="J64" s="3"/>
      <c r="K64" s="3"/>
    </row>
    <row r="65" spans="1:11" x14ac:dyDescent="0.3">
      <c r="A65">
        <v>32</v>
      </c>
      <c r="B65" t="s">
        <v>553</v>
      </c>
      <c r="C65">
        <v>848.46</v>
      </c>
      <c r="D65">
        <v>748.99</v>
      </c>
      <c r="E65">
        <f t="shared" si="0"/>
        <v>99.470000000000027</v>
      </c>
      <c r="F65">
        <f t="shared" si="1"/>
        <v>99.470000000000027</v>
      </c>
      <c r="J65" s="3"/>
      <c r="K65" s="3"/>
    </row>
    <row r="66" spans="1:11" x14ac:dyDescent="0.3">
      <c r="A66" s="2" t="s">
        <v>42</v>
      </c>
      <c r="J66" s="3"/>
      <c r="K66" s="3"/>
    </row>
    <row r="67" spans="1:11" x14ac:dyDescent="0.3">
      <c r="A67">
        <v>2</v>
      </c>
      <c r="B67" t="s">
        <v>554</v>
      </c>
      <c r="C67">
        <v>858.36</v>
      </c>
      <c r="D67">
        <v>819.79</v>
      </c>
      <c r="E67">
        <f t="shared" si="0"/>
        <v>38.57000000000005</v>
      </c>
      <c r="F67">
        <f t="shared" si="1"/>
        <v>38.57000000000005</v>
      </c>
      <c r="H67">
        <v>3</v>
      </c>
      <c r="I67">
        <v>0</v>
      </c>
      <c r="J67" s="3">
        <f>K67*100</f>
        <v>0</v>
      </c>
      <c r="K67" s="3">
        <f>I67/H67</f>
        <v>0</v>
      </c>
    </row>
    <row r="68" spans="1:11" x14ac:dyDescent="0.3">
      <c r="A68">
        <v>5</v>
      </c>
      <c r="B68" t="s">
        <v>555</v>
      </c>
      <c r="C68">
        <v>842.95</v>
      </c>
      <c r="D68">
        <v>787.14</v>
      </c>
      <c r="E68">
        <f t="shared" ref="E68:E131" si="2">C68-D68</f>
        <v>55.810000000000059</v>
      </c>
      <c r="F68">
        <f t="shared" ref="F68:F131" si="3">IF(E68&lt;0,0,E68)</f>
        <v>55.810000000000059</v>
      </c>
      <c r="J68" s="3"/>
      <c r="K68" s="3"/>
    </row>
    <row r="69" spans="1:11" x14ac:dyDescent="0.3">
      <c r="A69">
        <v>8</v>
      </c>
      <c r="B69" t="s">
        <v>556</v>
      </c>
      <c r="C69">
        <v>819.06</v>
      </c>
      <c r="D69">
        <v>796.74</v>
      </c>
      <c r="E69">
        <f t="shared" si="2"/>
        <v>22.319999999999936</v>
      </c>
      <c r="F69">
        <f t="shared" si="3"/>
        <v>22.319999999999936</v>
      </c>
      <c r="J69" s="3"/>
      <c r="K69" s="3"/>
    </row>
    <row r="70" spans="1:11" x14ac:dyDescent="0.3">
      <c r="A70" s="2" t="s">
        <v>48</v>
      </c>
      <c r="J70" s="3"/>
      <c r="K70" s="3"/>
    </row>
    <row r="71" spans="1:11" x14ac:dyDescent="0.3">
      <c r="A71">
        <v>2</v>
      </c>
      <c r="B71" t="s">
        <v>557</v>
      </c>
      <c r="C71">
        <v>848.52</v>
      </c>
      <c r="D71">
        <v>996.38</v>
      </c>
      <c r="E71">
        <f t="shared" si="2"/>
        <v>-147.86000000000001</v>
      </c>
      <c r="F71">
        <f t="shared" si="3"/>
        <v>0</v>
      </c>
      <c r="H71">
        <v>6</v>
      </c>
      <c r="I71">
        <v>0</v>
      </c>
      <c r="J71" s="3">
        <f>K71*100</f>
        <v>0</v>
      </c>
      <c r="K71" s="3">
        <f>I71/H71</f>
        <v>0</v>
      </c>
    </row>
    <row r="72" spans="1:11" x14ac:dyDescent="0.3">
      <c r="A72">
        <v>5</v>
      </c>
      <c r="B72" t="s">
        <v>558</v>
      </c>
      <c r="C72">
        <v>781.51</v>
      </c>
      <c r="D72">
        <v>683.63</v>
      </c>
      <c r="E72">
        <f t="shared" si="2"/>
        <v>97.88</v>
      </c>
      <c r="F72">
        <f t="shared" si="3"/>
        <v>97.88</v>
      </c>
      <c r="J72" s="3"/>
      <c r="K72" s="3"/>
    </row>
    <row r="73" spans="1:11" x14ac:dyDescent="0.3">
      <c r="A73">
        <v>8</v>
      </c>
      <c r="B73" t="s">
        <v>559</v>
      </c>
      <c r="C73">
        <v>857.82</v>
      </c>
      <c r="D73">
        <v>739.1</v>
      </c>
      <c r="E73">
        <f t="shared" si="2"/>
        <v>118.72000000000003</v>
      </c>
      <c r="F73">
        <f t="shared" si="3"/>
        <v>118.72000000000003</v>
      </c>
      <c r="J73" s="3"/>
      <c r="K73" s="3"/>
    </row>
    <row r="74" spans="1:11" x14ac:dyDescent="0.3">
      <c r="A74">
        <v>11</v>
      </c>
      <c r="B74" t="s">
        <v>560</v>
      </c>
      <c r="C74">
        <v>762.5</v>
      </c>
      <c r="D74">
        <v>676.27</v>
      </c>
      <c r="E74">
        <f t="shared" si="2"/>
        <v>86.230000000000018</v>
      </c>
      <c r="F74">
        <f t="shared" si="3"/>
        <v>86.230000000000018</v>
      </c>
      <c r="J74" s="3"/>
      <c r="K74" s="3"/>
    </row>
    <row r="75" spans="1:11" x14ac:dyDescent="0.3">
      <c r="A75">
        <v>14</v>
      </c>
      <c r="B75" t="s">
        <v>560</v>
      </c>
      <c r="C75">
        <v>691.45</v>
      </c>
      <c r="D75">
        <v>785.71</v>
      </c>
      <c r="E75">
        <f t="shared" si="2"/>
        <v>-94.259999999999991</v>
      </c>
      <c r="F75">
        <f t="shared" si="3"/>
        <v>0</v>
      </c>
      <c r="J75" s="3"/>
      <c r="K75" s="3"/>
    </row>
    <row r="76" spans="1:11" x14ac:dyDescent="0.3">
      <c r="A76">
        <v>17</v>
      </c>
      <c r="B76" t="s">
        <v>560</v>
      </c>
      <c r="C76">
        <v>741.13</v>
      </c>
      <c r="D76">
        <v>794.97</v>
      </c>
      <c r="E76">
        <f t="shared" si="2"/>
        <v>-53.840000000000032</v>
      </c>
      <c r="F76">
        <f t="shared" si="3"/>
        <v>0</v>
      </c>
      <c r="J76" s="3"/>
      <c r="K76" s="3"/>
    </row>
    <row r="77" spans="1:11" x14ac:dyDescent="0.3">
      <c r="A77" s="2" t="s">
        <v>52</v>
      </c>
      <c r="J77" s="3"/>
      <c r="K77" s="3"/>
    </row>
    <row r="78" spans="1:11" x14ac:dyDescent="0.3">
      <c r="A78">
        <v>2</v>
      </c>
      <c r="B78" t="s">
        <v>561</v>
      </c>
      <c r="C78">
        <v>1255.28</v>
      </c>
      <c r="D78">
        <v>1643.02</v>
      </c>
      <c r="E78">
        <f t="shared" si="2"/>
        <v>-387.74</v>
      </c>
      <c r="F78">
        <f t="shared" si="3"/>
        <v>0</v>
      </c>
      <c r="H78">
        <v>11</v>
      </c>
      <c r="I78">
        <v>4</v>
      </c>
      <c r="J78" s="3">
        <f>K78*100</f>
        <v>36.363636363636367</v>
      </c>
      <c r="K78" s="3">
        <f>I78/H78</f>
        <v>0.36363636363636365</v>
      </c>
    </row>
    <row r="79" spans="1:11" x14ac:dyDescent="0.3">
      <c r="A79">
        <v>5</v>
      </c>
      <c r="B79" t="s">
        <v>561</v>
      </c>
      <c r="C79">
        <v>1226.6099999999999</v>
      </c>
      <c r="D79">
        <v>1606.3</v>
      </c>
      <c r="E79">
        <f t="shared" si="2"/>
        <v>-379.69000000000005</v>
      </c>
      <c r="F79">
        <f t="shared" si="3"/>
        <v>0</v>
      </c>
      <c r="J79" s="3"/>
      <c r="K79" s="3"/>
    </row>
    <row r="80" spans="1:11" x14ac:dyDescent="0.3">
      <c r="A80">
        <v>8</v>
      </c>
      <c r="B80" t="s">
        <v>562</v>
      </c>
      <c r="C80">
        <v>1125.23</v>
      </c>
      <c r="D80">
        <v>1382.9</v>
      </c>
      <c r="E80">
        <f t="shared" si="2"/>
        <v>-257.67000000000007</v>
      </c>
      <c r="F80">
        <f t="shared" si="3"/>
        <v>0</v>
      </c>
      <c r="J80" s="3"/>
      <c r="K80" s="3"/>
    </row>
    <row r="81" spans="1:11" x14ac:dyDescent="0.3">
      <c r="A81">
        <v>11</v>
      </c>
      <c r="B81" t="s">
        <v>562</v>
      </c>
      <c r="C81">
        <v>1300.3900000000001</v>
      </c>
      <c r="D81">
        <v>1373.19</v>
      </c>
      <c r="E81">
        <f t="shared" si="2"/>
        <v>-72.799999999999955</v>
      </c>
      <c r="F81">
        <f t="shared" si="3"/>
        <v>0</v>
      </c>
      <c r="J81" s="3"/>
      <c r="K81" s="3"/>
    </row>
    <row r="82" spans="1:11" x14ac:dyDescent="0.3">
      <c r="A82">
        <v>14</v>
      </c>
      <c r="B82" t="s">
        <v>563</v>
      </c>
      <c r="C82">
        <v>1559.79</v>
      </c>
      <c r="D82">
        <v>1495.45</v>
      </c>
      <c r="E82">
        <f t="shared" si="2"/>
        <v>64.339999999999918</v>
      </c>
      <c r="F82">
        <f t="shared" si="3"/>
        <v>64.339999999999918</v>
      </c>
      <c r="J82" s="3"/>
      <c r="K82" s="3"/>
    </row>
    <row r="83" spans="1:11" x14ac:dyDescent="0.3">
      <c r="A83">
        <v>17</v>
      </c>
      <c r="B83" t="s">
        <v>563</v>
      </c>
      <c r="C83">
        <v>1267.44</v>
      </c>
      <c r="D83">
        <v>1104.93</v>
      </c>
      <c r="E83">
        <f t="shared" si="2"/>
        <v>162.51</v>
      </c>
      <c r="F83">
        <f t="shared" si="3"/>
        <v>162.51</v>
      </c>
      <c r="G83" t="s">
        <v>32</v>
      </c>
      <c r="J83" s="3"/>
      <c r="K83" s="3"/>
    </row>
    <row r="84" spans="1:11" x14ac:dyDescent="0.3">
      <c r="A84">
        <v>20</v>
      </c>
      <c r="B84" t="s">
        <v>563</v>
      </c>
      <c r="C84">
        <v>1221.96</v>
      </c>
      <c r="D84">
        <v>984.15</v>
      </c>
      <c r="E84">
        <f t="shared" si="2"/>
        <v>237.81000000000006</v>
      </c>
      <c r="F84">
        <f t="shared" si="3"/>
        <v>237.81000000000006</v>
      </c>
      <c r="G84" t="s">
        <v>32</v>
      </c>
      <c r="J84" s="3"/>
      <c r="K84" s="3"/>
    </row>
    <row r="85" spans="1:11" x14ac:dyDescent="0.3">
      <c r="A85">
        <v>23</v>
      </c>
      <c r="B85" t="s">
        <v>564</v>
      </c>
      <c r="C85">
        <v>1667.25</v>
      </c>
      <c r="D85">
        <v>1521.52</v>
      </c>
      <c r="E85">
        <f t="shared" si="2"/>
        <v>145.73000000000002</v>
      </c>
      <c r="F85">
        <f t="shared" si="3"/>
        <v>145.73000000000002</v>
      </c>
      <c r="J85" s="3"/>
      <c r="K85" s="3"/>
    </row>
    <row r="86" spans="1:11" x14ac:dyDescent="0.3">
      <c r="A86">
        <v>25</v>
      </c>
      <c r="B86" t="s">
        <v>565</v>
      </c>
      <c r="C86">
        <v>1311.68</v>
      </c>
      <c r="D86">
        <v>1166.28</v>
      </c>
      <c r="E86">
        <f t="shared" si="2"/>
        <v>145.40000000000009</v>
      </c>
      <c r="F86">
        <f t="shared" si="3"/>
        <v>145.40000000000009</v>
      </c>
      <c r="J86" s="3"/>
      <c r="K86" s="3"/>
    </row>
    <row r="87" spans="1:11" x14ac:dyDescent="0.3">
      <c r="A87">
        <v>28</v>
      </c>
      <c r="B87" t="s">
        <v>564</v>
      </c>
      <c r="C87">
        <v>1682.34</v>
      </c>
      <c r="D87">
        <v>1302.31</v>
      </c>
      <c r="E87">
        <f t="shared" si="2"/>
        <v>380.03</v>
      </c>
      <c r="F87">
        <f t="shared" si="3"/>
        <v>380.03</v>
      </c>
      <c r="G87" t="s">
        <v>32</v>
      </c>
      <c r="J87" s="3"/>
      <c r="K87" s="3"/>
    </row>
    <row r="88" spans="1:11" x14ac:dyDescent="0.3">
      <c r="A88">
        <v>31</v>
      </c>
      <c r="B88" t="s">
        <v>564</v>
      </c>
      <c r="C88">
        <v>1741.77</v>
      </c>
      <c r="D88">
        <v>1494.21</v>
      </c>
      <c r="E88">
        <f t="shared" si="2"/>
        <v>247.55999999999995</v>
      </c>
      <c r="F88">
        <f t="shared" si="3"/>
        <v>247.55999999999995</v>
      </c>
      <c r="G88" t="s">
        <v>32</v>
      </c>
      <c r="J88" s="3"/>
      <c r="K88" s="3"/>
    </row>
    <row r="89" spans="1:11" x14ac:dyDescent="0.3">
      <c r="A89" s="2" t="s">
        <v>55</v>
      </c>
      <c r="J89" s="3"/>
      <c r="K89" s="3"/>
    </row>
    <row r="90" spans="1:11" x14ac:dyDescent="0.3">
      <c r="A90">
        <v>2</v>
      </c>
      <c r="B90" t="s">
        <v>566</v>
      </c>
      <c r="C90">
        <v>869.2</v>
      </c>
      <c r="D90">
        <v>768.29</v>
      </c>
      <c r="E90">
        <f t="shared" si="2"/>
        <v>100.91000000000008</v>
      </c>
      <c r="F90">
        <f t="shared" si="3"/>
        <v>100.91000000000008</v>
      </c>
      <c r="H90">
        <v>4</v>
      </c>
      <c r="I90">
        <v>0</v>
      </c>
      <c r="J90" s="3">
        <f>K90*100</f>
        <v>0</v>
      </c>
      <c r="K90" s="3">
        <f>I90/H90</f>
        <v>0</v>
      </c>
    </row>
    <row r="91" spans="1:11" x14ac:dyDescent="0.3">
      <c r="A91">
        <v>5</v>
      </c>
      <c r="B91" t="s">
        <v>566</v>
      </c>
      <c r="C91">
        <v>897.51</v>
      </c>
      <c r="D91">
        <v>845.36</v>
      </c>
      <c r="E91">
        <f t="shared" si="2"/>
        <v>52.149999999999977</v>
      </c>
      <c r="F91">
        <f t="shared" si="3"/>
        <v>52.149999999999977</v>
      </c>
      <c r="J91" s="3"/>
      <c r="K91" s="3"/>
    </row>
    <row r="92" spans="1:11" x14ac:dyDescent="0.3">
      <c r="A92">
        <v>8</v>
      </c>
      <c r="B92" t="s">
        <v>567</v>
      </c>
      <c r="C92">
        <v>482.78</v>
      </c>
      <c r="D92">
        <v>588.19000000000005</v>
      </c>
      <c r="E92">
        <f t="shared" si="2"/>
        <v>-105.41000000000008</v>
      </c>
      <c r="F92">
        <f t="shared" si="3"/>
        <v>0</v>
      </c>
      <c r="J92" s="3"/>
      <c r="K92" s="3"/>
    </row>
    <row r="93" spans="1:11" x14ac:dyDescent="0.3">
      <c r="A93">
        <v>11</v>
      </c>
      <c r="B93" t="s">
        <v>567</v>
      </c>
      <c r="C93">
        <v>618.79999999999995</v>
      </c>
      <c r="D93">
        <v>782.33</v>
      </c>
      <c r="E93">
        <f t="shared" si="2"/>
        <v>-163.53000000000009</v>
      </c>
      <c r="F93">
        <f t="shared" si="3"/>
        <v>0</v>
      </c>
      <c r="J93" s="3"/>
      <c r="K93" s="3"/>
    </row>
    <row r="94" spans="1:11" x14ac:dyDescent="0.3">
      <c r="A94" s="2" t="s">
        <v>59</v>
      </c>
      <c r="J94" s="3"/>
      <c r="K94" s="3"/>
    </row>
    <row r="95" spans="1:11" x14ac:dyDescent="0.3">
      <c r="A95">
        <v>2</v>
      </c>
      <c r="B95" t="s">
        <v>568</v>
      </c>
      <c r="C95">
        <v>1017.32</v>
      </c>
      <c r="D95">
        <v>1189.73</v>
      </c>
      <c r="E95">
        <f t="shared" si="2"/>
        <v>-172.40999999999997</v>
      </c>
      <c r="F95">
        <f t="shared" si="3"/>
        <v>0</v>
      </c>
      <c r="H95">
        <v>8</v>
      </c>
      <c r="I95">
        <v>0</v>
      </c>
      <c r="J95" s="3">
        <f>K95*100</f>
        <v>0</v>
      </c>
      <c r="K95" s="3">
        <f>I95/H95</f>
        <v>0</v>
      </c>
    </row>
    <row r="96" spans="1:11" x14ac:dyDescent="0.3">
      <c r="A96">
        <v>5</v>
      </c>
      <c r="B96" t="s">
        <v>568</v>
      </c>
      <c r="C96">
        <v>1004.8</v>
      </c>
      <c r="D96">
        <v>1138.21</v>
      </c>
      <c r="E96">
        <f t="shared" si="2"/>
        <v>-133.41000000000008</v>
      </c>
      <c r="F96">
        <f t="shared" si="3"/>
        <v>0</v>
      </c>
      <c r="J96" s="3"/>
      <c r="K96" s="3"/>
    </row>
    <row r="97" spans="1:11" x14ac:dyDescent="0.3">
      <c r="A97">
        <v>8</v>
      </c>
      <c r="B97" t="s">
        <v>569</v>
      </c>
      <c r="C97">
        <v>1664.94</v>
      </c>
      <c r="D97">
        <v>1596.28</v>
      </c>
      <c r="E97">
        <f t="shared" si="2"/>
        <v>68.660000000000082</v>
      </c>
      <c r="F97">
        <f t="shared" si="3"/>
        <v>68.660000000000082</v>
      </c>
      <c r="J97" s="3"/>
      <c r="K97" s="3"/>
    </row>
    <row r="98" spans="1:11" x14ac:dyDescent="0.3">
      <c r="A98">
        <v>11</v>
      </c>
      <c r="B98" t="s">
        <v>569</v>
      </c>
      <c r="C98">
        <v>1683.61</v>
      </c>
      <c r="D98">
        <v>1732.63</v>
      </c>
      <c r="E98">
        <f t="shared" si="2"/>
        <v>-49.020000000000209</v>
      </c>
      <c r="F98">
        <f t="shared" si="3"/>
        <v>0</v>
      </c>
      <c r="J98" s="3"/>
      <c r="K98" s="3"/>
    </row>
    <row r="99" spans="1:11" x14ac:dyDescent="0.3">
      <c r="A99">
        <v>14</v>
      </c>
      <c r="B99" t="s">
        <v>569</v>
      </c>
      <c r="C99">
        <v>1378.95</v>
      </c>
      <c r="D99">
        <v>1472.58</v>
      </c>
      <c r="E99">
        <f t="shared" si="2"/>
        <v>-93.629999999999882</v>
      </c>
      <c r="F99">
        <f t="shared" si="3"/>
        <v>0</v>
      </c>
      <c r="J99" s="3"/>
      <c r="K99" s="3"/>
    </row>
    <row r="100" spans="1:11" x14ac:dyDescent="0.3">
      <c r="A100">
        <v>17</v>
      </c>
      <c r="B100" t="s">
        <v>569</v>
      </c>
      <c r="C100">
        <v>823.91</v>
      </c>
      <c r="D100">
        <v>1135.19</v>
      </c>
      <c r="E100">
        <f t="shared" si="2"/>
        <v>-311.28000000000009</v>
      </c>
      <c r="F100">
        <f t="shared" si="3"/>
        <v>0</v>
      </c>
      <c r="J100" s="3"/>
      <c r="K100" s="3"/>
    </row>
    <row r="101" spans="1:11" x14ac:dyDescent="0.3">
      <c r="A101">
        <v>20</v>
      </c>
      <c r="B101" t="s">
        <v>570</v>
      </c>
      <c r="C101">
        <v>781.09</v>
      </c>
      <c r="D101">
        <v>1460.91</v>
      </c>
      <c r="E101">
        <f t="shared" si="2"/>
        <v>-679.82</v>
      </c>
      <c r="F101">
        <f t="shared" si="3"/>
        <v>0</v>
      </c>
      <c r="J101" s="3"/>
      <c r="K101" s="3"/>
    </row>
    <row r="102" spans="1:11" x14ac:dyDescent="0.3">
      <c r="A102">
        <v>23</v>
      </c>
      <c r="B102" t="s">
        <v>570</v>
      </c>
      <c r="C102">
        <v>1136.8900000000001</v>
      </c>
      <c r="D102">
        <v>1260.98</v>
      </c>
      <c r="E102">
        <f t="shared" si="2"/>
        <v>-124.08999999999992</v>
      </c>
      <c r="F102">
        <f t="shared" si="3"/>
        <v>0</v>
      </c>
      <c r="J102" s="3"/>
      <c r="K102" s="3"/>
    </row>
    <row r="103" spans="1:11" x14ac:dyDescent="0.3">
      <c r="A103" s="2" t="s">
        <v>62</v>
      </c>
      <c r="J103" s="3"/>
      <c r="K103" s="3"/>
    </row>
    <row r="104" spans="1:11" x14ac:dyDescent="0.3">
      <c r="A104">
        <v>2</v>
      </c>
      <c r="B104" t="s">
        <v>571</v>
      </c>
      <c r="C104">
        <v>1079.5899999999999</v>
      </c>
      <c r="D104">
        <v>948.77</v>
      </c>
      <c r="E104">
        <f t="shared" si="2"/>
        <v>130.81999999999994</v>
      </c>
      <c r="F104">
        <f t="shared" si="3"/>
        <v>130.81999999999994</v>
      </c>
      <c r="H104">
        <v>5</v>
      </c>
      <c r="I104">
        <v>0</v>
      </c>
      <c r="J104" s="3">
        <f>K104*100</f>
        <v>0</v>
      </c>
      <c r="K104" s="3">
        <f>I104/H104</f>
        <v>0</v>
      </c>
    </row>
    <row r="105" spans="1:11" x14ac:dyDescent="0.3">
      <c r="A105">
        <v>5</v>
      </c>
      <c r="B105" t="s">
        <v>571</v>
      </c>
      <c r="C105">
        <v>1094.74</v>
      </c>
      <c r="D105">
        <v>968.88</v>
      </c>
      <c r="E105">
        <f t="shared" si="2"/>
        <v>125.86000000000001</v>
      </c>
      <c r="F105">
        <f t="shared" si="3"/>
        <v>125.86000000000001</v>
      </c>
      <c r="J105" s="3"/>
      <c r="K105" s="3"/>
    </row>
    <row r="106" spans="1:11" x14ac:dyDescent="0.3">
      <c r="A106">
        <v>8</v>
      </c>
      <c r="B106" t="s">
        <v>571</v>
      </c>
      <c r="C106">
        <v>967.68</v>
      </c>
      <c r="D106">
        <v>851.19</v>
      </c>
      <c r="E106">
        <f t="shared" si="2"/>
        <v>116.4899999999999</v>
      </c>
      <c r="F106">
        <f t="shared" si="3"/>
        <v>116.4899999999999</v>
      </c>
      <c r="J106" s="3"/>
      <c r="K106" s="3"/>
    </row>
    <row r="107" spans="1:11" x14ac:dyDescent="0.3">
      <c r="A107">
        <v>11</v>
      </c>
      <c r="B107" t="s">
        <v>571</v>
      </c>
      <c r="C107">
        <v>963.94</v>
      </c>
      <c r="D107">
        <v>818.1</v>
      </c>
      <c r="E107">
        <f t="shared" si="2"/>
        <v>145.84000000000003</v>
      </c>
      <c r="F107">
        <f t="shared" si="3"/>
        <v>145.84000000000003</v>
      </c>
      <c r="J107" s="3"/>
      <c r="K107" s="3"/>
    </row>
    <row r="108" spans="1:11" x14ac:dyDescent="0.3">
      <c r="A108">
        <v>14</v>
      </c>
      <c r="B108" t="s">
        <v>572</v>
      </c>
      <c r="C108">
        <v>973.81</v>
      </c>
      <c r="D108">
        <v>892.59</v>
      </c>
      <c r="E108">
        <f t="shared" si="2"/>
        <v>81.219999999999914</v>
      </c>
      <c r="F108">
        <f t="shared" si="3"/>
        <v>81.219999999999914</v>
      </c>
      <c r="J108" s="3"/>
      <c r="K108" s="3"/>
    </row>
    <row r="109" spans="1:11" x14ac:dyDescent="0.3">
      <c r="A109" s="2" t="s">
        <v>66</v>
      </c>
      <c r="J109" s="3"/>
      <c r="K109" s="3"/>
    </row>
    <row r="110" spans="1:11" x14ac:dyDescent="0.3">
      <c r="A110">
        <v>2</v>
      </c>
      <c r="B110" t="s">
        <v>573</v>
      </c>
      <c r="C110">
        <v>844.91</v>
      </c>
      <c r="D110">
        <v>1271.8800000000001</v>
      </c>
      <c r="E110">
        <f t="shared" si="2"/>
        <v>-426.97000000000014</v>
      </c>
      <c r="F110">
        <f t="shared" si="3"/>
        <v>0</v>
      </c>
      <c r="H110">
        <v>4</v>
      </c>
      <c r="I110">
        <v>1</v>
      </c>
      <c r="J110" s="3">
        <f>K110*100</f>
        <v>25</v>
      </c>
      <c r="K110" s="3">
        <f>I110/H110</f>
        <v>0.25</v>
      </c>
    </row>
    <row r="111" spans="1:11" x14ac:dyDescent="0.3">
      <c r="A111">
        <v>5</v>
      </c>
      <c r="B111" t="s">
        <v>574</v>
      </c>
      <c r="C111">
        <v>1617.22</v>
      </c>
      <c r="D111">
        <v>1465.97</v>
      </c>
      <c r="E111">
        <f t="shared" si="2"/>
        <v>151.25</v>
      </c>
      <c r="F111">
        <f t="shared" si="3"/>
        <v>151.25</v>
      </c>
      <c r="G111" t="s">
        <v>32</v>
      </c>
      <c r="J111" s="3"/>
      <c r="K111" s="3"/>
    </row>
    <row r="112" spans="1:11" x14ac:dyDescent="0.3">
      <c r="A112">
        <v>8</v>
      </c>
      <c r="B112" t="s">
        <v>575</v>
      </c>
      <c r="C112">
        <v>2032.11</v>
      </c>
      <c r="D112">
        <v>1923.24</v>
      </c>
      <c r="E112">
        <f t="shared" si="2"/>
        <v>108.86999999999989</v>
      </c>
      <c r="F112">
        <f t="shared" si="3"/>
        <v>108.86999999999989</v>
      </c>
      <c r="J112" s="3"/>
      <c r="K112" s="3"/>
    </row>
    <row r="113" spans="1:11" x14ac:dyDescent="0.3">
      <c r="A113">
        <v>11</v>
      </c>
      <c r="B113" t="s">
        <v>575</v>
      </c>
      <c r="C113">
        <v>914.69</v>
      </c>
      <c r="D113">
        <v>1570.3</v>
      </c>
      <c r="E113">
        <f t="shared" si="2"/>
        <v>-655.6099999999999</v>
      </c>
      <c r="F113">
        <f t="shared" si="3"/>
        <v>0</v>
      </c>
      <c r="J113" s="3"/>
      <c r="K113" s="3"/>
    </row>
    <row r="114" spans="1:11" x14ac:dyDescent="0.3">
      <c r="A114" s="2" t="s">
        <v>69</v>
      </c>
      <c r="J114" s="3"/>
      <c r="K114" s="3"/>
    </row>
    <row r="115" spans="1:11" x14ac:dyDescent="0.3">
      <c r="A115">
        <v>2</v>
      </c>
      <c r="B115" t="s">
        <v>576</v>
      </c>
      <c r="C115">
        <v>1476.52</v>
      </c>
      <c r="D115">
        <v>1414.58</v>
      </c>
      <c r="E115">
        <f t="shared" si="2"/>
        <v>61.940000000000055</v>
      </c>
      <c r="F115">
        <f t="shared" si="3"/>
        <v>61.940000000000055</v>
      </c>
      <c r="H115">
        <v>10</v>
      </c>
      <c r="I115">
        <v>1</v>
      </c>
      <c r="J115" s="3">
        <f>K115*100</f>
        <v>10</v>
      </c>
      <c r="K115" s="3">
        <f>I115/H115</f>
        <v>0.1</v>
      </c>
    </row>
    <row r="116" spans="1:11" x14ac:dyDescent="0.3">
      <c r="A116">
        <v>5</v>
      </c>
      <c r="B116" t="s">
        <v>576</v>
      </c>
      <c r="C116">
        <v>1203.71</v>
      </c>
      <c r="D116">
        <v>1376.33</v>
      </c>
      <c r="E116">
        <f t="shared" si="2"/>
        <v>-172.61999999999989</v>
      </c>
      <c r="F116">
        <f t="shared" si="3"/>
        <v>0</v>
      </c>
      <c r="J116" s="3"/>
      <c r="K116" s="3"/>
    </row>
    <row r="117" spans="1:11" x14ac:dyDescent="0.3">
      <c r="A117">
        <v>8</v>
      </c>
      <c r="B117" t="s">
        <v>577</v>
      </c>
      <c r="C117">
        <v>1584.91</v>
      </c>
      <c r="D117">
        <v>1499.64</v>
      </c>
      <c r="E117">
        <f t="shared" si="2"/>
        <v>85.269999999999982</v>
      </c>
      <c r="F117">
        <f t="shared" si="3"/>
        <v>85.269999999999982</v>
      </c>
      <c r="J117" s="3"/>
      <c r="K117" s="3"/>
    </row>
    <row r="118" spans="1:11" x14ac:dyDescent="0.3">
      <c r="A118">
        <v>11</v>
      </c>
      <c r="B118" t="s">
        <v>577</v>
      </c>
      <c r="C118">
        <v>1508.16</v>
      </c>
      <c r="D118">
        <v>1386.06</v>
      </c>
      <c r="E118">
        <f t="shared" si="2"/>
        <v>122.10000000000014</v>
      </c>
      <c r="F118">
        <f t="shared" si="3"/>
        <v>122.10000000000014</v>
      </c>
      <c r="J118" s="3"/>
      <c r="K118" s="3"/>
    </row>
    <row r="119" spans="1:11" x14ac:dyDescent="0.3">
      <c r="A119">
        <v>14</v>
      </c>
      <c r="B119" t="s">
        <v>578</v>
      </c>
      <c r="C119">
        <v>1651.5</v>
      </c>
      <c r="D119">
        <v>1579.11</v>
      </c>
      <c r="E119">
        <f t="shared" si="2"/>
        <v>72.3900000000001</v>
      </c>
      <c r="F119">
        <f t="shared" si="3"/>
        <v>72.3900000000001</v>
      </c>
      <c r="J119" s="3"/>
      <c r="K119" s="3"/>
    </row>
    <row r="120" spans="1:11" x14ac:dyDescent="0.3">
      <c r="A120">
        <v>17</v>
      </c>
      <c r="B120" t="s">
        <v>578</v>
      </c>
      <c r="C120">
        <v>1324.49</v>
      </c>
      <c r="D120">
        <v>1147.8900000000001</v>
      </c>
      <c r="E120">
        <f t="shared" si="2"/>
        <v>176.59999999999991</v>
      </c>
      <c r="F120">
        <f t="shared" si="3"/>
        <v>176.59999999999991</v>
      </c>
      <c r="G120" t="s">
        <v>32</v>
      </c>
      <c r="J120" s="3"/>
      <c r="K120" s="3"/>
    </row>
    <row r="121" spans="1:11" x14ac:dyDescent="0.3">
      <c r="A121">
        <v>20</v>
      </c>
      <c r="B121" t="s">
        <v>578</v>
      </c>
      <c r="C121">
        <v>763.73</v>
      </c>
      <c r="D121">
        <v>1084.32</v>
      </c>
      <c r="E121">
        <f t="shared" si="2"/>
        <v>-320.58999999999992</v>
      </c>
      <c r="F121">
        <f t="shared" si="3"/>
        <v>0</v>
      </c>
      <c r="J121" s="3"/>
      <c r="K121" s="3"/>
    </row>
    <row r="122" spans="1:11" x14ac:dyDescent="0.3">
      <c r="A122">
        <v>23</v>
      </c>
      <c r="B122" t="s">
        <v>578</v>
      </c>
      <c r="C122">
        <v>1055.1300000000001</v>
      </c>
      <c r="D122">
        <v>1320.03</v>
      </c>
      <c r="E122">
        <f t="shared" si="2"/>
        <v>-264.89999999999986</v>
      </c>
      <c r="F122">
        <f t="shared" si="3"/>
        <v>0</v>
      </c>
      <c r="J122" s="3"/>
      <c r="K122" s="3"/>
    </row>
    <row r="123" spans="1:11" x14ac:dyDescent="0.3">
      <c r="A123">
        <v>26</v>
      </c>
      <c r="B123" t="s">
        <v>578</v>
      </c>
      <c r="C123">
        <v>1456.36</v>
      </c>
      <c r="D123">
        <v>1515.54</v>
      </c>
      <c r="E123">
        <f t="shared" si="2"/>
        <v>-59.180000000000064</v>
      </c>
      <c r="F123">
        <f t="shared" si="3"/>
        <v>0</v>
      </c>
      <c r="J123" s="3"/>
      <c r="K123" s="3"/>
    </row>
    <row r="124" spans="1:11" x14ac:dyDescent="0.3">
      <c r="A124">
        <v>29</v>
      </c>
      <c r="B124" t="s">
        <v>578</v>
      </c>
      <c r="C124">
        <v>1099.58</v>
      </c>
      <c r="D124">
        <v>997.44</v>
      </c>
      <c r="E124">
        <f t="shared" si="2"/>
        <v>102.13999999999987</v>
      </c>
      <c r="F124">
        <f t="shared" si="3"/>
        <v>102.13999999999987</v>
      </c>
      <c r="J124" s="3"/>
      <c r="K124" s="3"/>
    </row>
    <row r="125" spans="1:11" x14ac:dyDescent="0.3">
      <c r="A125" s="2" t="s">
        <v>74</v>
      </c>
      <c r="J125" s="3"/>
      <c r="K125" s="3"/>
    </row>
    <row r="126" spans="1:11" x14ac:dyDescent="0.3">
      <c r="A126">
        <v>2</v>
      </c>
      <c r="B126" t="s">
        <v>579</v>
      </c>
      <c r="C126">
        <v>1104.07</v>
      </c>
      <c r="D126">
        <v>886.13</v>
      </c>
      <c r="E126">
        <f t="shared" si="2"/>
        <v>217.93999999999994</v>
      </c>
      <c r="F126">
        <f t="shared" si="3"/>
        <v>217.93999999999994</v>
      </c>
      <c r="G126" t="s">
        <v>32</v>
      </c>
      <c r="H126">
        <v>3</v>
      </c>
      <c r="I126">
        <v>1</v>
      </c>
      <c r="J126" s="3">
        <f>K126*100</f>
        <v>33.333333333333329</v>
      </c>
      <c r="K126" s="3">
        <f>I126/H126</f>
        <v>0.33333333333333331</v>
      </c>
    </row>
    <row r="127" spans="1:11" x14ac:dyDescent="0.3">
      <c r="A127">
        <v>5</v>
      </c>
      <c r="B127" t="s">
        <v>580</v>
      </c>
      <c r="C127">
        <v>562.88</v>
      </c>
      <c r="D127">
        <v>739.42</v>
      </c>
      <c r="E127">
        <f t="shared" si="2"/>
        <v>-176.53999999999996</v>
      </c>
      <c r="F127">
        <f t="shared" si="3"/>
        <v>0</v>
      </c>
      <c r="J127" s="3"/>
      <c r="K127" s="3"/>
    </row>
    <row r="128" spans="1:11" x14ac:dyDescent="0.3">
      <c r="A128">
        <v>8</v>
      </c>
      <c r="B128" t="s">
        <v>581</v>
      </c>
      <c r="C128">
        <v>1159.1400000000001</v>
      </c>
      <c r="D128">
        <v>1037.9000000000001</v>
      </c>
      <c r="E128">
        <f t="shared" si="2"/>
        <v>121.24000000000001</v>
      </c>
      <c r="F128">
        <f t="shared" si="3"/>
        <v>121.24000000000001</v>
      </c>
      <c r="J128" s="3"/>
      <c r="K128" s="3"/>
    </row>
    <row r="129" spans="1:11" x14ac:dyDescent="0.3">
      <c r="A129" s="2" t="s">
        <v>77</v>
      </c>
      <c r="J129" s="3"/>
      <c r="K129" s="3"/>
    </row>
    <row r="130" spans="1:11" x14ac:dyDescent="0.3">
      <c r="A130">
        <v>2</v>
      </c>
      <c r="B130" t="s">
        <v>582</v>
      </c>
      <c r="C130">
        <v>1941.72</v>
      </c>
      <c r="D130">
        <v>2062.02</v>
      </c>
      <c r="E130">
        <f t="shared" si="2"/>
        <v>-120.29999999999995</v>
      </c>
      <c r="F130">
        <f t="shared" si="3"/>
        <v>0</v>
      </c>
      <c r="H130">
        <v>4</v>
      </c>
      <c r="I130">
        <v>1</v>
      </c>
      <c r="J130" s="3">
        <f>K130*100</f>
        <v>25</v>
      </c>
      <c r="K130" s="3">
        <f>I130/H130</f>
        <v>0.25</v>
      </c>
    </row>
    <row r="131" spans="1:11" x14ac:dyDescent="0.3">
      <c r="A131">
        <v>5</v>
      </c>
      <c r="B131" t="s">
        <v>583</v>
      </c>
      <c r="C131">
        <v>1625.09</v>
      </c>
      <c r="D131">
        <v>1550.89</v>
      </c>
      <c r="E131">
        <f t="shared" si="2"/>
        <v>74.199999999999818</v>
      </c>
      <c r="F131">
        <f t="shared" si="3"/>
        <v>74.199999999999818</v>
      </c>
      <c r="J131" s="3"/>
      <c r="K131" s="3"/>
    </row>
    <row r="132" spans="1:11" x14ac:dyDescent="0.3">
      <c r="A132">
        <v>8</v>
      </c>
      <c r="B132" t="s">
        <v>583</v>
      </c>
      <c r="C132">
        <v>954.82</v>
      </c>
      <c r="D132">
        <v>911.84</v>
      </c>
      <c r="E132">
        <f t="shared" ref="E132:E195" si="4">C132-D132</f>
        <v>42.980000000000018</v>
      </c>
      <c r="F132">
        <f t="shared" ref="F132:F195" si="5">IF(E132&lt;0,0,E132)</f>
        <v>42.980000000000018</v>
      </c>
      <c r="J132" s="3"/>
      <c r="K132" s="3"/>
    </row>
    <row r="133" spans="1:11" x14ac:dyDescent="0.3">
      <c r="A133">
        <v>11</v>
      </c>
      <c r="B133" t="s">
        <v>584</v>
      </c>
      <c r="C133">
        <v>1322.08</v>
      </c>
      <c r="D133">
        <v>1170.45</v>
      </c>
      <c r="E133">
        <f t="shared" si="4"/>
        <v>151.62999999999988</v>
      </c>
      <c r="F133">
        <f t="shared" si="5"/>
        <v>151.62999999999988</v>
      </c>
      <c r="G133" t="s">
        <v>32</v>
      </c>
      <c r="J133" s="3"/>
      <c r="K133" s="3"/>
    </row>
    <row r="134" spans="1:11" x14ac:dyDescent="0.3">
      <c r="A134" s="2" t="s">
        <v>80</v>
      </c>
      <c r="J134" s="3"/>
      <c r="K134" s="3"/>
    </row>
    <row r="135" spans="1:11" x14ac:dyDescent="0.3">
      <c r="A135">
        <v>2</v>
      </c>
      <c r="B135" t="s">
        <v>585</v>
      </c>
      <c r="C135">
        <v>1342.59</v>
      </c>
      <c r="D135">
        <v>1089.42</v>
      </c>
      <c r="E135">
        <f t="shared" si="4"/>
        <v>253.16999999999985</v>
      </c>
      <c r="F135">
        <f t="shared" si="5"/>
        <v>253.16999999999985</v>
      </c>
      <c r="G135" t="s">
        <v>32</v>
      </c>
      <c r="H135">
        <v>14</v>
      </c>
      <c r="I135">
        <v>3</v>
      </c>
      <c r="J135" s="3">
        <f>K135*100</f>
        <v>21.428571428571427</v>
      </c>
      <c r="K135" s="3">
        <f>I135/H135</f>
        <v>0.21428571428571427</v>
      </c>
    </row>
    <row r="136" spans="1:11" x14ac:dyDescent="0.3">
      <c r="A136">
        <v>5</v>
      </c>
      <c r="B136" t="s">
        <v>586</v>
      </c>
      <c r="C136">
        <v>1236.0899999999999</v>
      </c>
      <c r="D136">
        <v>1049.5999999999999</v>
      </c>
      <c r="E136">
        <f t="shared" si="4"/>
        <v>186.49</v>
      </c>
      <c r="F136">
        <f t="shared" si="5"/>
        <v>186.49</v>
      </c>
      <c r="G136" t="s">
        <v>32</v>
      </c>
      <c r="J136" s="3"/>
      <c r="K136" s="3"/>
    </row>
    <row r="137" spans="1:11" x14ac:dyDescent="0.3">
      <c r="A137">
        <v>8</v>
      </c>
      <c r="B137" t="s">
        <v>587</v>
      </c>
      <c r="C137">
        <v>1181.79</v>
      </c>
      <c r="D137">
        <v>1075.17</v>
      </c>
      <c r="E137">
        <f t="shared" si="4"/>
        <v>106.61999999999989</v>
      </c>
      <c r="F137">
        <f t="shared" si="5"/>
        <v>106.61999999999989</v>
      </c>
      <c r="J137" s="3"/>
      <c r="K137" s="3"/>
    </row>
    <row r="138" spans="1:11" x14ac:dyDescent="0.3">
      <c r="A138">
        <v>11</v>
      </c>
      <c r="B138" t="s">
        <v>587</v>
      </c>
      <c r="C138">
        <v>668.07</v>
      </c>
      <c r="D138">
        <v>618.01</v>
      </c>
      <c r="E138">
        <f t="shared" si="4"/>
        <v>50.060000000000059</v>
      </c>
      <c r="F138">
        <f t="shared" si="5"/>
        <v>50.060000000000059</v>
      </c>
      <c r="J138" s="3"/>
      <c r="K138" s="3"/>
    </row>
    <row r="139" spans="1:11" x14ac:dyDescent="0.3">
      <c r="A139">
        <v>14</v>
      </c>
      <c r="B139" t="s">
        <v>587</v>
      </c>
      <c r="C139">
        <v>943.43</v>
      </c>
      <c r="D139">
        <v>921.01</v>
      </c>
      <c r="E139">
        <f t="shared" si="4"/>
        <v>22.419999999999959</v>
      </c>
      <c r="F139">
        <f t="shared" si="5"/>
        <v>22.419999999999959</v>
      </c>
      <c r="J139" s="3"/>
      <c r="K139" s="3"/>
    </row>
    <row r="140" spans="1:11" x14ac:dyDescent="0.3">
      <c r="A140">
        <v>17</v>
      </c>
      <c r="B140" t="s">
        <v>588</v>
      </c>
      <c r="C140">
        <v>1558.75</v>
      </c>
      <c r="D140">
        <v>1456.02</v>
      </c>
      <c r="E140">
        <f t="shared" si="4"/>
        <v>102.73000000000002</v>
      </c>
      <c r="F140">
        <f t="shared" si="5"/>
        <v>102.73000000000002</v>
      </c>
      <c r="J140" s="3"/>
      <c r="K140" s="3"/>
    </row>
    <row r="141" spans="1:11" x14ac:dyDescent="0.3">
      <c r="A141">
        <v>20</v>
      </c>
      <c r="B141" t="s">
        <v>589</v>
      </c>
      <c r="C141">
        <v>1068.0899999999999</v>
      </c>
      <c r="D141">
        <v>1129.9100000000001</v>
      </c>
      <c r="E141">
        <f t="shared" si="4"/>
        <v>-61.820000000000164</v>
      </c>
      <c r="F141">
        <f t="shared" si="5"/>
        <v>0</v>
      </c>
      <c r="J141" s="3"/>
      <c r="K141" s="3"/>
    </row>
    <row r="142" spans="1:11" x14ac:dyDescent="0.3">
      <c r="A142">
        <v>23</v>
      </c>
      <c r="B142" t="s">
        <v>589</v>
      </c>
      <c r="C142">
        <v>778.15</v>
      </c>
      <c r="D142">
        <v>863.78</v>
      </c>
      <c r="E142">
        <f t="shared" si="4"/>
        <v>-85.63</v>
      </c>
      <c r="F142">
        <f t="shared" si="5"/>
        <v>0</v>
      </c>
      <c r="J142" s="3"/>
      <c r="K142" s="3"/>
    </row>
    <row r="143" spans="1:11" x14ac:dyDescent="0.3">
      <c r="A143">
        <v>26</v>
      </c>
      <c r="B143" t="s">
        <v>589</v>
      </c>
      <c r="C143">
        <v>1651.64</v>
      </c>
      <c r="D143">
        <v>1664.12</v>
      </c>
      <c r="E143">
        <f t="shared" si="4"/>
        <v>-12.479999999999791</v>
      </c>
      <c r="F143">
        <f t="shared" si="5"/>
        <v>0</v>
      </c>
      <c r="J143" s="3"/>
      <c r="K143" s="3"/>
    </row>
    <row r="144" spans="1:11" x14ac:dyDescent="0.3">
      <c r="A144">
        <v>29</v>
      </c>
      <c r="B144" t="s">
        <v>590</v>
      </c>
      <c r="C144">
        <v>1176.79</v>
      </c>
      <c r="D144">
        <v>1105.58</v>
      </c>
      <c r="E144">
        <f t="shared" si="4"/>
        <v>71.210000000000036</v>
      </c>
      <c r="F144">
        <f t="shared" si="5"/>
        <v>71.210000000000036</v>
      </c>
      <c r="J144" s="3"/>
      <c r="K144" s="3"/>
    </row>
    <row r="145" spans="1:11" x14ac:dyDescent="0.3">
      <c r="A145">
        <v>32</v>
      </c>
      <c r="B145" t="s">
        <v>590</v>
      </c>
      <c r="C145">
        <v>968.99</v>
      </c>
      <c r="D145">
        <v>1065.23</v>
      </c>
      <c r="E145">
        <f t="shared" si="4"/>
        <v>-96.240000000000009</v>
      </c>
      <c r="F145">
        <f t="shared" si="5"/>
        <v>0</v>
      </c>
      <c r="J145" s="3"/>
      <c r="K145" s="3"/>
    </row>
    <row r="146" spans="1:11" x14ac:dyDescent="0.3">
      <c r="A146">
        <v>35</v>
      </c>
      <c r="B146" t="s">
        <v>590</v>
      </c>
      <c r="C146">
        <v>759.47</v>
      </c>
      <c r="D146">
        <v>1094.26</v>
      </c>
      <c r="E146">
        <f t="shared" si="4"/>
        <v>-334.78999999999996</v>
      </c>
      <c r="F146">
        <f t="shared" si="5"/>
        <v>0</v>
      </c>
      <c r="J146" s="3"/>
      <c r="K146" s="3"/>
    </row>
    <row r="147" spans="1:11" x14ac:dyDescent="0.3">
      <c r="A147">
        <v>38</v>
      </c>
      <c r="B147" t="s">
        <v>591</v>
      </c>
      <c r="C147">
        <v>1181.8599999999999</v>
      </c>
      <c r="D147">
        <v>1119.83</v>
      </c>
      <c r="E147">
        <f t="shared" si="4"/>
        <v>62.029999999999973</v>
      </c>
      <c r="F147">
        <f t="shared" si="5"/>
        <v>62.029999999999973</v>
      </c>
      <c r="J147" s="3"/>
      <c r="K147" s="3"/>
    </row>
    <row r="148" spans="1:11" x14ac:dyDescent="0.3">
      <c r="A148">
        <v>41</v>
      </c>
      <c r="B148" t="s">
        <v>591</v>
      </c>
      <c r="C148">
        <v>1105.58</v>
      </c>
      <c r="D148">
        <v>941.3</v>
      </c>
      <c r="E148">
        <f t="shared" si="4"/>
        <v>164.27999999999997</v>
      </c>
      <c r="F148">
        <f t="shared" si="5"/>
        <v>164.27999999999997</v>
      </c>
      <c r="G148" t="s">
        <v>32</v>
      </c>
      <c r="J148" s="3"/>
      <c r="K148" s="3"/>
    </row>
    <row r="149" spans="1:11" x14ac:dyDescent="0.3">
      <c r="A149" s="2" t="s">
        <v>85</v>
      </c>
      <c r="J149" s="3"/>
      <c r="K149" s="3"/>
    </row>
    <row r="150" spans="1:11" x14ac:dyDescent="0.3">
      <c r="A150">
        <v>2</v>
      </c>
      <c r="B150" t="s">
        <v>592</v>
      </c>
      <c r="C150">
        <v>528.20000000000005</v>
      </c>
      <c r="D150">
        <v>527.74</v>
      </c>
      <c r="E150">
        <f t="shared" si="4"/>
        <v>0.46000000000003638</v>
      </c>
      <c r="F150">
        <f t="shared" si="5"/>
        <v>0.46000000000003638</v>
      </c>
      <c r="H150">
        <v>4</v>
      </c>
      <c r="I150">
        <v>1</v>
      </c>
      <c r="J150" s="3">
        <f>K150*100</f>
        <v>25</v>
      </c>
      <c r="K150" s="3">
        <f>I150/H150</f>
        <v>0.25</v>
      </c>
    </row>
    <row r="151" spans="1:11" x14ac:dyDescent="0.3">
      <c r="A151">
        <v>5</v>
      </c>
      <c r="B151" t="s">
        <v>593</v>
      </c>
      <c r="C151">
        <v>988.61</v>
      </c>
      <c r="D151">
        <v>822.86</v>
      </c>
      <c r="E151">
        <f t="shared" si="4"/>
        <v>165.75</v>
      </c>
      <c r="F151">
        <f t="shared" si="5"/>
        <v>165.75</v>
      </c>
      <c r="G151" t="s">
        <v>32</v>
      </c>
      <c r="J151" s="3"/>
      <c r="K151" s="3"/>
    </row>
    <row r="152" spans="1:11" x14ac:dyDescent="0.3">
      <c r="A152">
        <v>8</v>
      </c>
      <c r="B152" t="s">
        <v>593</v>
      </c>
      <c r="C152">
        <v>1045.2</v>
      </c>
      <c r="D152">
        <v>915.46</v>
      </c>
      <c r="E152">
        <f t="shared" si="4"/>
        <v>129.74</v>
      </c>
      <c r="F152">
        <f t="shared" si="5"/>
        <v>129.74</v>
      </c>
      <c r="J152" s="3"/>
      <c r="K152" s="3"/>
    </row>
    <row r="153" spans="1:11" x14ac:dyDescent="0.3">
      <c r="A153">
        <v>11</v>
      </c>
      <c r="B153" t="s">
        <v>593</v>
      </c>
      <c r="C153">
        <v>573.28</v>
      </c>
      <c r="D153">
        <v>751.1</v>
      </c>
      <c r="E153">
        <f t="shared" si="4"/>
        <v>-177.82000000000005</v>
      </c>
      <c r="F153">
        <f t="shared" si="5"/>
        <v>0</v>
      </c>
      <c r="J153" s="3"/>
      <c r="K153" s="3"/>
    </row>
    <row r="154" spans="1:11" x14ac:dyDescent="0.3">
      <c r="A154" s="2" t="s">
        <v>89</v>
      </c>
      <c r="J154" s="3"/>
      <c r="K154" s="3"/>
    </row>
    <row r="155" spans="1:11" x14ac:dyDescent="0.3">
      <c r="A155">
        <v>2</v>
      </c>
      <c r="B155" t="s">
        <v>594</v>
      </c>
      <c r="C155">
        <v>940.77</v>
      </c>
      <c r="D155">
        <v>835.78</v>
      </c>
      <c r="E155">
        <f t="shared" si="4"/>
        <v>104.99000000000001</v>
      </c>
      <c r="F155">
        <f t="shared" si="5"/>
        <v>104.99000000000001</v>
      </c>
      <c r="H155">
        <v>10</v>
      </c>
      <c r="I155">
        <v>2</v>
      </c>
      <c r="J155" s="3">
        <f>K155*100</f>
        <v>20</v>
      </c>
      <c r="K155" s="3">
        <f>I155/H155</f>
        <v>0.2</v>
      </c>
    </row>
    <row r="156" spans="1:11" x14ac:dyDescent="0.3">
      <c r="A156">
        <v>5</v>
      </c>
      <c r="B156" t="s">
        <v>594</v>
      </c>
      <c r="C156">
        <v>1244</v>
      </c>
      <c r="D156">
        <v>1179.0999999999999</v>
      </c>
      <c r="E156">
        <f t="shared" si="4"/>
        <v>64.900000000000091</v>
      </c>
      <c r="F156">
        <f t="shared" si="5"/>
        <v>64.900000000000091</v>
      </c>
      <c r="J156" s="3"/>
      <c r="K156" s="3"/>
    </row>
    <row r="157" spans="1:11" x14ac:dyDescent="0.3">
      <c r="A157">
        <v>8</v>
      </c>
      <c r="B157" t="s">
        <v>594</v>
      </c>
      <c r="C157">
        <v>1246.8699999999999</v>
      </c>
      <c r="D157">
        <v>1180.31</v>
      </c>
      <c r="E157">
        <f t="shared" si="4"/>
        <v>66.559999999999945</v>
      </c>
      <c r="F157">
        <f t="shared" si="5"/>
        <v>66.559999999999945</v>
      </c>
      <c r="J157" s="3"/>
      <c r="K157" s="3"/>
    </row>
    <row r="158" spans="1:11" x14ac:dyDescent="0.3">
      <c r="A158">
        <v>10</v>
      </c>
      <c r="B158" t="s">
        <v>595</v>
      </c>
      <c r="C158">
        <v>1182.4000000000001</v>
      </c>
      <c r="D158">
        <v>975.73</v>
      </c>
      <c r="E158">
        <f t="shared" si="4"/>
        <v>206.67000000000007</v>
      </c>
      <c r="F158">
        <f t="shared" si="5"/>
        <v>206.67000000000007</v>
      </c>
      <c r="G158" t="s">
        <v>32</v>
      </c>
      <c r="J158" s="3"/>
      <c r="K158" s="3"/>
    </row>
    <row r="159" spans="1:11" x14ac:dyDescent="0.3">
      <c r="A159">
        <v>13</v>
      </c>
      <c r="B159" t="s">
        <v>595</v>
      </c>
      <c r="C159">
        <v>658.56</v>
      </c>
      <c r="D159">
        <v>944.88</v>
      </c>
      <c r="E159">
        <f t="shared" si="4"/>
        <v>-286.32000000000005</v>
      </c>
      <c r="F159">
        <f t="shared" si="5"/>
        <v>0</v>
      </c>
      <c r="J159" s="3"/>
      <c r="K159" s="3"/>
    </row>
    <row r="160" spans="1:11" x14ac:dyDescent="0.3">
      <c r="A160">
        <v>16</v>
      </c>
      <c r="B160" t="s">
        <v>595</v>
      </c>
      <c r="C160">
        <v>1666.96</v>
      </c>
      <c r="D160">
        <v>1261.27</v>
      </c>
      <c r="E160">
        <f t="shared" si="4"/>
        <v>405.69000000000005</v>
      </c>
      <c r="F160">
        <f t="shared" si="5"/>
        <v>405.69000000000005</v>
      </c>
      <c r="G160" t="s">
        <v>32</v>
      </c>
      <c r="J160" s="3"/>
      <c r="K160" s="3"/>
    </row>
    <row r="161" spans="1:11" x14ac:dyDescent="0.3">
      <c r="A161">
        <v>19</v>
      </c>
      <c r="B161" t="s">
        <v>595</v>
      </c>
      <c r="C161">
        <v>1154.08</v>
      </c>
      <c r="D161">
        <v>1208.47</v>
      </c>
      <c r="E161">
        <f t="shared" si="4"/>
        <v>-54.3900000000001</v>
      </c>
      <c r="F161">
        <f t="shared" si="5"/>
        <v>0</v>
      </c>
      <c r="J161" s="3"/>
      <c r="K161" s="3"/>
    </row>
    <row r="162" spans="1:11" x14ac:dyDescent="0.3">
      <c r="A162">
        <v>22</v>
      </c>
      <c r="B162" t="s">
        <v>596</v>
      </c>
      <c r="C162">
        <v>1282.51</v>
      </c>
      <c r="D162">
        <v>1217.6099999999999</v>
      </c>
      <c r="E162">
        <f t="shared" si="4"/>
        <v>64.900000000000091</v>
      </c>
      <c r="F162">
        <f t="shared" si="5"/>
        <v>64.900000000000091</v>
      </c>
      <c r="J162" s="3"/>
      <c r="K162" s="3"/>
    </row>
    <row r="163" spans="1:11" x14ac:dyDescent="0.3">
      <c r="A163">
        <v>25</v>
      </c>
      <c r="B163" t="s">
        <v>597</v>
      </c>
      <c r="C163">
        <v>1169.1500000000001</v>
      </c>
      <c r="D163">
        <v>1248.03</v>
      </c>
      <c r="E163">
        <f t="shared" si="4"/>
        <v>-78.879999999999882</v>
      </c>
      <c r="F163">
        <f t="shared" si="5"/>
        <v>0</v>
      </c>
      <c r="J163" s="3"/>
      <c r="K163" s="3"/>
    </row>
    <row r="164" spans="1:11" x14ac:dyDescent="0.3">
      <c r="A164">
        <v>28</v>
      </c>
      <c r="B164" t="s">
        <v>597</v>
      </c>
      <c r="C164">
        <v>715.72</v>
      </c>
      <c r="D164">
        <v>671.84</v>
      </c>
      <c r="E164">
        <f t="shared" si="4"/>
        <v>43.879999999999995</v>
      </c>
      <c r="F164">
        <f t="shared" si="5"/>
        <v>43.879999999999995</v>
      </c>
      <c r="J164" s="3"/>
      <c r="K164" s="3"/>
    </row>
    <row r="165" spans="1:11" x14ac:dyDescent="0.3">
      <c r="A165" s="2" t="s">
        <v>95</v>
      </c>
      <c r="J165" s="3"/>
      <c r="K165" s="3"/>
    </row>
    <row r="166" spans="1:11" x14ac:dyDescent="0.3">
      <c r="A166">
        <v>2</v>
      </c>
      <c r="B166" t="s">
        <v>598</v>
      </c>
      <c r="C166">
        <v>1213.49</v>
      </c>
      <c r="D166">
        <v>1206.81</v>
      </c>
      <c r="E166">
        <f t="shared" si="4"/>
        <v>6.6800000000000637</v>
      </c>
      <c r="F166">
        <f t="shared" si="5"/>
        <v>6.6800000000000637</v>
      </c>
      <c r="H166">
        <v>12</v>
      </c>
      <c r="I166">
        <v>4</v>
      </c>
      <c r="J166" s="3">
        <f>K166*100</f>
        <v>33.333333333333329</v>
      </c>
      <c r="K166" s="3">
        <f>I166/H166</f>
        <v>0.33333333333333331</v>
      </c>
    </row>
    <row r="167" spans="1:11" x14ac:dyDescent="0.3">
      <c r="A167">
        <v>5</v>
      </c>
      <c r="B167" t="s">
        <v>598</v>
      </c>
      <c r="C167">
        <v>524.41</v>
      </c>
      <c r="D167">
        <v>984.93</v>
      </c>
      <c r="E167">
        <f t="shared" si="4"/>
        <v>-460.52</v>
      </c>
      <c r="F167">
        <f t="shared" si="5"/>
        <v>0</v>
      </c>
      <c r="J167" s="3"/>
      <c r="K167" s="3"/>
    </row>
    <row r="168" spans="1:11" x14ac:dyDescent="0.3">
      <c r="A168">
        <v>8</v>
      </c>
      <c r="B168" t="s">
        <v>598</v>
      </c>
      <c r="C168">
        <v>846.42</v>
      </c>
      <c r="D168">
        <v>1166.1400000000001</v>
      </c>
      <c r="E168">
        <f t="shared" si="4"/>
        <v>-319.72000000000014</v>
      </c>
      <c r="F168">
        <f t="shared" si="5"/>
        <v>0</v>
      </c>
      <c r="J168" s="3"/>
      <c r="K168" s="3"/>
    </row>
    <row r="169" spans="1:11" x14ac:dyDescent="0.3">
      <c r="A169">
        <v>11</v>
      </c>
      <c r="B169" t="s">
        <v>599</v>
      </c>
      <c r="C169">
        <v>1552.45</v>
      </c>
      <c r="D169">
        <v>1520.51</v>
      </c>
      <c r="E169">
        <f t="shared" si="4"/>
        <v>31.940000000000055</v>
      </c>
      <c r="F169">
        <f t="shared" si="5"/>
        <v>31.940000000000055</v>
      </c>
      <c r="J169" s="3"/>
      <c r="K169" s="3"/>
    </row>
    <row r="170" spans="1:11" x14ac:dyDescent="0.3">
      <c r="A170">
        <v>14</v>
      </c>
      <c r="B170" t="s">
        <v>599</v>
      </c>
      <c r="C170">
        <v>1760.4</v>
      </c>
      <c r="D170">
        <v>1032.25</v>
      </c>
      <c r="E170">
        <f t="shared" si="4"/>
        <v>728.15000000000009</v>
      </c>
      <c r="F170">
        <f t="shared" si="5"/>
        <v>728.15000000000009</v>
      </c>
      <c r="G170" t="s">
        <v>32</v>
      </c>
      <c r="J170" s="3"/>
      <c r="K170" s="3"/>
    </row>
    <row r="171" spans="1:11" x14ac:dyDescent="0.3">
      <c r="A171">
        <v>17</v>
      </c>
      <c r="B171" t="s">
        <v>599</v>
      </c>
      <c r="C171">
        <v>1847.21</v>
      </c>
      <c r="D171">
        <v>1713.52</v>
      </c>
      <c r="E171">
        <f t="shared" si="4"/>
        <v>133.69000000000005</v>
      </c>
      <c r="F171">
        <f t="shared" si="5"/>
        <v>133.69000000000005</v>
      </c>
      <c r="J171" s="3"/>
      <c r="K171" s="3"/>
    </row>
    <row r="172" spans="1:11" x14ac:dyDescent="0.3">
      <c r="A172">
        <v>20</v>
      </c>
      <c r="B172" t="s">
        <v>599</v>
      </c>
      <c r="C172">
        <v>1693.89</v>
      </c>
      <c r="D172">
        <v>1375.74</v>
      </c>
      <c r="E172">
        <f t="shared" si="4"/>
        <v>318.15000000000009</v>
      </c>
      <c r="F172">
        <f t="shared" si="5"/>
        <v>318.15000000000009</v>
      </c>
      <c r="G172" t="s">
        <v>32</v>
      </c>
      <c r="J172" s="3"/>
      <c r="K172" s="3"/>
    </row>
    <row r="173" spans="1:11" x14ac:dyDescent="0.3">
      <c r="A173">
        <v>23</v>
      </c>
      <c r="B173" t="s">
        <v>599</v>
      </c>
      <c r="C173">
        <v>1839.76</v>
      </c>
      <c r="D173">
        <v>1542.85</v>
      </c>
      <c r="E173">
        <f t="shared" si="4"/>
        <v>296.91000000000008</v>
      </c>
      <c r="F173">
        <f t="shared" si="5"/>
        <v>296.91000000000008</v>
      </c>
      <c r="G173" t="s">
        <v>32</v>
      </c>
      <c r="J173" s="3"/>
      <c r="K173" s="3"/>
    </row>
    <row r="174" spans="1:11" x14ac:dyDescent="0.3">
      <c r="A174">
        <v>26</v>
      </c>
      <c r="B174" t="s">
        <v>599</v>
      </c>
      <c r="C174">
        <v>1756.4</v>
      </c>
      <c r="D174">
        <v>1580.89</v>
      </c>
      <c r="E174">
        <f t="shared" si="4"/>
        <v>175.51</v>
      </c>
      <c r="F174">
        <f t="shared" si="5"/>
        <v>175.51</v>
      </c>
      <c r="G174" t="s">
        <v>32</v>
      </c>
      <c r="J174" s="3"/>
      <c r="K174" s="3"/>
    </row>
    <row r="175" spans="1:11" x14ac:dyDescent="0.3">
      <c r="A175">
        <v>29</v>
      </c>
      <c r="B175" t="s">
        <v>600</v>
      </c>
      <c r="C175">
        <v>1238.8</v>
      </c>
      <c r="D175">
        <v>1795.49</v>
      </c>
      <c r="E175">
        <f t="shared" si="4"/>
        <v>-556.69000000000005</v>
      </c>
      <c r="F175">
        <f t="shared" si="5"/>
        <v>0</v>
      </c>
      <c r="J175" s="3"/>
      <c r="K175" s="3"/>
    </row>
    <row r="176" spans="1:11" x14ac:dyDescent="0.3">
      <c r="A176">
        <v>32</v>
      </c>
      <c r="B176" t="s">
        <v>600</v>
      </c>
      <c r="C176">
        <v>1301.8800000000001</v>
      </c>
      <c r="D176">
        <v>1765.53</v>
      </c>
      <c r="E176">
        <f t="shared" si="4"/>
        <v>-463.64999999999986</v>
      </c>
      <c r="F176">
        <f t="shared" si="5"/>
        <v>0</v>
      </c>
      <c r="J176" s="3"/>
      <c r="K176" s="3"/>
    </row>
    <row r="177" spans="1:11" x14ac:dyDescent="0.3">
      <c r="A177">
        <v>35</v>
      </c>
      <c r="B177" t="s">
        <v>600</v>
      </c>
      <c r="C177">
        <v>1224.0899999999999</v>
      </c>
      <c r="D177">
        <v>2156.48</v>
      </c>
      <c r="E177">
        <f t="shared" si="4"/>
        <v>-932.3900000000001</v>
      </c>
      <c r="F177">
        <f t="shared" si="5"/>
        <v>0</v>
      </c>
      <c r="J177" s="3"/>
      <c r="K177" s="3"/>
    </row>
    <row r="178" spans="1:11" x14ac:dyDescent="0.3">
      <c r="A178" s="2" t="s">
        <v>100</v>
      </c>
      <c r="J178" s="3"/>
      <c r="K178" s="3"/>
    </row>
    <row r="179" spans="1:11" x14ac:dyDescent="0.3">
      <c r="A179">
        <v>2</v>
      </c>
      <c r="B179" t="s">
        <v>601</v>
      </c>
      <c r="C179">
        <v>1133.07</v>
      </c>
      <c r="D179">
        <v>1301.8</v>
      </c>
      <c r="E179">
        <f t="shared" si="4"/>
        <v>-168.73000000000002</v>
      </c>
      <c r="F179">
        <f t="shared" si="5"/>
        <v>0</v>
      </c>
      <c r="H179">
        <v>4</v>
      </c>
      <c r="I179">
        <v>0</v>
      </c>
      <c r="J179" s="3">
        <f>K179*100</f>
        <v>0</v>
      </c>
      <c r="K179" s="3">
        <f>I179/H179</f>
        <v>0</v>
      </c>
    </row>
    <row r="180" spans="1:11" x14ac:dyDescent="0.3">
      <c r="A180">
        <v>5</v>
      </c>
      <c r="B180" t="s">
        <v>601</v>
      </c>
      <c r="C180">
        <v>1159.45</v>
      </c>
      <c r="D180">
        <v>1343.08</v>
      </c>
      <c r="E180">
        <f t="shared" si="4"/>
        <v>-183.62999999999988</v>
      </c>
      <c r="F180">
        <f t="shared" si="5"/>
        <v>0</v>
      </c>
      <c r="J180" s="3"/>
      <c r="K180" s="3"/>
    </row>
    <row r="181" spans="1:11" x14ac:dyDescent="0.3">
      <c r="A181">
        <v>8</v>
      </c>
      <c r="B181" t="s">
        <v>601</v>
      </c>
      <c r="C181">
        <v>1101.73</v>
      </c>
      <c r="D181">
        <v>1368.9</v>
      </c>
      <c r="E181">
        <f t="shared" si="4"/>
        <v>-267.17000000000007</v>
      </c>
      <c r="F181">
        <f t="shared" si="5"/>
        <v>0</v>
      </c>
      <c r="J181" s="3"/>
      <c r="K181" s="3"/>
    </row>
    <row r="182" spans="1:11" x14ac:dyDescent="0.3">
      <c r="A182">
        <v>11</v>
      </c>
      <c r="B182" t="s">
        <v>602</v>
      </c>
      <c r="C182">
        <v>1044.52</v>
      </c>
      <c r="D182">
        <v>959.36</v>
      </c>
      <c r="E182">
        <f t="shared" si="4"/>
        <v>85.159999999999968</v>
      </c>
      <c r="F182">
        <f t="shared" si="5"/>
        <v>85.159999999999968</v>
      </c>
      <c r="J182" s="3"/>
      <c r="K182" s="3"/>
    </row>
    <row r="183" spans="1:11" x14ac:dyDescent="0.3">
      <c r="A183" s="2" t="s">
        <v>105</v>
      </c>
      <c r="J183" s="3"/>
      <c r="K183" s="3"/>
    </row>
    <row r="184" spans="1:11" x14ac:dyDescent="0.3">
      <c r="A184">
        <v>2</v>
      </c>
      <c r="B184" t="s">
        <v>603</v>
      </c>
      <c r="C184">
        <v>836.32</v>
      </c>
      <c r="D184">
        <v>685.02</v>
      </c>
      <c r="E184">
        <f t="shared" si="4"/>
        <v>151.30000000000007</v>
      </c>
      <c r="F184">
        <f t="shared" si="5"/>
        <v>151.30000000000007</v>
      </c>
      <c r="G184" t="s">
        <v>32</v>
      </c>
      <c r="H184">
        <v>4</v>
      </c>
      <c r="I184">
        <v>2</v>
      </c>
      <c r="J184" s="3">
        <f>K184*100</f>
        <v>50</v>
      </c>
      <c r="K184" s="3">
        <f>I184/H184</f>
        <v>0.5</v>
      </c>
    </row>
    <row r="185" spans="1:11" x14ac:dyDescent="0.3">
      <c r="A185">
        <v>5</v>
      </c>
      <c r="B185" t="s">
        <v>603</v>
      </c>
      <c r="C185">
        <v>721.42</v>
      </c>
      <c r="D185">
        <v>703.78</v>
      </c>
      <c r="E185">
        <f t="shared" si="4"/>
        <v>17.639999999999986</v>
      </c>
      <c r="F185">
        <f t="shared" si="5"/>
        <v>17.639999999999986</v>
      </c>
      <c r="J185" s="3"/>
      <c r="K185" s="3"/>
    </row>
    <row r="186" spans="1:11" x14ac:dyDescent="0.3">
      <c r="A186">
        <v>8</v>
      </c>
      <c r="B186" t="s">
        <v>604</v>
      </c>
      <c r="C186">
        <v>577.20000000000005</v>
      </c>
      <c r="D186">
        <v>697.72</v>
      </c>
      <c r="E186">
        <f t="shared" si="4"/>
        <v>-120.51999999999998</v>
      </c>
      <c r="F186">
        <f t="shared" si="5"/>
        <v>0</v>
      </c>
      <c r="J186" s="3"/>
      <c r="K186" s="3"/>
    </row>
    <row r="187" spans="1:11" x14ac:dyDescent="0.3">
      <c r="A187">
        <v>11</v>
      </c>
      <c r="B187" t="s">
        <v>605</v>
      </c>
      <c r="C187">
        <v>946.88</v>
      </c>
      <c r="D187">
        <v>779.02</v>
      </c>
      <c r="E187">
        <f t="shared" si="4"/>
        <v>167.86</v>
      </c>
      <c r="F187">
        <f t="shared" si="5"/>
        <v>167.86</v>
      </c>
      <c r="G187" t="s">
        <v>32</v>
      </c>
      <c r="J187" s="3"/>
      <c r="K187" s="3"/>
    </row>
    <row r="188" spans="1:11" x14ac:dyDescent="0.3">
      <c r="A188" s="2" t="s">
        <v>114</v>
      </c>
      <c r="J188" s="3"/>
      <c r="K188" s="3"/>
    </row>
    <row r="189" spans="1:11" x14ac:dyDescent="0.3">
      <c r="A189">
        <v>2</v>
      </c>
      <c r="B189" t="s">
        <v>606</v>
      </c>
      <c r="C189">
        <v>819.43</v>
      </c>
      <c r="D189">
        <v>755.34</v>
      </c>
      <c r="E189">
        <f t="shared" si="4"/>
        <v>64.089999999999918</v>
      </c>
      <c r="F189">
        <f t="shared" si="5"/>
        <v>64.089999999999918</v>
      </c>
      <c r="H189">
        <v>5</v>
      </c>
      <c r="I189">
        <v>3</v>
      </c>
      <c r="J189" s="3">
        <f>K189*100</f>
        <v>60</v>
      </c>
      <c r="K189" s="3">
        <f>I189/H189</f>
        <v>0.6</v>
      </c>
    </row>
    <row r="190" spans="1:11" x14ac:dyDescent="0.3">
      <c r="A190">
        <v>5</v>
      </c>
      <c r="B190" t="s">
        <v>606</v>
      </c>
      <c r="C190">
        <v>903.42</v>
      </c>
      <c r="D190">
        <v>770.9</v>
      </c>
      <c r="E190">
        <f t="shared" si="4"/>
        <v>132.51999999999998</v>
      </c>
      <c r="F190">
        <f t="shared" si="5"/>
        <v>132.51999999999998</v>
      </c>
      <c r="J190" s="3"/>
      <c r="K190" s="3"/>
    </row>
    <row r="191" spans="1:11" x14ac:dyDescent="0.3">
      <c r="A191">
        <v>8</v>
      </c>
      <c r="B191" t="s">
        <v>607</v>
      </c>
      <c r="C191">
        <v>1021.8</v>
      </c>
      <c r="D191">
        <v>687.69</v>
      </c>
      <c r="E191">
        <f t="shared" si="4"/>
        <v>334.1099999999999</v>
      </c>
      <c r="F191">
        <f t="shared" si="5"/>
        <v>334.1099999999999</v>
      </c>
      <c r="G191" t="s">
        <v>32</v>
      </c>
      <c r="J191" s="3"/>
      <c r="K191" s="3"/>
    </row>
    <row r="192" spans="1:11" x14ac:dyDescent="0.3">
      <c r="A192">
        <v>11</v>
      </c>
      <c r="B192" t="s">
        <v>608</v>
      </c>
      <c r="C192">
        <v>1220.01</v>
      </c>
      <c r="D192">
        <v>986.39</v>
      </c>
      <c r="E192">
        <f t="shared" si="4"/>
        <v>233.62</v>
      </c>
      <c r="F192">
        <f t="shared" si="5"/>
        <v>233.62</v>
      </c>
      <c r="G192" t="s">
        <v>32</v>
      </c>
      <c r="J192" s="3"/>
      <c r="K192" s="3"/>
    </row>
    <row r="193" spans="1:11" x14ac:dyDescent="0.3">
      <c r="A193">
        <v>14</v>
      </c>
      <c r="B193" t="s">
        <v>608</v>
      </c>
      <c r="C193">
        <v>1158.23</v>
      </c>
      <c r="D193">
        <v>965.59</v>
      </c>
      <c r="E193">
        <f t="shared" si="4"/>
        <v>192.64</v>
      </c>
      <c r="F193">
        <f t="shared" si="5"/>
        <v>192.64</v>
      </c>
      <c r="G193" t="s">
        <v>32</v>
      </c>
      <c r="J193" s="3"/>
      <c r="K193" s="3"/>
    </row>
    <row r="194" spans="1:11" x14ac:dyDescent="0.3">
      <c r="A194" s="2" t="s">
        <v>119</v>
      </c>
      <c r="J194" s="3"/>
      <c r="K194" s="3"/>
    </row>
    <row r="195" spans="1:11" x14ac:dyDescent="0.3">
      <c r="A195">
        <v>2</v>
      </c>
      <c r="B195" t="s">
        <v>609</v>
      </c>
      <c r="C195">
        <v>1239.3900000000001</v>
      </c>
      <c r="D195">
        <v>1102.6300000000001</v>
      </c>
      <c r="E195">
        <f t="shared" si="4"/>
        <v>136.76</v>
      </c>
      <c r="F195">
        <f t="shared" si="5"/>
        <v>136.76</v>
      </c>
      <c r="H195">
        <v>8</v>
      </c>
      <c r="I195">
        <v>1</v>
      </c>
      <c r="J195" s="3">
        <f>K195*100</f>
        <v>12.5</v>
      </c>
      <c r="K195" s="3">
        <f>I195/H195</f>
        <v>0.125</v>
      </c>
    </row>
    <row r="196" spans="1:11" x14ac:dyDescent="0.3">
      <c r="A196">
        <v>5</v>
      </c>
      <c r="B196" t="s">
        <v>610</v>
      </c>
      <c r="C196">
        <v>1352.84</v>
      </c>
      <c r="D196">
        <v>1355.19</v>
      </c>
      <c r="E196">
        <f t="shared" ref="E196:E228" si="6">C196-D196</f>
        <v>-2.3500000000001364</v>
      </c>
      <c r="F196">
        <f t="shared" ref="F196:F228" si="7">IF(E196&lt;0,0,E196)</f>
        <v>0</v>
      </c>
      <c r="J196" s="3"/>
      <c r="K196" s="3"/>
    </row>
    <row r="197" spans="1:11" x14ac:dyDescent="0.3">
      <c r="A197">
        <v>8</v>
      </c>
      <c r="B197" t="s">
        <v>610</v>
      </c>
      <c r="C197">
        <v>1004.61</v>
      </c>
      <c r="D197">
        <v>991.36</v>
      </c>
      <c r="E197">
        <f t="shared" si="6"/>
        <v>13.25</v>
      </c>
      <c r="F197">
        <f t="shared" si="7"/>
        <v>13.25</v>
      </c>
      <c r="J197" s="3"/>
      <c r="K197" s="3"/>
    </row>
    <row r="198" spans="1:11" x14ac:dyDescent="0.3">
      <c r="A198">
        <v>11</v>
      </c>
      <c r="B198" t="s">
        <v>610</v>
      </c>
      <c r="C198">
        <v>1229.73</v>
      </c>
      <c r="D198">
        <v>1104.01</v>
      </c>
      <c r="E198">
        <f t="shared" si="6"/>
        <v>125.72000000000003</v>
      </c>
      <c r="F198">
        <f t="shared" si="7"/>
        <v>125.72000000000003</v>
      </c>
      <c r="J198" s="3"/>
      <c r="K198" s="3"/>
    </row>
    <row r="199" spans="1:11" x14ac:dyDescent="0.3">
      <c r="A199">
        <v>14</v>
      </c>
      <c r="B199" t="s">
        <v>611</v>
      </c>
      <c r="C199">
        <v>1867.64</v>
      </c>
      <c r="D199">
        <v>1720.56</v>
      </c>
      <c r="E199">
        <f t="shared" si="6"/>
        <v>147.08000000000015</v>
      </c>
      <c r="F199">
        <f t="shared" si="7"/>
        <v>147.08000000000015</v>
      </c>
      <c r="J199" s="3"/>
      <c r="K199" s="3"/>
    </row>
    <row r="200" spans="1:11" x14ac:dyDescent="0.3">
      <c r="A200">
        <v>17</v>
      </c>
      <c r="B200" t="s">
        <v>612</v>
      </c>
      <c r="C200">
        <v>1969.18</v>
      </c>
      <c r="D200">
        <v>1353.26</v>
      </c>
      <c r="E200">
        <f t="shared" si="6"/>
        <v>615.92000000000007</v>
      </c>
      <c r="F200">
        <f t="shared" si="7"/>
        <v>615.92000000000007</v>
      </c>
      <c r="G200" t="s">
        <v>32</v>
      </c>
      <c r="J200" s="3"/>
      <c r="K200" s="3"/>
    </row>
    <row r="201" spans="1:11" x14ac:dyDescent="0.3">
      <c r="A201">
        <v>20</v>
      </c>
      <c r="B201" t="s">
        <v>612</v>
      </c>
      <c r="C201">
        <v>611.94000000000005</v>
      </c>
      <c r="D201">
        <v>963.03</v>
      </c>
      <c r="E201">
        <f t="shared" si="6"/>
        <v>-351.08999999999992</v>
      </c>
      <c r="F201">
        <f t="shared" si="7"/>
        <v>0</v>
      </c>
      <c r="J201" s="3"/>
      <c r="K201" s="3"/>
    </row>
    <row r="202" spans="1:11" x14ac:dyDescent="0.3">
      <c r="A202">
        <v>23</v>
      </c>
      <c r="B202" t="s">
        <v>612</v>
      </c>
      <c r="C202">
        <v>898.33</v>
      </c>
      <c r="D202">
        <v>943.24</v>
      </c>
      <c r="E202">
        <f t="shared" si="6"/>
        <v>-44.909999999999968</v>
      </c>
      <c r="F202">
        <f t="shared" si="7"/>
        <v>0</v>
      </c>
      <c r="J202" s="3"/>
      <c r="K202" s="3"/>
    </row>
    <row r="203" spans="1:11" x14ac:dyDescent="0.3">
      <c r="A203" s="2" t="s">
        <v>123</v>
      </c>
      <c r="J203" s="3"/>
      <c r="K203" s="3"/>
    </row>
    <row r="204" spans="1:11" x14ac:dyDescent="0.3">
      <c r="A204">
        <v>2</v>
      </c>
      <c r="B204" t="s">
        <v>613</v>
      </c>
      <c r="C204">
        <v>1438.33</v>
      </c>
      <c r="D204">
        <v>1641.95</v>
      </c>
      <c r="E204">
        <f t="shared" si="6"/>
        <v>-203.62000000000012</v>
      </c>
      <c r="F204">
        <f t="shared" si="7"/>
        <v>0</v>
      </c>
      <c r="H204">
        <v>2</v>
      </c>
      <c r="I204">
        <v>0</v>
      </c>
      <c r="J204" s="3">
        <f>K204*100</f>
        <v>0</v>
      </c>
      <c r="K204" s="3">
        <f>I204/H204</f>
        <v>0</v>
      </c>
    </row>
    <row r="205" spans="1:11" x14ac:dyDescent="0.3">
      <c r="A205">
        <v>5</v>
      </c>
      <c r="B205" t="s">
        <v>614</v>
      </c>
      <c r="C205">
        <v>2219.4499999999998</v>
      </c>
      <c r="D205">
        <v>2883.9</v>
      </c>
      <c r="E205">
        <f t="shared" si="6"/>
        <v>-664.45000000000027</v>
      </c>
      <c r="F205">
        <f t="shared" si="7"/>
        <v>0</v>
      </c>
      <c r="J205" s="3"/>
      <c r="K205" s="3"/>
    </row>
    <row r="206" spans="1:11" x14ac:dyDescent="0.3">
      <c r="A206" s="2" t="s">
        <v>128</v>
      </c>
      <c r="J206" s="3"/>
      <c r="K206" s="3"/>
    </row>
    <row r="207" spans="1:11" x14ac:dyDescent="0.3">
      <c r="A207">
        <v>2</v>
      </c>
      <c r="B207" t="s">
        <v>615</v>
      </c>
      <c r="C207">
        <v>828.33</v>
      </c>
      <c r="D207">
        <v>877.81</v>
      </c>
      <c r="E207">
        <f t="shared" si="6"/>
        <v>-49.479999999999905</v>
      </c>
      <c r="F207">
        <f t="shared" si="7"/>
        <v>0</v>
      </c>
      <c r="H207">
        <v>6</v>
      </c>
      <c r="I207">
        <v>2</v>
      </c>
      <c r="J207" s="3">
        <f>K207*100</f>
        <v>33.333333333333329</v>
      </c>
      <c r="K207" s="3">
        <f>I207/H207</f>
        <v>0.33333333333333331</v>
      </c>
    </row>
    <row r="208" spans="1:11" x14ac:dyDescent="0.3">
      <c r="A208">
        <v>5</v>
      </c>
      <c r="B208" t="s">
        <v>616</v>
      </c>
      <c r="C208">
        <v>484.59</v>
      </c>
      <c r="D208">
        <v>619.58000000000004</v>
      </c>
      <c r="E208">
        <f t="shared" si="6"/>
        <v>-134.99000000000007</v>
      </c>
      <c r="F208">
        <f t="shared" si="7"/>
        <v>0</v>
      </c>
      <c r="J208" s="3"/>
      <c r="K208" s="3"/>
    </row>
    <row r="209" spans="1:11" x14ac:dyDescent="0.3">
      <c r="A209">
        <v>8</v>
      </c>
      <c r="B209" t="s">
        <v>617</v>
      </c>
      <c r="C209">
        <v>846.57</v>
      </c>
      <c r="D209">
        <v>806.17</v>
      </c>
      <c r="E209">
        <f t="shared" si="6"/>
        <v>40.400000000000091</v>
      </c>
      <c r="F209">
        <f t="shared" si="7"/>
        <v>40.400000000000091</v>
      </c>
      <c r="J209" s="3"/>
      <c r="K209" s="3"/>
    </row>
    <row r="210" spans="1:11" x14ac:dyDescent="0.3">
      <c r="A210">
        <v>11</v>
      </c>
      <c r="B210" t="s">
        <v>618</v>
      </c>
      <c r="C210">
        <v>1127.29</v>
      </c>
      <c r="D210">
        <v>878.64</v>
      </c>
      <c r="E210">
        <f t="shared" si="6"/>
        <v>248.64999999999998</v>
      </c>
      <c r="F210">
        <f t="shared" si="7"/>
        <v>248.64999999999998</v>
      </c>
      <c r="G210" t="s">
        <v>32</v>
      </c>
      <c r="J210" s="3"/>
      <c r="K210" s="3"/>
    </row>
    <row r="211" spans="1:11" x14ac:dyDescent="0.3">
      <c r="A211">
        <v>14</v>
      </c>
      <c r="B211" t="s">
        <v>618</v>
      </c>
      <c r="C211">
        <v>1088.47</v>
      </c>
      <c r="D211">
        <v>910.89</v>
      </c>
      <c r="E211">
        <f t="shared" si="6"/>
        <v>177.58000000000004</v>
      </c>
      <c r="F211">
        <f t="shared" si="7"/>
        <v>177.58000000000004</v>
      </c>
      <c r="G211" t="s">
        <v>32</v>
      </c>
      <c r="J211" s="3"/>
      <c r="K211" s="3"/>
    </row>
    <row r="212" spans="1:11" x14ac:dyDescent="0.3">
      <c r="A212">
        <v>17</v>
      </c>
      <c r="B212" t="s">
        <v>618</v>
      </c>
      <c r="C212">
        <v>1016.24</v>
      </c>
      <c r="D212">
        <v>913.64</v>
      </c>
      <c r="E212">
        <f t="shared" si="6"/>
        <v>102.60000000000002</v>
      </c>
      <c r="F212">
        <f t="shared" si="7"/>
        <v>102.60000000000002</v>
      </c>
      <c r="J212" s="3"/>
      <c r="K212" s="3"/>
    </row>
    <row r="213" spans="1:11" x14ac:dyDescent="0.3">
      <c r="A213" s="2" t="s">
        <v>134</v>
      </c>
      <c r="J213" s="3"/>
      <c r="K213" s="3"/>
    </row>
    <row r="214" spans="1:11" x14ac:dyDescent="0.3">
      <c r="A214">
        <v>2</v>
      </c>
      <c r="B214" t="s">
        <v>619</v>
      </c>
      <c r="C214">
        <v>953.29</v>
      </c>
      <c r="D214">
        <v>888.01</v>
      </c>
      <c r="E214">
        <f t="shared" si="6"/>
        <v>65.279999999999973</v>
      </c>
      <c r="F214">
        <f t="shared" si="7"/>
        <v>65.279999999999973</v>
      </c>
      <c r="H214">
        <v>3</v>
      </c>
      <c r="I214">
        <v>1</v>
      </c>
      <c r="J214" s="3">
        <f>K214*100</f>
        <v>33.333333333333329</v>
      </c>
      <c r="K214" s="3">
        <f>I214/H214</f>
        <v>0.33333333333333331</v>
      </c>
    </row>
    <row r="215" spans="1:11" x14ac:dyDescent="0.3">
      <c r="A215">
        <v>5</v>
      </c>
      <c r="B215" t="s">
        <v>619</v>
      </c>
      <c r="C215">
        <v>804.43</v>
      </c>
      <c r="D215">
        <v>637.94000000000005</v>
      </c>
      <c r="E215">
        <f t="shared" si="6"/>
        <v>166.4899999999999</v>
      </c>
      <c r="F215">
        <f t="shared" si="7"/>
        <v>166.4899999999999</v>
      </c>
      <c r="G215" t="s">
        <v>32</v>
      </c>
      <c r="J215" s="3"/>
      <c r="K215" s="3"/>
    </row>
    <row r="216" spans="1:11" x14ac:dyDescent="0.3">
      <c r="A216">
        <v>8</v>
      </c>
      <c r="B216" t="s">
        <v>619</v>
      </c>
      <c r="C216">
        <v>598.89</v>
      </c>
      <c r="D216">
        <v>537.62</v>
      </c>
      <c r="E216">
        <f t="shared" si="6"/>
        <v>61.269999999999982</v>
      </c>
      <c r="F216">
        <f t="shared" si="7"/>
        <v>61.269999999999982</v>
      </c>
      <c r="J216" s="3"/>
      <c r="K216" s="3"/>
    </row>
    <row r="217" spans="1:11" x14ac:dyDescent="0.3">
      <c r="A217" s="2" t="s">
        <v>140</v>
      </c>
      <c r="J217" s="3"/>
      <c r="K217" s="3"/>
    </row>
    <row r="218" spans="1:11" x14ac:dyDescent="0.3">
      <c r="A218">
        <v>2</v>
      </c>
      <c r="B218" t="s">
        <v>620</v>
      </c>
      <c r="C218">
        <v>731.67</v>
      </c>
      <c r="D218">
        <v>950.66</v>
      </c>
      <c r="E218">
        <f t="shared" si="6"/>
        <v>-218.99</v>
      </c>
      <c r="F218">
        <f t="shared" si="7"/>
        <v>0</v>
      </c>
      <c r="H218">
        <v>6</v>
      </c>
      <c r="I218">
        <v>0</v>
      </c>
      <c r="J218" s="3">
        <f>K218*100</f>
        <v>0</v>
      </c>
      <c r="K218" s="3">
        <f>I218/H218</f>
        <v>0</v>
      </c>
    </row>
    <row r="219" spans="1:11" x14ac:dyDescent="0.3">
      <c r="A219">
        <v>5</v>
      </c>
      <c r="B219" t="s">
        <v>620</v>
      </c>
      <c r="C219">
        <v>843.41</v>
      </c>
      <c r="D219">
        <v>779.28</v>
      </c>
      <c r="E219">
        <f t="shared" si="6"/>
        <v>64.13</v>
      </c>
      <c r="F219">
        <f t="shared" si="7"/>
        <v>64.13</v>
      </c>
      <c r="J219" s="3"/>
      <c r="K219" s="3"/>
    </row>
    <row r="220" spans="1:11" x14ac:dyDescent="0.3">
      <c r="A220">
        <v>8</v>
      </c>
      <c r="B220" t="s">
        <v>620</v>
      </c>
      <c r="C220">
        <v>784.05</v>
      </c>
      <c r="D220">
        <v>764.42</v>
      </c>
      <c r="E220">
        <f t="shared" si="6"/>
        <v>19.629999999999995</v>
      </c>
      <c r="F220">
        <f t="shared" si="7"/>
        <v>19.629999999999995</v>
      </c>
      <c r="J220" s="3"/>
      <c r="K220" s="3"/>
    </row>
    <row r="221" spans="1:11" x14ac:dyDescent="0.3">
      <c r="A221">
        <v>11</v>
      </c>
      <c r="B221" t="s">
        <v>621</v>
      </c>
      <c r="C221">
        <v>534.65</v>
      </c>
      <c r="D221">
        <v>720.47</v>
      </c>
      <c r="E221">
        <f t="shared" si="6"/>
        <v>-185.82000000000005</v>
      </c>
      <c r="F221">
        <f t="shared" si="7"/>
        <v>0</v>
      </c>
      <c r="J221" s="3"/>
      <c r="K221" s="3"/>
    </row>
    <row r="222" spans="1:11" x14ac:dyDescent="0.3">
      <c r="A222">
        <v>14</v>
      </c>
      <c r="B222" t="s">
        <v>622</v>
      </c>
      <c r="C222">
        <v>1030.1099999999999</v>
      </c>
      <c r="D222">
        <v>913.47</v>
      </c>
      <c r="E222">
        <f t="shared" si="6"/>
        <v>116.63999999999987</v>
      </c>
      <c r="F222">
        <f t="shared" si="7"/>
        <v>116.63999999999987</v>
      </c>
      <c r="J222" s="3"/>
      <c r="K222" s="3"/>
    </row>
    <row r="223" spans="1:11" x14ac:dyDescent="0.3">
      <c r="A223">
        <v>17</v>
      </c>
      <c r="B223" t="s">
        <v>623</v>
      </c>
      <c r="C223">
        <v>731.42</v>
      </c>
      <c r="D223">
        <v>729.64</v>
      </c>
      <c r="E223">
        <f t="shared" si="6"/>
        <v>1.7799999999999727</v>
      </c>
      <c r="F223">
        <f t="shared" si="7"/>
        <v>1.7799999999999727</v>
      </c>
      <c r="J223" s="3"/>
      <c r="K223" s="3"/>
    </row>
    <row r="224" spans="1:11" x14ac:dyDescent="0.3">
      <c r="A224" s="2" t="s">
        <v>143</v>
      </c>
      <c r="J224" s="3"/>
      <c r="K224" s="3"/>
    </row>
    <row r="225" spans="1:11" x14ac:dyDescent="0.3">
      <c r="A225">
        <v>2</v>
      </c>
      <c r="B225" t="s">
        <v>624</v>
      </c>
      <c r="C225">
        <v>1178.49</v>
      </c>
      <c r="D225">
        <v>1105.8599999999999</v>
      </c>
      <c r="E225">
        <f t="shared" si="6"/>
        <v>72.630000000000109</v>
      </c>
      <c r="F225">
        <f t="shared" si="7"/>
        <v>72.630000000000109</v>
      </c>
      <c r="H225">
        <v>4</v>
      </c>
      <c r="I225">
        <v>1</v>
      </c>
      <c r="J225" s="3">
        <f>K225*100</f>
        <v>25</v>
      </c>
      <c r="K225" s="3">
        <f>I225/H225</f>
        <v>0.25</v>
      </c>
    </row>
    <row r="226" spans="1:11" x14ac:dyDescent="0.3">
      <c r="A226">
        <v>5</v>
      </c>
      <c r="B226" t="s">
        <v>624</v>
      </c>
      <c r="C226">
        <v>1888.9</v>
      </c>
      <c r="D226">
        <v>1729.33</v>
      </c>
      <c r="E226">
        <f t="shared" si="6"/>
        <v>159.57000000000016</v>
      </c>
      <c r="F226">
        <f t="shared" si="7"/>
        <v>159.57000000000016</v>
      </c>
      <c r="G226" t="s">
        <v>32</v>
      </c>
    </row>
    <row r="227" spans="1:11" x14ac:dyDescent="0.3">
      <c r="A227">
        <v>8</v>
      </c>
      <c r="B227" t="s">
        <v>625</v>
      </c>
      <c r="C227">
        <v>1769.57</v>
      </c>
      <c r="D227">
        <v>1645.16</v>
      </c>
      <c r="E227">
        <f t="shared" si="6"/>
        <v>124.40999999999985</v>
      </c>
      <c r="F227">
        <f t="shared" si="7"/>
        <v>124.40999999999985</v>
      </c>
    </row>
    <row r="228" spans="1:11" x14ac:dyDescent="0.3">
      <c r="A228">
        <v>11</v>
      </c>
      <c r="B228" t="s">
        <v>625</v>
      </c>
      <c r="C228">
        <v>1578.41</v>
      </c>
      <c r="D228">
        <v>1535.63</v>
      </c>
      <c r="E228">
        <f t="shared" si="6"/>
        <v>42.779999999999973</v>
      </c>
      <c r="F228">
        <f t="shared" si="7"/>
        <v>42.779999999999973</v>
      </c>
    </row>
    <row r="230" spans="1:11" ht="15" thickBot="1" x14ac:dyDescent="0.35">
      <c r="F230" s="1" t="s">
        <v>149</v>
      </c>
      <c r="H230" s="10">
        <f>SUM(H3:H228)</f>
        <v>196</v>
      </c>
      <c r="I230" s="10">
        <f>SUM(I3:I228)</f>
        <v>44</v>
      </c>
    </row>
    <row r="231" spans="1:11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Ctrl3_t48_MyoG</vt:lpstr>
      <vt:lpstr>Ctrl5_t48_MyoG</vt:lpstr>
      <vt:lpstr>Expt1_t48_MyoG</vt:lpstr>
      <vt:lpstr>Expt2_t48_MyoG</vt:lpstr>
      <vt:lpstr>Expt4_t48_MyoG</vt:lpstr>
      <vt:lpstr>Expt7_t48_MyoG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Eliazer</dc:creator>
  <cp:lastModifiedBy>Susan Eliazer</cp:lastModifiedBy>
  <dcterms:created xsi:type="dcterms:W3CDTF">2021-04-04T23:56:03Z</dcterms:created>
  <dcterms:modified xsi:type="dcterms:W3CDTF">2021-04-05T00:01:13Z</dcterms:modified>
</cp:coreProperties>
</file>