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Dll4\Injury &amp; 14d regeneration\Stem cell number\"/>
    </mc:Choice>
  </mc:AlternateContent>
  <xr:revisionPtr revIDLastSave="0" documentId="13_ncr:1_{4A576719-1FD5-4EFF-BE55-2684C90C998E}" xr6:coauthVersionLast="45" xr6:coauthVersionMax="45" xr10:uidLastSave="{00000000-0000-0000-0000-000000000000}"/>
  <bookViews>
    <workbookView xWindow="-108" yWindow="-108" windowWidth="23256" windowHeight="12576" firstSheet="4" activeTab="10" xr2:uid="{D10235C5-441B-40ED-9993-C36F3C7D6AB3}"/>
  </bookViews>
  <sheets>
    <sheet name="Ctrl3_061715" sheetId="1" r:id="rId1"/>
    <sheet name="Ctrl5_061715" sheetId="2" r:id="rId2"/>
    <sheet name="Expt6_061715" sheetId="4" r:id="rId3"/>
    <sheet name="Expt7_061715" sheetId="5" r:id="rId4"/>
    <sheet name="Ctrl1_112819" sheetId="6" r:id="rId5"/>
    <sheet name="Ctrl9_112819" sheetId="7" r:id="rId6"/>
    <sheet name="Expt3_112819" sheetId="8" r:id="rId7"/>
    <sheet name="Expt7_050220" sheetId="9" r:id="rId8"/>
    <sheet name="Expt8_050220" sheetId="10" r:id="rId9"/>
    <sheet name="Expt2_050220" sheetId="11" r:id="rId10"/>
    <sheet name="Ctrl1_050220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2" l="1"/>
  <c r="B12" i="12"/>
  <c r="C20" i="12"/>
  <c r="B20" i="12"/>
  <c r="D20" i="12" l="1"/>
  <c r="D12" i="12"/>
  <c r="E12" i="12" l="1"/>
  <c r="B22" i="11" l="1"/>
  <c r="C22" i="11"/>
  <c r="C13" i="11"/>
  <c r="B13" i="11"/>
  <c r="C20" i="10"/>
  <c r="B20" i="10"/>
  <c r="C12" i="10"/>
  <c r="B12" i="10"/>
  <c r="C12" i="9"/>
  <c r="B12" i="9"/>
  <c r="C20" i="9"/>
  <c r="B20" i="9"/>
  <c r="D13" i="11" l="1"/>
  <c r="D22" i="11"/>
  <c r="D12" i="10"/>
  <c r="D20" i="10"/>
  <c r="D12" i="9"/>
  <c r="D20" i="9"/>
  <c r="C18" i="8"/>
  <c r="B18" i="8"/>
  <c r="C11" i="8"/>
  <c r="B11" i="8"/>
  <c r="C18" i="7"/>
  <c r="B18" i="7"/>
  <c r="C11" i="7"/>
  <c r="B11" i="7"/>
  <c r="C19" i="6"/>
  <c r="B19" i="6"/>
  <c r="C11" i="6"/>
  <c r="B11" i="6"/>
  <c r="E13" i="11" l="1"/>
  <c r="E12" i="10"/>
  <c r="E12" i="9"/>
  <c r="D18" i="8"/>
  <c r="D11" i="8"/>
  <c r="D18" i="7"/>
  <c r="D11" i="7"/>
  <c r="D19" i="6"/>
  <c r="D11" i="6"/>
  <c r="B11" i="1"/>
  <c r="E11" i="8" l="1"/>
  <c r="E11" i="7"/>
  <c r="E11" i="6"/>
  <c r="C18" i="5"/>
  <c r="B18" i="5"/>
  <c r="C11" i="5"/>
  <c r="B11" i="5"/>
  <c r="C17" i="4"/>
  <c r="B17" i="4"/>
  <c r="C11" i="4"/>
  <c r="B11" i="4"/>
  <c r="B11" i="2"/>
  <c r="C11" i="2"/>
  <c r="C18" i="2"/>
  <c r="B18" i="2"/>
  <c r="C18" i="1"/>
  <c r="B18" i="1"/>
  <c r="C11" i="1"/>
  <c r="D18" i="1" l="1"/>
  <c r="D11" i="1"/>
  <c r="E11" i="1" s="1"/>
  <c r="D11" i="5"/>
  <c r="D18" i="5"/>
  <c r="D17" i="4"/>
  <c r="D11" i="4"/>
  <c r="D18" i="2"/>
  <c r="D11" i="2"/>
  <c r="E11" i="2" l="1"/>
  <c r="E11" i="5"/>
  <c r="E11" i="4"/>
</calcChain>
</file>

<file path=xl/sharedStrings.xml><?xml version="1.0" encoding="utf-8"?>
<sst xmlns="http://schemas.openxmlformats.org/spreadsheetml/2006/main" count="208" uniqueCount="33">
  <si>
    <t>30d after tmx</t>
  </si>
  <si>
    <t># of Pax7+ SCs</t>
  </si>
  <si>
    <t>Average</t>
  </si>
  <si>
    <r>
      <t>Area 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</si>
  <si>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# of Pax7+ SCs/mm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tissue section</t>
    </r>
  </si>
  <si>
    <t>Section 1-001</t>
  </si>
  <si>
    <t>Section 1-002</t>
  </si>
  <si>
    <t>Section 1-003</t>
  </si>
  <si>
    <t>Section 1-004</t>
  </si>
  <si>
    <t>Section 1-005</t>
  </si>
  <si>
    <t>Section2-001</t>
  </si>
  <si>
    <t>Section2-002</t>
  </si>
  <si>
    <t>Section2-003</t>
  </si>
  <si>
    <t>Section2-004</t>
  </si>
  <si>
    <t>Section2-005</t>
  </si>
  <si>
    <t>Injury and 14d regeneration</t>
  </si>
  <si>
    <t>Ctrl 5_061715</t>
  </si>
  <si>
    <t>Expt 6_061715</t>
  </si>
  <si>
    <t>Expt 7_061715</t>
  </si>
  <si>
    <t>Ctrl 3_061715</t>
  </si>
  <si>
    <r>
      <t>Dll4</t>
    </r>
    <r>
      <rPr>
        <b/>
        <vertAlign val="superscript"/>
        <sz val="12"/>
        <color theme="1"/>
        <rFont val="Calibri"/>
        <family val="2"/>
        <scheme val="minor"/>
      </rPr>
      <t>fl/fl</t>
    </r>
  </si>
  <si>
    <r>
      <t>Muscle Cre-Dll4</t>
    </r>
    <r>
      <rPr>
        <b/>
        <vertAlign val="superscript"/>
        <sz val="12"/>
        <color theme="1"/>
        <rFont val="Calibri"/>
        <family val="2"/>
        <scheme val="minor"/>
      </rPr>
      <t>fl/fl</t>
    </r>
  </si>
  <si>
    <t>Ctrl 1_112819</t>
  </si>
  <si>
    <t>Section2-006</t>
  </si>
  <si>
    <t>Ctrl 9_112819</t>
  </si>
  <si>
    <t>Expt3_112819</t>
  </si>
  <si>
    <t>Expt7_050220</t>
  </si>
  <si>
    <t>Section 1-006</t>
  </si>
  <si>
    <t>Expt8_050220</t>
  </si>
  <si>
    <t>Expt2_050220</t>
  </si>
  <si>
    <t>Section2-007</t>
  </si>
  <si>
    <t>Section1-007</t>
  </si>
  <si>
    <t>Ctrl 1_050220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</si>
</sst>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0CE2-9948-404E-9412-E84CB8AA651C}">
  <dimension ref="A1:E19"/>
  <sheetViews>
    <sheetView workbookViewId="0">
      <selection activeCell="B19" sqref="B19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20</v>
      </c>
      <c r="B1" s="4" t="s">
        <v>19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</row>
    <row r="4" spans="1:5" ht="15.6" x14ac:dyDescent="0.3">
      <c r="A4" s="4"/>
    </row>
    <row r="5" spans="1:5" s="1" customFormat="1" ht="16.2" x14ac:dyDescent="0.3"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110</v>
      </c>
      <c r="C6">
        <v>1.83</v>
      </c>
    </row>
    <row r="7" spans="1:5" x14ac:dyDescent="0.3">
      <c r="A7" s="2" t="s">
        <v>6</v>
      </c>
      <c r="B7">
        <v>91</v>
      </c>
      <c r="C7">
        <v>1.69</v>
      </c>
    </row>
    <row r="8" spans="1:5" x14ac:dyDescent="0.3">
      <c r="A8" s="2" t="s">
        <v>7</v>
      </c>
      <c r="B8">
        <v>10</v>
      </c>
      <c r="C8">
        <v>0.3</v>
      </c>
    </row>
    <row r="9" spans="1:5" x14ac:dyDescent="0.3">
      <c r="A9" s="2" t="s">
        <v>8</v>
      </c>
      <c r="B9">
        <v>54</v>
      </c>
      <c r="C9">
        <v>0.86</v>
      </c>
    </row>
    <row r="10" spans="1:5" x14ac:dyDescent="0.3">
      <c r="A10" s="2" t="s">
        <v>9</v>
      </c>
      <c r="B10">
        <v>32</v>
      </c>
      <c r="C10">
        <v>0.6</v>
      </c>
    </row>
    <row r="11" spans="1:5" ht="15" thickBot="1" x14ac:dyDescent="0.35">
      <c r="A11" s="5"/>
      <c r="B11" s="5">
        <f>SUM(B6:B10)</f>
        <v>297</v>
      </c>
      <c r="C11" s="5">
        <f>SUM(C6:C10)</f>
        <v>5.2799999999999994</v>
      </c>
      <c r="D11" s="6">
        <f>B11/C11</f>
        <v>56.250000000000007</v>
      </c>
      <c r="E11" s="6">
        <f>AVERAGE(D11,D18)</f>
        <v>57.609732824427482</v>
      </c>
    </row>
    <row r="12" spans="1:5" ht="15" thickTop="1" x14ac:dyDescent="0.3">
      <c r="D12" s="7"/>
    </row>
    <row r="13" spans="1:5" x14ac:dyDescent="0.3">
      <c r="A13" t="s">
        <v>10</v>
      </c>
      <c r="B13">
        <v>97</v>
      </c>
      <c r="C13">
        <v>1.79</v>
      </c>
      <c r="D13" s="7"/>
    </row>
    <row r="14" spans="1:5" x14ac:dyDescent="0.3">
      <c r="A14" t="s">
        <v>11</v>
      </c>
      <c r="B14">
        <v>95</v>
      </c>
      <c r="C14">
        <v>1.49</v>
      </c>
      <c r="D14" s="7"/>
    </row>
    <row r="15" spans="1:5" x14ac:dyDescent="0.3">
      <c r="A15" t="s">
        <v>12</v>
      </c>
      <c r="B15">
        <v>18</v>
      </c>
      <c r="C15">
        <v>0.4</v>
      </c>
      <c r="D15" s="7"/>
    </row>
    <row r="16" spans="1:5" x14ac:dyDescent="0.3">
      <c r="A16" t="s">
        <v>13</v>
      </c>
      <c r="B16">
        <v>41</v>
      </c>
      <c r="C16">
        <v>0.8</v>
      </c>
      <c r="D16" s="7"/>
    </row>
    <row r="17" spans="1:5" x14ac:dyDescent="0.3">
      <c r="A17" t="s">
        <v>14</v>
      </c>
      <c r="B17">
        <v>58</v>
      </c>
      <c r="C17">
        <v>0.76</v>
      </c>
      <c r="D17" s="7"/>
    </row>
    <row r="18" spans="1:5" ht="15" thickBot="1" x14ac:dyDescent="0.35">
      <c r="A18" s="5"/>
      <c r="B18" s="5">
        <f>SUM(B13:B17)</f>
        <v>309</v>
      </c>
      <c r="C18" s="5">
        <f>SUM(C13:C17)</f>
        <v>5.24</v>
      </c>
      <c r="D18" s="6">
        <f>B18/C18</f>
        <v>58.969465648854957</v>
      </c>
      <c r="E18" s="5"/>
    </row>
    <row r="19" spans="1:5" ht="15" thickTop="1" x14ac:dyDescent="0.3"/>
  </sheetData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7113-3969-4A1E-83ED-67AB96E4B0C7}">
  <dimension ref="A1:E23"/>
  <sheetViews>
    <sheetView workbookViewId="0">
      <selection activeCell="D3" sqref="D3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21</v>
      </c>
      <c r="B1" s="4" t="s">
        <v>29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</row>
    <row r="4" spans="1:5" ht="15.6" x14ac:dyDescent="0.3">
      <c r="A4" s="4"/>
    </row>
    <row r="5" spans="1:5" ht="16.2" x14ac:dyDescent="0.3">
      <c r="A5" s="1"/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54</v>
      </c>
      <c r="C6">
        <v>0.89</v>
      </c>
    </row>
    <row r="7" spans="1:5" x14ac:dyDescent="0.3">
      <c r="A7" s="2" t="s">
        <v>6</v>
      </c>
      <c r="B7">
        <v>50</v>
      </c>
      <c r="C7">
        <v>1.03</v>
      </c>
    </row>
    <row r="8" spans="1:5" x14ac:dyDescent="0.3">
      <c r="A8" s="2" t="s">
        <v>7</v>
      </c>
      <c r="B8">
        <v>42</v>
      </c>
      <c r="C8">
        <v>0.75</v>
      </c>
    </row>
    <row r="9" spans="1:5" x14ac:dyDescent="0.3">
      <c r="A9" s="2" t="s">
        <v>8</v>
      </c>
      <c r="B9">
        <v>60</v>
      </c>
      <c r="C9">
        <v>1.06</v>
      </c>
    </row>
    <row r="10" spans="1:5" x14ac:dyDescent="0.3">
      <c r="A10" s="2" t="s">
        <v>9</v>
      </c>
      <c r="B10">
        <v>71</v>
      </c>
      <c r="C10">
        <v>1.08</v>
      </c>
    </row>
    <row r="11" spans="1:5" x14ac:dyDescent="0.3">
      <c r="A11" s="2" t="s">
        <v>27</v>
      </c>
      <c r="B11">
        <v>10</v>
      </c>
      <c r="C11">
        <v>0.24</v>
      </c>
    </row>
    <row r="12" spans="1:5" x14ac:dyDescent="0.3">
      <c r="A12" t="s">
        <v>31</v>
      </c>
      <c r="B12">
        <v>35</v>
      </c>
      <c r="C12">
        <v>0.3</v>
      </c>
    </row>
    <row r="13" spans="1:5" ht="15" thickBot="1" x14ac:dyDescent="0.35">
      <c r="A13" s="5"/>
      <c r="B13" s="5">
        <f>SUM(B6:B12)</f>
        <v>322</v>
      </c>
      <c r="C13" s="5">
        <f>SUM(C6:C12)</f>
        <v>5.3500000000000005</v>
      </c>
      <c r="D13" s="6">
        <f>B13/C13</f>
        <v>60.186915887850461</v>
      </c>
      <c r="E13" s="6">
        <f>AVERAGE(D13,D22)</f>
        <v>62.363626799459936</v>
      </c>
    </row>
    <row r="14" spans="1:5" ht="15" thickTop="1" x14ac:dyDescent="0.3">
      <c r="D14" s="7"/>
    </row>
    <row r="15" spans="1:5" x14ac:dyDescent="0.3">
      <c r="A15" t="s">
        <v>10</v>
      </c>
      <c r="B15">
        <v>66</v>
      </c>
      <c r="C15">
        <v>1</v>
      </c>
      <c r="D15" s="7"/>
    </row>
    <row r="16" spans="1:5" x14ac:dyDescent="0.3">
      <c r="A16" t="s">
        <v>11</v>
      </c>
      <c r="B16">
        <v>42</v>
      </c>
      <c r="C16">
        <v>0.67</v>
      </c>
      <c r="D16" s="7"/>
    </row>
    <row r="17" spans="1:5" x14ac:dyDescent="0.3">
      <c r="A17" t="s">
        <v>12</v>
      </c>
      <c r="B17">
        <v>35</v>
      </c>
      <c r="C17">
        <v>0.74</v>
      </c>
      <c r="D17" s="7"/>
    </row>
    <row r="18" spans="1:5" x14ac:dyDescent="0.3">
      <c r="A18" t="s">
        <v>13</v>
      </c>
      <c r="B18">
        <v>69</v>
      </c>
      <c r="C18">
        <v>0.94</v>
      </c>
      <c r="D18" s="7"/>
    </row>
    <row r="19" spans="1:5" x14ac:dyDescent="0.3">
      <c r="A19" t="s">
        <v>14</v>
      </c>
      <c r="B19">
        <v>92</v>
      </c>
      <c r="C19">
        <v>1.08</v>
      </c>
      <c r="D19" s="7"/>
    </row>
    <row r="20" spans="1:5" x14ac:dyDescent="0.3">
      <c r="A20" t="s">
        <v>23</v>
      </c>
      <c r="B20">
        <v>13</v>
      </c>
      <c r="C20">
        <v>0.24</v>
      </c>
      <c r="D20" s="7"/>
    </row>
    <row r="21" spans="1:5" x14ac:dyDescent="0.3">
      <c r="A21" t="s">
        <v>30</v>
      </c>
      <c r="B21">
        <v>27</v>
      </c>
      <c r="C21">
        <v>0.66</v>
      </c>
      <c r="D21" s="7"/>
    </row>
    <row r="22" spans="1:5" ht="15" thickBot="1" x14ac:dyDescent="0.35">
      <c r="A22" s="5"/>
      <c r="B22" s="5">
        <f>SUM(B15:B21)</f>
        <v>344</v>
      </c>
      <c r="C22" s="5">
        <f>SUM(C15:C21)</f>
        <v>5.33</v>
      </c>
      <c r="D22" s="6">
        <f>B22/C22</f>
        <v>64.540337711069412</v>
      </c>
      <c r="E22" s="5"/>
    </row>
    <row r="23" spans="1:5" ht="15" thickTop="1" x14ac:dyDescent="0.3"/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053D-832F-4A74-858F-388177EA74B5}">
  <dimension ref="A1:E21"/>
  <sheetViews>
    <sheetView tabSelected="1" workbookViewId="0">
      <selection activeCell="D3" sqref="D3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20</v>
      </c>
      <c r="B1" s="4" t="s">
        <v>32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</row>
    <row r="4" spans="1:5" ht="15.6" x14ac:dyDescent="0.3">
      <c r="A4" s="4"/>
    </row>
    <row r="5" spans="1:5" ht="16.2" x14ac:dyDescent="0.3">
      <c r="A5" s="1"/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89</v>
      </c>
      <c r="C6">
        <v>1.0900000000000001</v>
      </c>
    </row>
    <row r="7" spans="1:5" x14ac:dyDescent="0.3">
      <c r="A7" s="2" t="s">
        <v>6</v>
      </c>
      <c r="B7">
        <v>92</v>
      </c>
      <c r="C7">
        <v>0.85</v>
      </c>
    </row>
    <row r="8" spans="1:5" x14ac:dyDescent="0.3">
      <c r="A8" s="2" t="s">
        <v>7</v>
      </c>
      <c r="B8">
        <v>80</v>
      </c>
      <c r="C8">
        <v>1.05</v>
      </c>
    </row>
    <row r="9" spans="1:5" x14ac:dyDescent="0.3">
      <c r="A9" s="2" t="s">
        <v>8</v>
      </c>
      <c r="B9">
        <v>77</v>
      </c>
      <c r="C9">
        <v>0.71</v>
      </c>
    </row>
    <row r="10" spans="1:5" x14ac:dyDescent="0.3">
      <c r="A10" s="2" t="s">
        <v>9</v>
      </c>
      <c r="B10">
        <v>92</v>
      </c>
      <c r="C10">
        <v>1.26</v>
      </c>
    </row>
    <row r="11" spans="1:5" x14ac:dyDescent="0.3">
      <c r="A11" s="2" t="s">
        <v>27</v>
      </c>
      <c r="B11">
        <v>32</v>
      </c>
      <c r="C11">
        <v>0.33</v>
      </c>
    </row>
    <row r="12" spans="1:5" ht="15" thickBot="1" x14ac:dyDescent="0.35">
      <c r="A12" s="5"/>
      <c r="B12" s="5">
        <f>SUM(B6:B11)</f>
        <v>462</v>
      </c>
      <c r="C12" s="5">
        <f>SUM(C6:C11)</f>
        <v>5.29</v>
      </c>
      <c r="D12" s="6">
        <f>B12/C12</f>
        <v>87.334593572778829</v>
      </c>
      <c r="E12" s="6">
        <f>AVERAGE(D12,D20)</f>
        <v>91.019638945248886</v>
      </c>
    </row>
    <row r="13" spans="1:5" ht="15" thickTop="1" x14ac:dyDescent="0.3">
      <c r="D13" s="7"/>
    </row>
    <row r="14" spans="1:5" x14ac:dyDescent="0.3">
      <c r="A14" t="s">
        <v>10</v>
      </c>
      <c r="B14">
        <v>111</v>
      </c>
      <c r="C14">
        <v>1.21</v>
      </c>
      <c r="D14" s="7"/>
    </row>
    <row r="15" spans="1:5" x14ac:dyDescent="0.3">
      <c r="A15" t="s">
        <v>11</v>
      </c>
      <c r="B15">
        <v>37</v>
      </c>
      <c r="C15">
        <v>0.46</v>
      </c>
      <c r="D15" s="7"/>
    </row>
    <row r="16" spans="1:5" x14ac:dyDescent="0.3">
      <c r="A16" t="s">
        <v>12</v>
      </c>
      <c r="B16">
        <v>88</v>
      </c>
      <c r="C16">
        <v>0.78</v>
      </c>
      <c r="D16" s="7"/>
    </row>
    <row r="17" spans="1:5" x14ac:dyDescent="0.3">
      <c r="A17" t="s">
        <v>13</v>
      </c>
      <c r="B17">
        <v>89</v>
      </c>
      <c r="C17">
        <v>0.99</v>
      </c>
      <c r="D17" s="7"/>
    </row>
    <row r="18" spans="1:5" x14ac:dyDescent="0.3">
      <c r="A18" t="s">
        <v>14</v>
      </c>
      <c r="B18">
        <v>100</v>
      </c>
      <c r="C18">
        <v>1.01</v>
      </c>
      <c r="D18" s="7"/>
    </row>
    <row r="19" spans="1:5" x14ac:dyDescent="0.3">
      <c r="A19" t="s">
        <v>23</v>
      </c>
      <c r="B19">
        <v>40</v>
      </c>
      <c r="C19">
        <v>0.46</v>
      </c>
      <c r="D19" s="7"/>
    </row>
    <row r="20" spans="1:5" ht="15" thickBot="1" x14ac:dyDescent="0.35">
      <c r="A20" s="5"/>
      <c r="B20" s="5">
        <f>SUM(B14:B19)</f>
        <v>465</v>
      </c>
      <c r="C20" s="5">
        <f>SUM(C14:C19)</f>
        <v>4.91</v>
      </c>
      <c r="D20" s="6">
        <f>B20/C20</f>
        <v>94.704684317718943</v>
      </c>
      <c r="E20" s="5"/>
    </row>
    <row r="21" spans="1:5" ht="15" thickTop="1" x14ac:dyDescent="0.3"/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DD87-2F71-41D1-8556-BFD0816BDAD6}">
  <dimension ref="A1:E19"/>
  <sheetViews>
    <sheetView workbookViewId="0"/>
  </sheetViews>
  <sheetFormatPr defaultRowHeight="14.4" x14ac:dyDescent="0.3"/>
  <cols>
    <col min="1" max="1" width="22.88671875" customWidth="1"/>
    <col min="2" max="2" width="16.21875" customWidth="1"/>
    <col min="3" max="3" width="16.44140625" customWidth="1"/>
    <col min="4" max="4" width="32.5546875" customWidth="1"/>
  </cols>
  <sheetData>
    <row r="1" spans="1:5" ht="17.399999999999999" x14ac:dyDescent="0.3">
      <c r="A1" s="4" t="s">
        <v>20</v>
      </c>
      <c r="B1" s="4" t="s">
        <v>16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</row>
    <row r="5" spans="1:5" ht="16.2" x14ac:dyDescent="0.3">
      <c r="A5" s="1"/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129</v>
      </c>
      <c r="C6">
        <v>1.58</v>
      </c>
    </row>
    <row r="7" spans="1:5" x14ac:dyDescent="0.3">
      <c r="A7" s="2" t="s">
        <v>6</v>
      </c>
      <c r="B7">
        <v>145</v>
      </c>
      <c r="C7">
        <v>1.77</v>
      </c>
    </row>
    <row r="8" spans="1:5" x14ac:dyDescent="0.3">
      <c r="A8" s="2" t="s">
        <v>7</v>
      </c>
      <c r="B8">
        <v>65</v>
      </c>
      <c r="C8">
        <v>0.44</v>
      </c>
    </row>
    <row r="9" spans="1:5" x14ac:dyDescent="0.3">
      <c r="A9" s="2" t="s">
        <v>8</v>
      </c>
      <c r="B9">
        <v>67</v>
      </c>
      <c r="C9">
        <v>0.94</v>
      </c>
    </row>
    <row r="10" spans="1:5" x14ac:dyDescent="0.3">
      <c r="A10" s="2" t="s">
        <v>9</v>
      </c>
      <c r="B10">
        <v>23</v>
      </c>
      <c r="C10">
        <v>0.28999999999999998</v>
      </c>
    </row>
    <row r="11" spans="1:5" ht="15" thickBot="1" x14ac:dyDescent="0.35">
      <c r="A11" s="5"/>
      <c r="B11" s="5">
        <f>SUM(B6:B10)</f>
        <v>429</v>
      </c>
      <c r="C11" s="5">
        <f>SUM(C6:C10)</f>
        <v>5.0200000000000005</v>
      </c>
      <c r="D11" s="6">
        <f>B11/C11</f>
        <v>85.458167330677284</v>
      </c>
      <c r="E11" s="6">
        <f>AVERAGE(D11,D18)</f>
        <v>83.371285500201026</v>
      </c>
    </row>
    <row r="12" spans="1:5" ht="15" thickTop="1" x14ac:dyDescent="0.3">
      <c r="D12" s="7"/>
    </row>
    <row r="13" spans="1:5" x14ac:dyDescent="0.3">
      <c r="A13" t="s">
        <v>10</v>
      </c>
      <c r="B13">
        <v>147</v>
      </c>
      <c r="C13">
        <v>1.8</v>
      </c>
      <c r="D13" s="7"/>
    </row>
    <row r="14" spans="1:5" x14ac:dyDescent="0.3">
      <c r="A14" t="s">
        <v>11</v>
      </c>
      <c r="B14">
        <v>148</v>
      </c>
      <c r="C14">
        <v>1.78</v>
      </c>
      <c r="D14" s="7"/>
    </row>
    <row r="15" spans="1:5" x14ac:dyDescent="0.3">
      <c r="A15" t="s">
        <v>12</v>
      </c>
      <c r="B15">
        <v>35</v>
      </c>
      <c r="C15">
        <v>0.4</v>
      </c>
      <c r="D15" s="7"/>
    </row>
    <row r="16" spans="1:5" x14ac:dyDescent="0.3">
      <c r="A16" t="s">
        <v>13</v>
      </c>
      <c r="B16">
        <v>89</v>
      </c>
      <c r="C16">
        <v>1.0900000000000001</v>
      </c>
      <c r="D16" s="7"/>
    </row>
    <row r="17" spans="1:5" x14ac:dyDescent="0.3">
      <c r="A17" t="s">
        <v>14</v>
      </c>
      <c r="B17">
        <v>24</v>
      </c>
      <c r="C17">
        <v>0.38</v>
      </c>
      <c r="D17" s="7"/>
    </row>
    <row r="18" spans="1:5" ht="15" thickBot="1" x14ac:dyDescent="0.35">
      <c r="A18" s="5"/>
      <c r="B18" s="5">
        <f>SUM(B13:B17)</f>
        <v>443</v>
      </c>
      <c r="C18" s="5">
        <f>SUM(C13:C17)</f>
        <v>5.45</v>
      </c>
      <c r="D18" s="6">
        <f>B18/C18</f>
        <v>81.284403669724767</v>
      </c>
      <c r="E18" s="5"/>
    </row>
    <row r="19" spans="1:5" ht="15" thickTop="1" x14ac:dyDescent="0.3"/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254A-9EA9-4512-9C48-C9BBB386D360}">
  <dimension ref="A1:E18"/>
  <sheetViews>
    <sheetView workbookViewId="0"/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21</v>
      </c>
      <c r="B1" s="4" t="s">
        <v>17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  <c r="B3" s="4"/>
    </row>
    <row r="5" spans="1:5" s="1" customFormat="1" ht="16.2" x14ac:dyDescent="0.3"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101</v>
      </c>
      <c r="C6">
        <v>1.57</v>
      </c>
    </row>
    <row r="7" spans="1:5" x14ac:dyDescent="0.3">
      <c r="A7" s="2" t="s">
        <v>6</v>
      </c>
      <c r="B7">
        <v>99</v>
      </c>
      <c r="C7">
        <v>1.51</v>
      </c>
    </row>
    <row r="8" spans="1:5" x14ac:dyDescent="0.3">
      <c r="A8" s="2" t="s">
        <v>7</v>
      </c>
      <c r="B8">
        <v>10</v>
      </c>
      <c r="C8">
        <v>0.24</v>
      </c>
    </row>
    <row r="9" spans="1:5" x14ac:dyDescent="0.3">
      <c r="A9" s="2" t="s">
        <v>8</v>
      </c>
      <c r="B9">
        <v>89</v>
      </c>
      <c r="C9">
        <v>0.9</v>
      </c>
    </row>
    <row r="10" spans="1:5" x14ac:dyDescent="0.3">
      <c r="A10" s="2" t="s">
        <v>9</v>
      </c>
      <c r="B10">
        <v>32</v>
      </c>
      <c r="C10">
        <v>0.4</v>
      </c>
    </row>
    <row r="11" spans="1:5" ht="15" thickBot="1" x14ac:dyDescent="0.35">
      <c r="A11" s="5"/>
      <c r="B11" s="5">
        <f>SUM(B6:B10)</f>
        <v>331</v>
      </c>
      <c r="C11" s="5">
        <f>SUM(C6:C10)</f>
        <v>4.620000000000001</v>
      </c>
      <c r="D11" s="6">
        <f>B11/C11</f>
        <v>71.645021645021629</v>
      </c>
      <c r="E11" s="6">
        <f>AVERAGE(D11,D17)</f>
        <v>66.24477569775074</v>
      </c>
    </row>
    <row r="12" spans="1:5" ht="15" thickTop="1" x14ac:dyDescent="0.3">
      <c r="D12" s="7"/>
    </row>
    <row r="13" spans="1:5" x14ac:dyDescent="0.3">
      <c r="A13" t="s">
        <v>10</v>
      </c>
      <c r="B13">
        <v>89</v>
      </c>
      <c r="C13">
        <v>1.49</v>
      </c>
      <c r="D13" s="7"/>
    </row>
    <row r="14" spans="1:5" x14ac:dyDescent="0.3">
      <c r="A14" t="s">
        <v>11</v>
      </c>
      <c r="B14">
        <v>73</v>
      </c>
      <c r="C14">
        <v>1.0900000000000001</v>
      </c>
      <c r="D14" s="7"/>
    </row>
    <row r="15" spans="1:5" x14ac:dyDescent="0.3">
      <c r="A15" t="s">
        <v>12</v>
      </c>
      <c r="B15">
        <v>92</v>
      </c>
      <c r="C15">
        <v>1.49</v>
      </c>
      <c r="D15" s="7"/>
    </row>
    <row r="16" spans="1:5" x14ac:dyDescent="0.3">
      <c r="A16" t="s">
        <v>13</v>
      </c>
      <c r="B16">
        <v>63</v>
      </c>
      <c r="C16">
        <v>1.1399999999999999</v>
      </c>
      <c r="D16" s="7"/>
    </row>
    <row r="17" spans="1:5" ht="15" thickBot="1" x14ac:dyDescent="0.35">
      <c r="A17" s="5"/>
      <c r="B17" s="5">
        <f>SUM(B13:B16)</f>
        <v>317</v>
      </c>
      <c r="C17" s="5">
        <f>SUM(C13:C16)</f>
        <v>5.21</v>
      </c>
      <c r="D17" s="6">
        <f>B17/C17</f>
        <v>60.84452975047985</v>
      </c>
      <c r="E17" s="5"/>
    </row>
    <row r="18" spans="1:5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3B5-138C-4790-A3D4-414DB7F0AA3B}">
  <dimension ref="A1:E19"/>
  <sheetViews>
    <sheetView workbookViewId="0">
      <selection activeCell="A24" sqref="A24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21</v>
      </c>
      <c r="B1" s="4" t="s">
        <v>18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  <c r="B3" s="4"/>
    </row>
    <row r="5" spans="1:5" s="1" customFormat="1" ht="16.2" x14ac:dyDescent="0.3"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122</v>
      </c>
      <c r="C6">
        <v>1.67</v>
      </c>
    </row>
    <row r="7" spans="1:5" x14ac:dyDescent="0.3">
      <c r="A7" s="2" t="s">
        <v>6</v>
      </c>
      <c r="B7">
        <v>122</v>
      </c>
      <c r="C7">
        <v>1.58</v>
      </c>
    </row>
    <row r="8" spans="1:5" x14ac:dyDescent="0.3">
      <c r="A8" s="2" t="s">
        <v>7</v>
      </c>
      <c r="B8">
        <v>22</v>
      </c>
      <c r="C8">
        <v>0.3</v>
      </c>
    </row>
    <row r="9" spans="1:5" x14ac:dyDescent="0.3">
      <c r="A9" s="2" t="s">
        <v>8</v>
      </c>
      <c r="B9">
        <v>115</v>
      </c>
      <c r="C9">
        <v>1.28</v>
      </c>
    </row>
    <row r="10" spans="1:5" x14ac:dyDescent="0.3">
      <c r="A10" s="2" t="s">
        <v>9</v>
      </c>
      <c r="B10">
        <v>42</v>
      </c>
      <c r="C10">
        <v>0.68</v>
      </c>
    </row>
    <row r="11" spans="1:5" ht="15" thickBot="1" x14ac:dyDescent="0.35">
      <c r="A11" s="5"/>
      <c r="B11" s="5">
        <f>SUM(B6:B10)</f>
        <v>423</v>
      </c>
      <c r="C11" s="5">
        <f>SUM(C6:C10)</f>
        <v>5.51</v>
      </c>
      <c r="D11" s="6">
        <f>B11/C11</f>
        <v>76.769509981851186</v>
      </c>
      <c r="E11" s="6">
        <f>AVERAGE(D11,D18)</f>
        <v>82.487319093489702</v>
      </c>
    </row>
    <row r="12" spans="1:5" ht="15" thickTop="1" x14ac:dyDescent="0.3">
      <c r="D12" s="7"/>
    </row>
    <row r="13" spans="1:5" x14ac:dyDescent="0.3">
      <c r="A13" t="s">
        <v>10</v>
      </c>
      <c r="B13">
        <v>115</v>
      </c>
      <c r="C13">
        <v>1.6</v>
      </c>
      <c r="D13" s="7"/>
    </row>
    <row r="14" spans="1:5" x14ac:dyDescent="0.3">
      <c r="A14" t="s">
        <v>11</v>
      </c>
      <c r="B14">
        <v>135</v>
      </c>
      <c r="C14">
        <v>1.61</v>
      </c>
      <c r="D14" s="7"/>
    </row>
    <row r="15" spans="1:5" x14ac:dyDescent="0.3">
      <c r="A15" t="s">
        <v>12</v>
      </c>
      <c r="B15">
        <v>25</v>
      </c>
      <c r="C15">
        <v>0.3</v>
      </c>
      <c r="D15" s="7"/>
    </row>
    <row r="16" spans="1:5" x14ac:dyDescent="0.3">
      <c r="A16" t="s">
        <v>13</v>
      </c>
      <c r="B16">
        <v>148</v>
      </c>
      <c r="C16">
        <v>1.44</v>
      </c>
      <c r="D16" s="7"/>
    </row>
    <row r="17" spans="1:5" x14ac:dyDescent="0.3">
      <c r="A17" t="s">
        <v>14</v>
      </c>
      <c r="B17">
        <v>93</v>
      </c>
      <c r="C17">
        <v>0.9</v>
      </c>
      <c r="D17" s="7"/>
    </row>
    <row r="18" spans="1:5" ht="15" thickBot="1" x14ac:dyDescent="0.35">
      <c r="A18" s="5"/>
      <c r="B18" s="5">
        <f>SUM(B13:B17)</f>
        <v>516</v>
      </c>
      <c r="C18" s="5">
        <f>SUM(C13:C17)</f>
        <v>5.85</v>
      </c>
      <c r="D18" s="6">
        <f>B18/C18</f>
        <v>88.205128205128204</v>
      </c>
      <c r="E18" s="5"/>
    </row>
    <row r="19" spans="1:5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844E-8F5F-488B-A6C6-D09C2616FB00}">
  <dimension ref="A1:E20"/>
  <sheetViews>
    <sheetView workbookViewId="0">
      <selection activeCell="B2" sqref="B2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20</v>
      </c>
      <c r="B1" s="4" t="s">
        <v>22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</row>
    <row r="4" spans="1:5" ht="15.6" x14ac:dyDescent="0.3">
      <c r="A4" s="4"/>
    </row>
    <row r="5" spans="1:5" ht="16.2" x14ac:dyDescent="0.3">
      <c r="A5" s="1"/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59</v>
      </c>
      <c r="C6">
        <v>0.98</v>
      </c>
    </row>
    <row r="7" spans="1:5" x14ac:dyDescent="0.3">
      <c r="A7" s="2" t="s">
        <v>6</v>
      </c>
      <c r="B7">
        <v>97</v>
      </c>
      <c r="C7">
        <v>1.18</v>
      </c>
    </row>
    <row r="8" spans="1:5" x14ac:dyDescent="0.3">
      <c r="A8" s="2" t="s">
        <v>7</v>
      </c>
      <c r="B8">
        <v>28</v>
      </c>
      <c r="C8">
        <v>0.63</v>
      </c>
    </row>
    <row r="9" spans="1:5" x14ac:dyDescent="0.3">
      <c r="A9" s="2" t="s">
        <v>8</v>
      </c>
      <c r="B9">
        <v>82</v>
      </c>
      <c r="C9">
        <v>1.47</v>
      </c>
    </row>
    <row r="10" spans="1:5" x14ac:dyDescent="0.3">
      <c r="A10" s="2" t="s">
        <v>9</v>
      </c>
      <c r="B10">
        <v>156</v>
      </c>
      <c r="C10">
        <v>1.61</v>
      </c>
    </row>
    <row r="11" spans="1:5" ht="15" thickBot="1" x14ac:dyDescent="0.35">
      <c r="A11" s="5"/>
      <c r="B11" s="5">
        <f>SUM(B6:B10)</f>
        <v>422</v>
      </c>
      <c r="C11" s="5">
        <f>SUM(C6:C10)</f>
        <v>5.87</v>
      </c>
      <c r="D11" s="6">
        <f>B11/C11</f>
        <v>71.890971039182276</v>
      </c>
      <c r="E11" s="6">
        <f>AVERAGE(D11,D19)</f>
        <v>73.070705978144929</v>
      </c>
    </row>
    <row r="12" spans="1:5" ht="15" thickTop="1" x14ac:dyDescent="0.3">
      <c r="D12" s="7"/>
    </row>
    <row r="13" spans="1:5" x14ac:dyDescent="0.3">
      <c r="A13" t="s">
        <v>10</v>
      </c>
      <c r="B13">
        <v>67</v>
      </c>
      <c r="C13">
        <v>1.08</v>
      </c>
      <c r="D13" s="7"/>
    </row>
    <row r="14" spans="1:5" x14ac:dyDescent="0.3">
      <c r="A14" t="s">
        <v>11</v>
      </c>
      <c r="B14">
        <v>128</v>
      </c>
      <c r="C14">
        <v>1.21</v>
      </c>
      <c r="D14" s="7"/>
    </row>
    <row r="15" spans="1:5" x14ac:dyDescent="0.3">
      <c r="A15" t="s">
        <v>12</v>
      </c>
      <c r="B15">
        <v>25</v>
      </c>
      <c r="C15">
        <v>0.62</v>
      </c>
      <c r="D15" s="7"/>
    </row>
    <row r="16" spans="1:5" x14ac:dyDescent="0.3">
      <c r="A16" t="s">
        <v>13</v>
      </c>
      <c r="B16">
        <v>76</v>
      </c>
      <c r="C16">
        <v>1.52</v>
      </c>
      <c r="D16" s="7"/>
    </row>
    <row r="17" spans="1:5" x14ac:dyDescent="0.3">
      <c r="A17" t="s">
        <v>14</v>
      </c>
      <c r="B17">
        <v>100</v>
      </c>
      <c r="C17">
        <v>1.05</v>
      </c>
      <c r="D17" s="7"/>
    </row>
    <row r="18" spans="1:5" x14ac:dyDescent="0.3">
      <c r="A18" t="s">
        <v>23</v>
      </c>
      <c r="B18">
        <v>25</v>
      </c>
      <c r="C18">
        <v>0.19</v>
      </c>
      <c r="D18" s="7"/>
    </row>
    <row r="19" spans="1:5" ht="15" thickBot="1" x14ac:dyDescent="0.35">
      <c r="A19" s="5"/>
      <c r="B19" s="5">
        <f>SUM(B13:B18)</f>
        <v>421</v>
      </c>
      <c r="C19" s="5">
        <f>SUM(C13:C18)</f>
        <v>5.67</v>
      </c>
      <c r="D19" s="6">
        <f>B19/C19</f>
        <v>74.250440917107582</v>
      </c>
      <c r="E19" s="5"/>
    </row>
    <row r="20" spans="1:5" ht="15" thickTop="1" x14ac:dyDescent="0.3"/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7EFA-1253-48FE-927C-AF7264D78228}">
  <dimension ref="A1:E19"/>
  <sheetViews>
    <sheetView workbookViewId="0">
      <selection activeCell="G10" sqref="G10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20</v>
      </c>
      <c r="B1" s="4" t="s">
        <v>24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</row>
    <row r="4" spans="1:5" ht="15.6" x14ac:dyDescent="0.3">
      <c r="A4" s="4"/>
    </row>
    <row r="5" spans="1:5" ht="16.2" x14ac:dyDescent="0.3">
      <c r="A5" s="1"/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161</v>
      </c>
      <c r="C6">
        <v>1.18</v>
      </c>
    </row>
    <row r="7" spans="1:5" x14ac:dyDescent="0.3">
      <c r="A7" s="2" t="s">
        <v>6</v>
      </c>
      <c r="B7">
        <v>61</v>
      </c>
      <c r="C7">
        <v>1</v>
      </c>
    </row>
    <row r="8" spans="1:5" x14ac:dyDescent="0.3">
      <c r="A8" s="2" t="s">
        <v>7</v>
      </c>
      <c r="B8">
        <v>72</v>
      </c>
      <c r="C8">
        <v>1.21</v>
      </c>
    </row>
    <row r="9" spans="1:5" x14ac:dyDescent="0.3">
      <c r="A9" s="2" t="s">
        <v>8</v>
      </c>
      <c r="B9">
        <v>141</v>
      </c>
      <c r="C9">
        <v>1.59</v>
      </c>
    </row>
    <row r="10" spans="1:5" x14ac:dyDescent="0.3">
      <c r="A10" s="2" t="s">
        <v>9</v>
      </c>
      <c r="B10">
        <v>45</v>
      </c>
      <c r="C10">
        <v>0.31</v>
      </c>
    </row>
    <row r="11" spans="1:5" ht="15" thickBot="1" x14ac:dyDescent="0.35">
      <c r="A11" s="5"/>
      <c r="B11" s="5">
        <f>SUM(B6:B10)</f>
        <v>480</v>
      </c>
      <c r="C11" s="5">
        <f>SUM(C6:C10)</f>
        <v>5.2899999999999991</v>
      </c>
      <c r="D11" s="6">
        <f>B11/C11</f>
        <v>90.73724007561438</v>
      </c>
      <c r="E11" s="6">
        <f>AVERAGE(D11,D18)</f>
        <v>97.645487068772582</v>
      </c>
    </row>
    <row r="12" spans="1:5" ht="15" thickTop="1" x14ac:dyDescent="0.3">
      <c r="D12" s="7"/>
    </row>
    <row r="13" spans="1:5" x14ac:dyDescent="0.3">
      <c r="A13" t="s">
        <v>10</v>
      </c>
      <c r="B13">
        <v>148</v>
      </c>
      <c r="C13">
        <v>1.41</v>
      </c>
      <c r="D13" s="7"/>
    </row>
    <row r="14" spans="1:5" x14ac:dyDescent="0.3">
      <c r="A14" t="s">
        <v>11</v>
      </c>
      <c r="B14">
        <v>65</v>
      </c>
      <c r="C14">
        <v>0.83</v>
      </c>
      <c r="D14" s="7"/>
    </row>
    <row r="15" spans="1:5" x14ac:dyDescent="0.3">
      <c r="A15" t="s">
        <v>12</v>
      </c>
      <c r="B15">
        <v>97</v>
      </c>
      <c r="C15">
        <v>1.3</v>
      </c>
      <c r="D15" s="7"/>
    </row>
    <row r="16" spans="1:5" x14ac:dyDescent="0.3">
      <c r="A16" t="s">
        <v>13</v>
      </c>
      <c r="B16">
        <v>44</v>
      </c>
      <c r="C16">
        <v>0.25</v>
      </c>
      <c r="D16" s="7"/>
    </row>
    <row r="17" spans="1:5" x14ac:dyDescent="0.3">
      <c r="A17" t="s">
        <v>14</v>
      </c>
      <c r="B17">
        <v>220</v>
      </c>
      <c r="C17">
        <v>1.7</v>
      </c>
      <c r="D17" s="7"/>
    </row>
    <row r="18" spans="1:5" ht="15" thickBot="1" x14ac:dyDescent="0.35">
      <c r="A18" s="5"/>
      <c r="B18" s="5">
        <f>SUM(B13:B17)</f>
        <v>574</v>
      </c>
      <c r="C18" s="5">
        <f>SUM(C13:C17)</f>
        <v>5.49</v>
      </c>
      <c r="D18" s="6">
        <f>B18/C18</f>
        <v>104.55373406193078</v>
      </c>
      <c r="E18" s="5"/>
    </row>
    <row r="19" spans="1:5" ht="15" thickTop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0FB8-08CC-4AA5-B4C8-6D94053B2A54}">
  <dimension ref="A1:E19"/>
  <sheetViews>
    <sheetView workbookViewId="0">
      <selection activeCell="D2" sqref="D2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21</v>
      </c>
      <c r="B1" s="4" t="s">
        <v>25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</row>
    <row r="4" spans="1:5" ht="15.6" x14ac:dyDescent="0.3">
      <c r="A4" s="4"/>
    </row>
    <row r="5" spans="1:5" ht="16.2" x14ac:dyDescent="0.3">
      <c r="A5" s="1"/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84</v>
      </c>
      <c r="C6">
        <v>1.52</v>
      </c>
    </row>
    <row r="7" spans="1:5" x14ac:dyDescent="0.3">
      <c r="A7" s="2" t="s">
        <v>6</v>
      </c>
      <c r="B7">
        <v>147</v>
      </c>
      <c r="C7">
        <v>1.49</v>
      </c>
    </row>
    <row r="8" spans="1:5" x14ac:dyDescent="0.3">
      <c r="A8" s="2" t="s">
        <v>7</v>
      </c>
      <c r="B8">
        <v>6</v>
      </c>
      <c r="C8">
        <v>0.09</v>
      </c>
    </row>
    <row r="9" spans="1:5" x14ac:dyDescent="0.3">
      <c r="A9" s="2" t="s">
        <v>8</v>
      </c>
      <c r="B9">
        <v>96</v>
      </c>
      <c r="C9">
        <v>1.29</v>
      </c>
    </row>
    <row r="10" spans="1:5" x14ac:dyDescent="0.3">
      <c r="A10" s="2" t="s">
        <v>9</v>
      </c>
      <c r="B10">
        <v>57</v>
      </c>
      <c r="C10">
        <v>0.61</v>
      </c>
    </row>
    <row r="11" spans="1:5" ht="15" thickBot="1" x14ac:dyDescent="0.35">
      <c r="A11" s="5"/>
      <c r="B11" s="5">
        <f>SUM(B6:B10)</f>
        <v>390</v>
      </c>
      <c r="C11" s="5">
        <f>SUM(C6:C10)</f>
        <v>5</v>
      </c>
      <c r="D11" s="6">
        <f>B11/C11</f>
        <v>78</v>
      </c>
      <c r="E11" s="6">
        <f>AVERAGE(D11,D18)</f>
        <v>81.708333333333343</v>
      </c>
    </row>
    <row r="12" spans="1:5" ht="15" thickTop="1" x14ac:dyDescent="0.3">
      <c r="D12" s="7"/>
    </row>
    <row r="13" spans="1:5" x14ac:dyDescent="0.3">
      <c r="A13" t="s">
        <v>10</v>
      </c>
      <c r="B13">
        <v>95</v>
      </c>
      <c r="C13">
        <v>1.5</v>
      </c>
      <c r="D13" s="7"/>
    </row>
    <row r="14" spans="1:5" x14ac:dyDescent="0.3">
      <c r="A14" t="s">
        <v>11</v>
      </c>
      <c r="B14">
        <v>162</v>
      </c>
      <c r="C14">
        <v>1.0900000000000001</v>
      </c>
      <c r="D14" s="7"/>
    </row>
    <row r="15" spans="1:5" x14ac:dyDescent="0.3">
      <c r="A15" t="s">
        <v>12</v>
      </c>
      <c r="B15">
        <v>89</v>
      </c>
      <c r="C15">
        <v>1.18</v>
      </c>
      <c r="D15" s="7"/>
    </row>
    <row r="16" spans="1:5" x14ac:dyDescent="0.3">
      <c r="A16" t="s">
        <v>13</v>
      </c>
      <c r="B16">
        <v>3</v>
      </c>
      <c r="C16">
        <v>0.04</v>
      </c>
      <c r="D16" s="7"/>
    </row>
    <row r="17" spans="1:5" x14ac:dyDescent="0.3">
      <c r="A17" t="s">
        <v>14</v>
      </c>
      <c r="B17">
        <v>102</v>
      </c>
      <c r="C17">
        <v>1.47</v>
      </c>
      <c r="D17" s="7"/>
    </row>
    <row r="18" spans="1:5" ht="15" thickBot="1" x14ac:dyDescent="0.35">
      <c r="A18" s="5"/>
      <c r="B18" s="5">
        <f>SUM(B13:B17)</f>
        <v>451</v>
      </c>
      <c r="C18" s="5">
        <f>SUM(C13:C17)</f>
        <v>5.2799999999999994</v>
      </c>
      <c r="D18" s="6">
        <f>B18/C18</f>
        <v>85.416666666666671</v>
      </c>
      <c r="E18" s="5"/>
    </row>
    <row r="19" spans="1:5" ht="15" thickTop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4AFE-37C3-4BD7-A8F9-4310D85474C1}">
  <dimension ref="A1:E21"/>
  <sheetViews>
    <sheetView workbookViewId="0">
      <selection activeCell="D3" sqref="D3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21</v>
      </c>
      <c r="B1" s="4" t="s">
        <v>26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</row>
    <row r="4" spans="1:5" ht="15.6" x14ac:dyDescent="0.3">
      <c r="A4" s="4"/>
    </row>
    <row r="5" spans="1:5" ht="16.2" x14ac:dyDescent="0.3">
      <c r="A5" s="1"/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136</v>
      </c>
      <c r="C6">
        <v>0.87</v>
      </c>
    </row>
    <row r="7" spans="1:5" x14ac:dyDescent="0.3">
      <c r="A7" s="2" t="s">
        <v>6</v>
      </c>
      <c r="B7">
        <v>142</v>
      </c>
      <c r="C7">
        <v>1.32</v>
      </c>
    </row>
    <row r="8" spans="1:5" x14ac:dyDescent="0.3">
      <c r="A8" s="2" t="s">
        <v>7</v>
      </c>
      <c r="B8">
        <v>16</v>
      </c>
      <c r="C8">
        <v>0.26</v>
      </c>
    </row>
    <row r="9" spans="1:5" x14ac:dyDescent="0.3">
      <c r="A9" s="2" t="s">
        <v>8</v>
      </c>
      <c r="B9">
        <v>104</v>
      </c>
      <c r="C9">
        <v>1.3</v>
      </c>
    </row>
    <row r="10" spans="1:5" x14ac:dyDescent="0.3">
      <c r="A10" s="2" t="s">
        <v>9</v>
      </c>
      <c r="B10">
        <v>63</v>
      </c>
      <c r="C10">
        <v>1.07</v>
      </c>
    </row>
    <row r="11" spans="1:5" x14ac:dyDescent="0.3">
      <c r="A11" s="2" t="s">
        <v>27</v>
      </c>
      <c r="B11">
        <v>13</v>
      </c>
      <c r="C11">
        <v>0.17</v>
      </c>
    </row>
    <row r="12" spans="1:5" ht="15" thickBot="1" x14ac:dyDescent="0.35">
      <c r="A12" s="5"/>
      <c r="B12" s="5">
        <f>SUM(B6:B11)</f>
        <v>474</v>
      </c>
      <c r="C12" s="5">
        <f>SUM(C6:C11)</f>
        <v>4.99</v>
      </c>
      <c r="D12" s="6">
        <f>B12/C12</f>
        <v>94.989979959919836</v>
      </c>
      <c r="E12" s="6">
        <f>AVERAGE(D12,D20)</f>
        <v>96.222974324382619</v>
      </c>
    </row>
    <row r="13" spans="1:5" ht="15" thickTop="1" x14ac:dyDescent="0.3">
      <c r="D13" s="7"/>
    </row>
    <row r="14" spans="1:5" x14ac:dyDescent="0.3">
      <c r="A14" t="s">
        <v>10</v>
      </c>
      <c r="B14">
        <v>133</v>
      </c>
      <c r="C14">
        <v>1.32</v>
      </c>
      <c r="D14" s="7"/>
    </row>
    <row r="15" spans="1:5" x14ac:dyDescent="0.3">
      <c r="A15" t="s">
        <v>11</v>
      </c>
      <c r="B15">
        <v>94</v>
      </c>
      <c r="C15">
        <v>1.06</v>
      </c>
      <c r="D15" s="7"/>
    </row>
    <row r="16" spans="1:5" x14ac:dyDescent="0.3">
      <c r="A16" t="s">
        <v>12</v>
      </c>
      <c r="B16">
        <v>67</v>
      </c>
      <c r="C16">
        <v>0.77</v>
      </c>
      <c r="D16" s="7"/>
    </row>
    <row r="17" spans="1:5" x14ac:dyDescent="0.3">
      <c r="A17" t="s">
        <v>13</v>
      </c>
      <c r="B17">
        <v>126</v>
      </c>
      <c r="C17">
        <v>1</v>
      </c>
      <c r="D17" s="7"/>
    </row>
    <row r="18" spans="1:5" x14ac:dyDescent="0.3">
      <c r="A18" t="s">
        <v>14</v>
      </c>
      <c r="B18">
        <v>27</v>
      </c>
      <c r="C18">
        <v>0.41</v>
      </c>
      <c r="D18" s="7"/>
    </row>
    <row r="19" spans="1:5" x14ac:dyDescent="0.3">
      <c r="A19" t="s">
        <v>23</v>
      </c>
      <c r="B19">
        <v>51</v>
      </c>
      <c r="C19">
        <v>0.55000000000000004</v>
      </c>
      <c r="D19" s="7"/>
    </row>
    <row r="20" spans="1:5" ht="15" thickBot="1" x14ac:dyDescent="0.35">
      <c r="A20" s="5"/>
      <c r="B20" s="5">
        <f>SUM(B14:B19)</f>
        <v>498</v>
      </c>
      <c r="C20" s="5">
        <f>SUM(C14:C19)</f>
        <v>5.1100000000000003</v>
      </c>
      <c r="D20" s="6">
        <f>B20/C20</f>
        <v>97.455968688845388</v>
      </c>
      <c r="E20" s="5"/>
    </row>
    <row r="21" spans="1:5" ht="15" thickTop="1" x14ac:dyDescent="0.3"/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5D79-174C-402C-8AB3-7AED67534CCF}">
  <dimension ref="A1:E21"/>
  <sheetViews>
    <sheetView workbookViewId="0">
      <selection activeCell="B22" sqref="B22"/>
    </sheetView>
  </sheetViews>
  <sheetFormatPr defaultRowHeight="14.4" x14ac:dyDescent="0.3"/>
  <cols>
    <col min="1" max="1" width="25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4" t="s">
        <v>21</v>
      </c>
      <c r="B1" s="4" t="s">
        <v>28</v>
      </c>
    </row>
    <row r="2" spans="1:5" ht="15.6" x14ac:dyDescent="0.3">
      <c r="A2" s="4" t="s">
        <v>0</v>
      </c>
      <c r="B2" s="4"/>
    </row>
    <row r="3" spans="1:5" ht="15.6" x14ac:dyDescent="0.3">
      <c r="A3" s="4" t="s">
        <v>15</v>
      </c>
    </row>
    <row r="4" spans="1:5" ht="15.6" x14ac:dyDescent="0.3">
      <c r="A4" s="4"/>
    </row>
    <row r="5" spans="1:5" ht="16.2" x14ac:dyDescent="0.3">
      <c r="A5" s="1"/>
      <c r="B5" s="3" t="s">
        <v>1</v>
      </c>
      <c r="C5" s="3" t="s">
        <v>3</v>
      </c>
      <c r="D5" s="3" t="s">
        <v>4</v>
      </c>
      <c r="E5" s="3" t="s">
        <v>2</v>
      </c>
    </row>
    <row r="6" spans="1:5" x14ac:dyDescent="0.3">
      <c r="A6" s="2" t="s">
        <v>5</v>
      </c>
      <c r="B6">
        <v>111</v>
      </c>
      <c r="C6">
        <v>1.29</v>
      </c>
    </row>
    <row r="7" spans="1:5" x14ac:dyDescent="0.3">
      <c r="A7" s="2" t="s">
        <v>6</v>
      </c>
      <c r="B7">
        <v>19</v>
      </c>
      <c r="C7">
        <v>0.16</v>
      </c>
    </row>
    <row r="8" spans="1:5" x14ac:dyDescent="0.3">
      <c r="A8" s="2" t="s">
        <v>7</v>
      </c>
      <c r="B8">
        <v>55</v>
      </c>
      <c r="C8">
        <v>0.96</v>
      </c>
    </row>
    <row r="9" spans="1:5" x14ac:dyDescent="0.3">
      <c r="A9" s="2" t="s">
        <v>8</v>
      </c>
      <c r="B9">
        <v>86</v>
      </c>
      <c r="C9">
        <v>1.21</v>
      </c>
    </row>
    <row r="10" spans="1:5" x14ac:dyDescent="0.3">
      <c r="A10" s="2" t="s">
        <v>9</v>
      </c>
      <c r="B10">
        <v>46</v>
      </c>
      <c r="C10">
        <v>0.66</v>
      </c>
    </row>
    <row r="11" spans="1:5" x14ac:dyDescent="0.3">
      <c r="A11" s="2" t="s">
        <v>27</v>
      </c>
      <c r="B11">
        <v>28</v>
      </c>
      <c r="C11">
        <v>0.41</v>
      </c>
    </row>
    <row r="12" spans="1:5" ht="15" thickBot="1" x14ac:dyDescent="0.35">
      <c r="A12" s="5"/>
      <c r="B12" s="5">
        <f>SUM(B6:B11)</f>
        <v>345</v>
      </c>
      <c r="C12" s="5">
        <f>SUM(C6:C11)</f>
        <v>4.6900000000000004</v>
      </c>
      <c r="D12" s="6">
        <f>B12/C12</f>
        <v>73.560767590618326</v>
      </c>
      <c r="E12" s="6">
        <f>AVERAGE(D12,D20)</f>
        <v>77.68947470440007</v>
      </c>
    </row>
    <row r="13" spans="1:5" ht="15" thickTop="1" x14ac:dyDescent="0.3">
      <c r="D13" s="7"/>
    </row>
    <row r="14" spans="1:5" x14ac:dyDescent="0.3">
      <c r="A14" t="s">
        <v>10</v>
      </c>
      <c r="B14">
        <v>128</v>
      </c>
      <c r="C14">
        <v>1.2</v>
      </c>
      <c r="D14" s="7"/>
    </row>
    <row r="15" spans="1:5" x14ac:dyDescent="0.3">
      <c r="A15" t="s">
        <v>11</v>
      </c>
      <c r="B15">
        <v>26</v>
      </c>
      <c r="C15">
        <v>0.28999999999999998</v>
      </c>
      <c r="D15" s="7"/>
    </row>
    <row r="16" spans="1:5" x14ac:dyDescent="0.3">
      <c r="A16" t="s">
        <v>12</v>
      </c>
      <c r="B16">
        <v>60</v>
      </c>
      <c r="C16">
        <v>0.9</v>
      </c>
      <c r="D16" s="7"/>
    </row>
    <row r="17" spans="1:5" x14ac:dyDescent="0.3">
      <c r="A17" t="s">
        <v>13</v>
      </c>
      <c r="B17">
        <v>102</v>
      </c>
      <c r="C17">
        <v>1.4</v>
      </c>
      <c r="D17" s="7"/>
    </row>
    <row r="18" spans="1:5" x14ac:dyDescent="0.3">
      <c r="A18" t="s">
        <v>14</v>
      </c>
      <c r="B18">
        <v>14</v>
      </c>
      <c r="C18">
        <v>0.21</v>
      </c>
      <c r="D18" s="7"/>
    </row>
    <row r="19" spans="1:5" x14ac:dyDescent="0.3">
      <c r="A19" t="s">
        <v>23</v>
      </c>
      <c r="B19">
        <v>57</v>
      </c>
      <c r="C19">
        <v>0.73</v>
      </c>
      <c r="D19" s="7"/>
    </row>
    <row r="20" spans="1:5" ht="15" thickBot="1" x14ac:dyDescent="0.35">
      <c r="A20" s="5"/>
      <c r="B20" s="5">
        <f>SUM(B14:B19)</f>
        <v>387</v>
      </c>
      <c r="C20" s="5">
        <f>SUM(C14:C19)</f>
        <v>4.7300000000000004</v>
      </c>
      <c r="D20" s="6">
        <f>B20/C20</f>
        <v>81.818181818181813</v>
      </c>
      <c r="E20" s="5"/>
    </row>
    <row r="21" spans="1:5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Ctrl3_061715</vt:lpstr>
      <vt:lpstr>Ctrl5_061715</vt:lpstr>
      <vt:lpstr>Expt6_061715</vt:lpstr>
      <vt:lpstr>Expt7_061715</vt:lpstr>
      <vt:lpstr>Ctrl1_112819</vt:lpstr>
      <vt:lpstr>Ctrl9_112819</vt:lpstr>
      <vt:lpstr>Expt3_112819</vt:lpstr>
      <vt:lpstr>Expt7_050220</vt:lpstr>
      <vt:lpstr>Expt8_050220</vt:lpstr>
      <vt:lpstr>Expt2_050220</vt:lpstr>
      <vt:lpstr>Ctrl1_050220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2019-08-05T23:43:24Z</dcterms:created>
  <dcterms:modified xsi:type="dcterms:W3CDTF">2020-07-29T17:42:57Z</dcterms:modified>
</cp:coreProperties>
</file>