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Mib1\At tissue homeostasis\Transcriptional Profile\"/>
    </mc:Choice>
  </mc:AlternateContent>
  <xr:revisionPtr revIDLastSave="0" documentId="13_ncr:1_{D911AFC7-2CED-403E-ABE2-FB17F85B841A}" xr6:coauthVersionLast="46" xr6:coauthVersionMax="46" xr10:uidLastSave="{00000000-0000-0000-0000-000000000000}"/>
  <bookViews>
    <workbookView xWindow="-108" yWindow="-108" windowWidth="23256" windowHeight="12576" xr2:uid="{81158449-B416-4308-9F86-07FFE33FB081}"/>
  </bookViews>
  <sheets>
    <sheet name="Mib1_Fi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7" i="1"/>
  <c r="F23" i="1"/>
  <c r="F22" i="1"/>
  <c r="F21" i="1"/>
  <c r="E18" i="1"/>
  <c r="F31" i="1" s="1"/>
  <c r="E15" i="1"/>
  <c r="F28" i="1" s="1"/>
  <c r="E12" i="1"/>
  <c r="F26" i="1" s="1"/>
  <c r="E9" i="1"/>
  <c r="H23" i="1" l="1"/>
  <c r="I23" i="1" s="1"/>
  <c r="H22" i="1"/>
  <c r="I22" i="1" s="1"/>
  <c r="G27" i="1"/>
  <c r="H27" i="1" s="1"/>
  <c r="I27" i="1" s="1"/>
  <c r="F25" i="1"/>
  <c r="H25" i="1" s="1"/>
  <c r="I25" i="1" s="1"/>
  <c r="G21" i="1"/>
  <c r="H21" i="1" s="1"/>
  <c r="I21" i="1" s="1"/>
  <c r="F30" i="1"/>
  <c r="F32" i="1"/>
  <c r="L21" i="1" l="1"/>
  <c r="J21" i="1"/>
  <c r="J24" i="1"/>
  <c r="H31" i="1"/>
  <c r="I31" i="1" s="1"/>
  <c r="H32" i="1"/>
  <c r="I32" i="1" s="1"/>
  <c r="H28" i="1"/>
  <c r="I28" i="1" s="1"/>
  <c r="L27" i="1" s="1"/>
  <c r="H29" i="1"/>
  <c r="I29" i="1" s="1"/>
  <c r="J27" i="1" s="1"/>
  <c r="H30" i="1"/>
  <c r="I30" i="1" s="1"/>
  <c r="H26" i="1"/>
  <c r="I26" i="1" s="1"/>
  <c r="L24" i="1" s="1"/>
  <c r="M24" i="1" l="1"/>
  <c r="K24" i="1"/>
  <c r="K21" i="1"/>
  <c r="L30" i="1"/>
  <c r="J30" i="1"/>
  <c r="M21" i="1"/>
</calcChain>
</file>

<file path=xl/sharedStrings.xml><?xml version="1.0" encoding="utf-8"?>
<sst xmlns="http://schemas.openxmlformats.org/spreadsheetml/2006/main" count="130" uniqueCount="68">
  <si>
    <t>Block Type</t>
  </si>
  <si>
    <t>96well</t>
  </si>
  <si>
    <t>Chemistry</t>
  </si>
  <si>
    <t>SYBR_GREEN</t>
  </si>
  <si>
    <t>Experiment File Name</t>
  </si>
  <si>
    <t>C:\Users\Susan Eliazer\Desktop\QPCR runs\Mib130d recovery-Fiber data_051514.eds</t>
  </si>
  <si>
    <t>Experiment Run End Time</t>
  </si>
  <si>
    <t>Not Started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</si>
  <si>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</si>
  <si>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</si>
  <si>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</si>
  <si>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</si>
  <si>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</si>
  <si>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</si>
  <si>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</si>
  <si>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Cт</t>
  </si>
  <si>
    <t>Cт Mean</t>
  </si>
  <si>
    <t>ΔCт</t>
  </si>
  <si>
    <t>ΔCт Mean</t>
  </si>
  <si>
    <t>ΔΔCт</t>
  </si>
  <si>
    <t>Fold Difference</t>
  </si>
  <si>
    <t>Mean</t>
  </si>
  <si>
    <t>Avg of 2 expts</t>
  </si>
  <si>
    <t>SD</t>
  </si>
  <si>
    <t>SD of 2 expts</t>
  </si>
  <si>
    <t>A1</t>
  </si>
  <si>
    <t>Ctrl-4</t>
  </si>
  <si>
    <t>18S</t>
  </si>
  <si>
    <t>A2</t>
  </si>
  <si>
    <t>A3</t>
  </si>
  <si>
    <t>A10</t>
  </si>
  <si>
    <t>Expt-8</t>
  </si>
  <si>
    <t>A11</t>
  </si>
  <si>
    <t>A12</t>
  </si>
  <si>
    <t>A4</t>
  </si>
  <si>
    <t>Ctrl-6</t>
  </si>
  <si>
    <t>A5</t>
  </si>
  <si>
    <t>A6</t>
  </si>
  <si>
    <t>A7</t>
  </si>
  <si>
    <t>Expt-7</t>
  </si>
  <si>
    <t>A8</t>
  </si>
  <si>
    <t>A9</t>
  </si>
  <si>
    <t>B1</t>
  </si>
  <si>
    <t>Mib1</t>
  </si>
  <si>
    <t>B2</t>
  </si>
  <si>
    <t>B3</t>
  </si>
  <si>
    <t>B10</t>
  </si>
  <si>
    <t>Undetermined</t>
  </si>
  <si>
    <t>B11</t>
  </si>
  <si>
    <t>B12</t>
  </si>
  <si>
    <t>B4</t>
  </si>
  <si>
    <t>B5</t>
  </si>
  <si>
    <t>B6</t>
  </si>
  <si>
    <t>B7</t>
  </si>
  <si>
    <t>B8</t>
  </si>
  <si>
    <t>B9</t>
  </si>
  <si>
    <t>G1</t>
  </si>
  <si>
    <t>Ctrl-4 -RT</t>
  </si>
  <si>
    <t>G2</t>
  </si>
  <si>
    <t>Ctrl-6 -RT</t>
  </si>
  <si>
    <t>G3</t>
  </si>
  <si>
    <t>Expt-7 -RT</t>
  </si>
  <si>
    <t>G4</t>
  </si>
  <si>
    <t>Expt-8 -RT</t>
  </si>
  <si>
    <t>G5</t>
  </si>
  <si>
    <t>G6</t>
  </si>
  <si>
    <t>G7</t>
  </si>
  <si>
    <t>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</si>
</sst>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26DE-3088-4A6C-AB2D-A1CB59FF0244}">
  <dimension ref="A1:AA40"/>
  <sheetViews>
    <sheetView tabSelected="1" workbookViewId="0">
      <selection activeCell="G13" sqref="G13"/>
    </sheetView>
  </sheetViews>
  <sheetFormatPr defaultRowHeight="14.4" x14ac:dyDescent="0.3"/>
  <cols>
    <col min="2" max="2" width="13.6640625" customWidth="1"/>
    <col min="3" max="3" width="12.88671875" customWidth="1"/>
    <col min="9" max="9" width="15.21875" customWidth="1"/>
    <col min="11" max="11" width="14.5546875" customWidth="1"/>
    <col min="13" max="13" width="15.44140625" customWidth="1"/>
  </cols>
  <sheetData>
    <row r="1" spans="1:27" x14ac:dyDescent="0.3">
      <c r="A1" t="s">
        <v>0</v>
      </c>
      <c r="B1" t="s">
        <v>1</v>
      </c>
    </row>
    <row r="2" spans="1:27" x14ac:dyDescent="0.3">
      <c r="A2" t="s">
        <v>2</v>
      </c>
      <c r="B2" t="s">
        <v>3</v>
      </c>
    </row>
    <row r="3" spans="1:27" x14ac:dyDescent="0.3">
      <c r="A3" t="s">
        <v>4</v>
      </c>
      <c r="B3" t="s">
        <v>5</v>
      </c>
    </row>
    <row r="4" spans="1:27" x14ac:dyDescent="0.3">
      <c r="A4" t="s">
        <v>6</v>
      </c>
      <c r="B4" t="s">
        <v>7</v>
      </c>
    </row>
    <row r="5" spans="1:27" x14ac:dyDescent="0.3">
      <c r="A5" t="s">
        <v>8</v>
      </c>
      <c r="B5" t="s">
        <v>9</v>
      </c>
    </row>
    <row r="6" spans="1:27" x14ac:dyDescent="0.3">
      <c r="A6" t="s">
        <v>10</v>
      </c>
      <c r="B6" t="s">
        <v>11</v>
      </c>
    </row>
    <row r="8" spans="1:27" s="1" customFormat="1" x14ac:dyDescent="0.3">
      <c r="A8" s="1" t="s">
        <v>12</v>
      </c>
      <c r="B8" s="1" t="s">
        <v>13</v>
      </c>
      <c r="C8" s="1" t="s">
        <v>14</v>
      </c>
      <c r="D8" s="1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M8" s="1" t="s">
        <v>24</v>
      </c>
      <c r="T8" s="2"/>
      <c r="U8" s="2"/>
      <c r="V8" s="2"/>
      <c r="W8" s="2"/>
      <c r="X8" s="2"/>
      <c r="Y8" s="2"/>
      <c r="Z8" s="2"/>
      <c r="AA8" s="2"/>
    </row>
    <row r="9" spans="1:27" x14ac:dyDescent="0.3">
      <c r="A9" t="s">
        <v>25</v>
      </c>
      <c r="B9" t="s">
        <v>26</v>
      </c>
      <c r="C9" t="s">
        <v>27</v>
      </c>
      <c r="D9">
        <v>22.995256423950195</v>
      </c>
      <c r="E9">
        <f>AVERAGE(D9:D11)</f>
        <v>23.142090479532879</v>
      </c>
    </row>
    <row r="10" spans="1:27" x14ac:dyDescent="0.3">
      <c r="A10" t="s">
        <v>28</v>
      </c>
      <c r="B10" t="s">
        <v>26</v>
      </c>
      <c r="C10" t="s">
        <v>27</v>
      </c>
      <c r="D10">
        <v>23.142972946166992</v>
      </c>
    </row>
    <row r="11" spans="1:27" x14ac:dyDescent="0.3">
      <c r="A11" t="s">
        <v>29</v>
      </c>
      <c r="B11" t="s">
        <v>26</v>
      </c>
      <c r="C11" t="s">
        <v>27</v>
      </c>
      <c r="D11">
        <v>23.288042068481445</v>
      </c>
    </row>
    <row r="12" spans="1:27" x14ac:dyDescent="0.3">
      <c r="A12" t="s">
        <v>30</v>
      </c>
      <c r="B12" t="s">
        <v>31</v>
      </c>
      <c r="C12" t="s">
        <v>27</v>
      </c>
      <c r="D12">
        <v>24.929182052612305</v>
      </c>
      <c r="E12">
        <f>AVERAGE(D12:D14)</f>
        <v>24.951131820678711</v>
      </c>
    </row>
    <row r="13" spans="1:27" x14ac:dyDescent="0.3">
      <c r="A13" t="s">
        <v>32</v>
      </c>
      <c r="B13" t="s">
        <v>31</v>
      </c>
      <c r="C13" t="s">
        <v>27</v>
      </c>
      <c r="D13">
        <v>24.993659973144531</v>
      </c>
    </row>
    <row r="14" spans="1:27" x14ac:dyDescent="0.3">
      <c r="A14" t="s">
        <v>33</v>
      </c>
      <c r="B14" t="s">
        <v>31</v>
      </c>
      <c r="C14" t="s">
        <v>27</v>
      </c>
      <c r="D14">
        <v>24.930553436279297</v>
      </c>
    </row>
    <row r="15" spans="1:27" x14ac:dyDescent="0.3">
      <c r="A15" t="s">
        <v>34</v>
      </c>
      <c r="B15" t="s">
        <v>35</v>
      </c>
      <c r="C15" t="s">
        <v>27</v>
      </c>
      <c r="D15">
        <v>21.864042282104492</v>
      </c>
      <c r="E15">
        <f>AVERAGE(D15:D17)</f>
        <v>21.84263801574707</v>
      </c>
    </row>
    <row r="16" spans="1:27" x14ac:dyDescent="0.3">
      <c r="A16" t="s">
        <v>36</v>
      </c>
      <c r="B16" t="s">
        <v>35</v>
      </c>
      <c r="C16" t="s">
        <v>27</v>
      </c>
      <c r="D16">
        <v>21.809890747070313</v>
      </c>
    </row>
    <row r="17" spans="1:13" x14ac:dyDescent="0.3">
      <c r="A17" t="s">
        <v>37</v>
      </c>
      <c r="B17" t="s">
        <v>35</v>
      </c>
      <c r="C17" t="s">
        <v>27</v>
      </c>
      <c r="D17">
        <v>21.853981018066406</v>
      </c>
    </row>
    <row r="18" spans="1:13" x14ac:dyDescent="0.3">
      <c r="A18" t="s">
        <v>38</v>
      </c>
      <c r="B18" t="s">
        <v>39</v>
      </c>
      <c r="C18" t="s">
        <v>27</v>
      </c>
      <c r="D18">
        <v>21.778596878051758</v>
      </c>
      <c r="E18">
        <f>AVERAGE(D18:D20)</f>
        <v>21.755390167236328</v>
      </c>
    </row>
    <row r="19" spans="1:13" x14ac:dyDescent="0.3">
      <c r="A19" t="s">
        <v>40</v>
      </c>
      <c r="B19" t="s">
        <v>39</v>
      </c>
      <c r="C19" t="s">
        <v>27</v>
      </c>
      <c r="D19">
        <v>21.795047760009766</v>
      </c>
    </row>
    <row r="20" spans="1:13" x14ac:dyDescent="0.3">
      <c r="A20" t="s">
        <v>41</v>
      </c>
      <c r="B20" t="s">
        <v>39</v>
      </c>
      <c r="C20" t="s">
        <v>27</v>
      </c>
      <c r="D20">
        <v>21.692525863647461</v>
      </c>
    </row>
    <row r="21" spans="1:13" x14ac:dyDescent="0.3">
      <c r="A21" t="s">
        <v>42</v>
      </c>
      <c r="B21" t="s">
        <v>26</v>
      </c>
      <c r="C21" t="s">
        <v>43</v>
      </c>
      <c r="D21">
        <v>31.850887298583984</v>
      </c>
      <c r="F21">
        <f>D21-E9</f>
        <v>8.7087968190511056</v>
      </c>
      <c r="G21">
        <f>AVERAGE(F21:F23)</f>
        <v>8.3931852976481114</v>
      </c>
      <c r="H21">
        <f>F21-G21</f>
        <v>0.3156115214029942</v>
      </c>
      <c r="I21">
        <f>POWER(2,-H21)</f>
        <v>0.80351033114146764</v>
      </c>
      <c r="J21">
        <f>AVERAGE(I21:I23)</f>
        <v>1.0119515997632889</v>
      </c>
      <c r="K21">
        <f>AVERAGE(J21,J27)</f>
        <v>1.0061283752282297</v>
      </c>
      <c r="L21">
        <f>STDEV(I21:I23)</f>
        <v>0.1840847855827536</v>
      </c>
      <c r="M21">
        <f>AVERAGE(L21,L27)</f>
        <v>0.10720189896246893</v>
      </c>
    </row>
    <row r="22" spans="1:13" x14ac:dyDescent="0.3">
      <c r="A22" t="s">
        <v>44</v>
      </c>
      <c r="B22" t="s">
        <v>26</v>
      </c>
      <c r="C22" t="s">
        <v>43</v>
      </c>
      <c r="D22">
        <v>31.424114227294922</v>
      </c>
      <c r="F22">
        <f>D22-E9</f>
        <v>8.2820237477620431</v>
      </c>
      <c r="H22">
        <f>F22-G21</f>
        <v>-0.1111615498860683</v>
      </c>
      <c r="I22">
        <f t="shared" ref="I22:I32" si="0">POWER(2,-H22)</f>
        <v>1.0800975000551813</v>
      </c>
    </row>
    <row r="23" spans="1:13" x14ac:dyDescent="0.3">
      <c r="A23" t="s">
        <v>45</v>
      </c>
      <c r="B23" t="s">
        <v>26</v>
      </c>
      <c r="C23" t="s">
        <v>43</v>
      </c>
      <c r="D23">
        <v>31.330825805664063</v>
      </c>
      <c r="F23">
        <f>D23-E9</f>
        <v>8.1887353261311837</v>
      </c>
      <c r="H23">
        <f>F23-G21</f>
        <v>-0.20444997151692768</v>
      </c>
      <c r="I23">
        <f t="shared" si="0"/>
        <v>1.1522469680932177</v>
      </c>
    </row>
    <row r="24" spans="1:13" x14ac:dyDescent="0.3">
      <c r="A24" t="s">
        <v>46</v>
      </c>
      <c r="B24" t="s">
        <v>31</v>
      </c>
      <c r="C24" t="s">
        <v>43</v>
      </c>
      <c r="D24" t="s">
        <v>47</v>
      </c>
      <c r="J24">
        <f>AVERAGE(I24:I26)</f>
        <v>0.21443608909588829</v>
      </c>
      <c r="K24">
        <f>AVERAGE(J24,J30)</f>
        <v>0.15978061759659276</v>
      </c>
      <c r="L24">
        <f>STDEV(I24:I26)</f>
        <v>0.18674702438914279</v>
      </c>
      <c r="M24">
        <f>AVERAGE(L24,L30)</f>
        <v>0.10702534855935285</v>
      </c>
    </row>
    <row r="25" spans="1:13" x14ac:dyDescent="0.3">
      <c r="A25" t="s">
        <v>48</v>
      </c>
      <c r="B25" t="s">
        <v>31</v>
      </c>
      <c r="C25" t="s">
        <v>43</v>
      </c>
      <c r="D25">
        <v>36.945774078369141</v>
      </c>
      <c r="F25">
        <f>D25-E12</f>
        <v>11.99464225769043</v>
      </c>
      <c r="H25">
        <f>F25-G21</f>
        <v>3.6014569600423183</v>
      </c>
      <c r="I25">
        <f t="shared" si="0"/>
        <v>8.2386001783915863E-2</v>
      </c>
    </row>
    <row r="26" spans="1:13" x14ac:dyDescent="0.3">
      <c r="A26" t="s">
        <v>49</v>
      </c>
      <c r="B26" t="s">
        <v>31</v>
      </c>
      <c r="C26" t="s">
        <v>43</v>
      </c>
      <c r="D26">
        <v>34.873447418212891</v>
      </c>
      <c r="F26">
        <f>D26-E12</f>
        <v>9.9223155975341797</v>
      </c>
      <c r="H26">
        <f>F26-G21</f>
        <v>1.5291302998860683</v>
      </c>
      <c r="I26">
        <f t="shared" si="0"/>
        <v>0.34648617640786072</v>
      </c>
    </row>
    <row r="27" spans="1:13" x14ac:dyDescent="0.3">
      <c r="A27" t="s">
        <v>50</v>
      </c>
      <c r="B27" t="s">
        <v>35</v>
      </c>
      <c r="C27" t="s">
        <v>43</v>
      </c>
      <c r="D27">
        <v>28.555507659912109</v>
      </c>
      <c r="F27">
        <f>D27-E15</f>
        <v>6.7128696441650391</v>
      </c>
      <c r="G27">
        <f>AVERAGE(F27:F29)</f>
        <v>6.7072315216064453</v>
      </c>
      <c r="H27">
        <f>F27-G27</f>
        <v>5.63812255859375E-3</v>
      </c>
      <c r="I27">
        <f t="shared" si="0"/>
        <v>0.99609957772927005</v>
      </c>
      <c r="J27">
        <f>AVERAGE(I27:I29)</f>
        <v>1.0003051506931704</v>
      </c>
      <c r="L27">
        <f>STDEV(I27:I29)</f>
        <v>3.0319012342184266E-2</v>
      </c>
    </row>
    <row r="28" spans="1:13" x14ac:dyDescent="0.3">
      <c r="A28" t="s">
        <v>51</v>
      </c>
      <c r="B28" t="s">
        <v>35</v>
      </c>
      <c r="C28" t="s">
        <v>43</v>
      </c>
      <c r="D28">
        <v>28.503717422485352</v>
      </c>
      <c r="F28">
        <f>D28-E15</f>
        <v>6.6610794067382813</v>
      </c>
      <c r="H28">
        <f>F28-G27</f>
        <v>-4.6152114868164063E-2</v>
      </c>
      <c r="I28">
        <f t="shared" si="0"/>
        <v>1.0325073952506325</v>
      </c>
    </row>
    <row r="29" spans="1:13" x14ac:dyDescent="0.3">
      <c r="A29" t="s">
        <v>52</v>
      </c>
      <c r="B29" t="s">
        <v>35</v>
      </c>
      <c r="C29" t="s">
        <v>43</v>
      </c>
      <c r="D29">
        <v>28.590383529663086</v>
      </c>
      <c r="F29">
        <f>D29-E15</f>
        <v>6.7477455139160156</v>
      </c>
      <c r="H29">
        <f>F29-G27</f>
        <v>4.0513992309570313E-2</v>
      </c>
      <c r="I29">
        <f t="shared" si="0"/>
        <v>0.97230847909960849</v>
      </c>
    </row>
    <row r="30" spans="1:13" x14ac:dyDescent="0.3">
      <c r="A30" t="s">
        <v>53</v>
      </c>
      <c r="B30" t="s">
        <v>39</v>
      </c>
      <c r="C30" t="s">
        <v>43</v>
      </c>
      <c r="D30">
        <v>31.879648208618164</v>
      </c>
      <c r="F30">
        <f>D30-E18</f>
        <v>10.124258041381836</v>
      </c>
      <c r="H30">
        <f>F30-G27</f>
        <v>3.4170265197753906</v>
      </c>
      <c r="I30">
        <f t="shared" si="0"/>
        <v>9.3620837437392107E-2</v>
      </c>
      <c r="J30">
        <f>AVERAGE(I30:I32)</f>
        <v>0.10512514609729723</v>
      </c>
      <c r="L30">
        <f>STDEV(I30:I32)</f>
        <v>2.7303672729562911E-2</v>
      </c>
    </row>
    <row r="31" spans="1:13" x14ac:dyDescent="0.3">
      <c r="A31" t="s">
        <v>54</v>
      </c>
      <c r="B31" t="s">
        <v>39</v>
      </c>
      <c r="C31" t="s">
        <v>43</v>
      </c>
      <c r="D31">
        <v>31.33778190612793</v>
      </c>
      <c r="F31">
        <f>D31-E18</f>
        <v>9.5823917388916016</v>
      </c>
      <c r="H31">
        <f>F31-G27</f>
        <v>2.8751602172851563</v>
      </c>
      <c r="I31">
        <f t="shared" si="0"/>
        <v>0.1362983292462473</v>
      </c>
    </row>
    <row r="32" spans="1:13" x14ac:dyDescent="0.3">
      <c r="A32" t="s">
        <v>55</v>
      </c>
      <c r="B32" t="s">
        <v>39</v>
      </c>
      <c r="C32" t="s">
        <v>43</v>
      </c>
      <c r="D32">
        <v>32.01129150390625</v>
      </c>
      <c r="F32">
        <f>D32-E18</f>
        <v>10.255901336669922</v>
      </c>
      <c r="H32">
        <f>F32-G27</f>
        <v>3.5486698150634766</v>
      </c>
      <c r="I32">
        <f t="shared" si="0"/>
        <v>8.5456271608252282E-2</v>
      </c>
    </row>
    <row r="33" spans="1:4" x14ac:dyDescent="0.3">
      <c r="A33" t="s">
        <v>56</v>
      </c>
      <c r="B33" t="s">
        <v>57</v>
      </c>
      <c r="C33" t="s">
        <v>27</v>
      </c>
      <c r="D33" t="s">
        <v>47</v>
      </c>
    </row>
    <row r="34" spans="1:4" x14ac:dyDescent="0.3">
      <c r="A34" t="s">
        <v>58</v>
      </c>
      <c r="B34" t="s">
        <v>59</v>
      </c>
      <c r="C34" t="s">
        <v>27</v>
      </c>
      <c r="D34" t="s">
        <v>47</v>
      </c>
    </row>
    <row r="35" spans="1:4" x14ac:dyDescent="0.3">
      <c r="A35" t="s">
        <v>60</v>
      </c>
      <c r="B35" t="s">
        <v>61</v>
      </c>
      <c r="C35" t="s">
        <v>27</v>
      </c>
      <c r="D35" t="s">
        <v>47</v>
      </c>
    </row>
    <row r="36" spans="1:4" x14ac:dyDescent="0.3">
      <c r="A36" t="s">
        <v>62</v>
      </c>
      <c r="B36" t="s">
        <v>63</v>
      </c>
      <c r="C36" t="s">
        <v>27</v>
      </c>
      <c r="D36" t="s">
        <v>47</v>
      </c>
    </row>
    <row r="37" spans="1:4" x14ac:dyDescent="0.3">
      <c r="A37" t="s">
        <v>64</v>
      </c>
      <c r="B37" t="s">
        <v>57</v>
      </c>
      <c r="C37" t="s">
        <v>43</v>
      </c>
      <c r="D37" t="s">
        <v>47</v>
      </c>
    </row>
    <row r="38" spans="1:4" x14ac:dyDescent="0.3">
      <c r="A38" t="s">
        <v>65</v>
      </c>
      <c r="B38" t="s">
        <v>59</v>
      </c>
      <c r="C38" t="s">
        <v>43</v>
      </c>
      <c r="D38" t="s">
        <v>47</v>
      </c>
    </row>
    <row r="39" spans="1:4" x14ac:dyDescent="0.3">
      <c r="A39" t="s">
        <v>66</v>
      </c>
      <c r="B39" t="s">
        <v>61</v>
      </c>
      <c r="C39" t="s">
        <v>43</v>
      </c>
      <c r="D39" t="s">
        <v>47</v>
      </c>
    </row>
    <row r="40" spans="1:4" x14ac:dyDescent="0.3">
      <c r="A40" t="s">
        <v>67</v>
      </c>
      <c r="B40" t="s">
        <v>63</v>
      </c>
      <c r="C40" t="s">
        <v>43</v>
      </c>
      <c r="D4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Mib1_Fiber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2021-04-05T04:39:15Z</dcterms:created>
  <dcterms:modified xsi:type="dcterms:W3CDTF">2021-04-05T04:42:19Z</dcterms:modified>
</cp:coreProperties>
</file>