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562\Documents\My Space\NOTCH Project\Muscle Cre-Mib1\At tissue homeostasis\Transcriptional Profile\"/>
    </mc:Choice>
  </mc:AlternateContent>
  <xr:revisionPtr revIDLastSave="0" documentId="8_{87FADD08-AA7C-4D7E-9174-B1C6162C6966}" xr6:coauthVersionLast="46" xr6:coauthVersionMax="46" xr10:uidLastSave="{00000000-0000-0000-0000-000000000000}"/>
  <bookViews>
    <workbookView xWindow="-108" yWindow="-108" windowWidth="23256" windowHeight="12576" xr2:uid="{815B593F-DCF9-4A2E-963C-0ADCA69152C3}"/>
  </bookViews>
  <sheets>
    <sheet name="Myogenic Genes_SC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28" i="1"/>
  <c r="E17" i="1"/>
  <c r="F55" i="1" s="1"/>
  <c r="E14" i="1"/>
  <c r="F39" i="1" s="1"/>
  <c r="E11" i="1"/>
  <c r="F48" i="1" s="1"/>
  <c r="E8" i="1"/>
  <c r="F22" i="1" s="1"/>
  <c r="F24" i="1" l="1"/>
  <c r="F34" i="1"/>
  <c r="F38" i="1"/>
  <c r="F23" i="1"/>
  <c r="F40" i="1"/>
  <c r="F42" i="1"/>
  <c r="F49" i="1"/>
  <c r="F29" i="1"/>
  <c r="F31" i="1"/>
  <c r="F36" i="1"/>
  <c r="F52" i="1"/>
  <c r="F54" i="1"/>
  <c r="F20" i="1"/>
  <c r="F21" i="1"/>
  <c r="F25" i="1"/>
  <c r="F35" i="1"/>
  <c r="F45" i="1"/>
  <c r="F27" i="1"/>
  <c r="F41" i="1"/>
  <c r="F43" i="1"/>
  <c r="F50" i="1"/>
  <c r="F32" i="1"/>
  <c r="F33" i="1"/>
  <c r="F37" i="1"/>
  <c r="F53" i="1"/>
  <c r="F44" i="1"/>
  <c r="F26" i="1"/>
  <c r="G26" i="1" l="1"/>
  <c r="H26" i="1"/>
  <c r="I26" i="1" s="1"/>
  <c r="H45" i="1"/>
  <c r="I45" i="1" s="1"/>
  <c r="H31" i="1"/>
  <c r="I31" i="1" s="1"/>
  <c r="H33" i="1"/>
  <c r="I33" i="1" s="1"/>
  <c r="H49" i="1"/>
  <c r="I49" i="1" s="1"/>
  <c r="G32" i="1"/>
  <c r="H34" i="1" s="1"/>
  <c r="I34" i="1" s="1"/>
  <c r="H32" i="1"/>
  <c r="I32" i="1" s="1"/>
  <c r="G38" i="1"/>
  <c r="H39" i="1" s="1"/>
  <c r="I39" i="1" s="1"/>
  <c r="H44" i="1"/>
  <c r="I44" i="1" s="1"/>
  <c r="G44" i="1"/>
  <c r="H48" i="1" s="1"/>
  <c r="I48" i="1" s="1"/>
  <c r="H37" i="1"/>
  <c r="I37" i="1" s="1"/>
  <c r="H35" i="1"/>
  <c r="I35" i="1" s="1"/>
  <c r="H50" i="1"/>
  <c r="I50" i="1" s="1"/>
  <c r="G50" i="1"/>
  <c r="H55" i="1" s="1"/>
  <c r="I55" i="1" s="1"/>
  <c r="G20" i="1"/>
  <c r="H22" i="1" s="1"/>
  <c r="I22" i="1" s="1"/>
  <c r="H36" i="1"/>
  <c r="I36" i="1" s="1"/>
  <c r="H29" i="1"/>
  <c r="I29" i="1" s="1"/>
  <c r="H54" i="1"/>
  <c r="I54" i="1" s="1"/>
  <c r="L26" i="1" l="1"/>
  <c r="J26" i="1"/>
  <c r="H23" i="1"/>
  <c r="I23" i="1" s="1"/>
  <c r="H20" i="1"/>
  <c r="I20" i="1" s="1"/>
  <c r="H30" i="1"/>
  <c r="I30" i="1" s="1"/>
  <c r="L29" i="1" s="1"/>
  <c r="H28" i="1"/>
  <c r="I28" i="1" s="1"/>
  <c r="H38" i="1"/>
  <c r="I38" i="1" s="1"/>
  <c r="H41" i="1"/>
  <c r="I41" i="1" s="1"/>
  <c r="J50" i="1"/>
  <c r="H42" i="1"/>
  <c r="I42" i="1" s="1"/>
  <c r="J29" i="1"/>
  <c r="H25" i="1"/>
  <c r="I25" i="1" s="1"/>
  <c r="H21" i="1"/>
  <c r="I21" i="1" s="1"/>
  <c r="L32" i="1"/>
  <c r="J32" i="1"/>
  <c r="H53" i="1"/>
  <c r="I53" i="1" s="1"/>
  <c r="L44" i="1"/>
  <c r="J44" i="1"/>
  <c r="H43" i="1"/>
  <c r="I43" i="1" s="1"/>
  <c r="H24" i="1"/>
  <c r="I24" i="1" s="1"/>
  <c r="J35" i="1"/>
  <c r="L35" i="1"/>
  <c r="H52" i="1"/>
  <c r="I52" i="1" s="1"/>
  <c r="L50" i="1" s="1"/>
  <c r="H40" i="1"/>
  <c r="I40" i="1" s="1"/>
  <c r="L47" i="1"/>
  <c r="J47" i="1"/>
  <c r="H27" i="1"/>
  <c r="I27" i="1" s="1"/>
  <c r="L53" i="1" l="1"/>
  <c r="M47" i="1" s="1"/>
  <c r="J53" i="1"/>
  <c r="K47" i="1" s="1"/>
  <c r="K35" i="1"/>
  <c r="L38" i="1"/>
  <c r="J38" i="1"/>
  <c r="J41" i="1"/>
  <c r="L41" i="1"/>
  <c r="M35" i="1" s="1"/>
  <c r="K32" i="1"/>
  <c r="M32" i="1"/>
  <c r="K44" i="1"/>
  <c r="J20" i="1"/>
  <c r="K20" i="1" s="1"/>
  <c r="L20" i="1"/>
  <c r="M20" i="1" s="1"/>
  <c r="M44" i="1"/>
  <c r="L23" i="1"/>
  <c r="M23" i="1" s="1"/>
  <c r="J23" i="1"/>
  <c r="K23" i="1" s="1"/>
</calcChain>
</file>

<file path=xl/sharedStrings.xml><?xml version="1.0" encoding="utf-8"?>
<sst xmlns="http://schemas.openxmlformats.org/spreadsheetml/2006/main" count="233" uniqueCount="102">
  <si>
    <t>Block Type</t>
  </si>
  <si>
    <t>96well</t>
  </si>
  <si>
    <t>Chemistry</t>
  </si>
  <si>
    <t>SYBR_GREEN</t>
  </si>
  <si>
    <t>Experiment File Name</t>
  </si>
  <si>
    <t>C:\Users\Susan Eliazer\Desktop\QPCR runs\Mib130d recovery-SC data_051514.eds</t>
  </si>
  <si>
    <t>Experiment Run End Time</t>
  </si>
  <si>
    <t>Not Started</t>
  </si>
  <si>
    <t>Instrument Type</t>
  </si>
  <si>
    <t>steponeplus</t>
  </si>
  <si>
    <t>Passive Reference</t>
  </si>
  <si>
    <t>ROX</t>
  </si>
  <si>
    <t>Well</t>
  </si>
  <si>
    <t>Sample Name</t>
  </si>
  <si>
    <t>Target Name</t>
  </si>
  <si>
    <t>Cт</t>
  </si>
  <si>
    <t>Cт Mean</t>
  </si>
  <si>
    <t>ΔCт</t>
  </si>
  <si>
    <t>ΔCт Mean</t>
  </si>
  <si>
    <t>ΔΔCт</t>
  </si>
  <si>
    <t>Fold Difference</t>
  </si>
  <si>
    <t>Mean</t>
  </si>
  <si>
    <t>Avg of 2 expts</t>
  </si>
  <si>
    <t>SD</t>
  </si>
  <si>
    <t>SD of 2 expts</t>
  </si>
  <si>
    <t>A1</t>
  </si>
  <si>
    <t>Ctrl-4</t>
  </si>
  <si>
    <t>18S</t>
  </si>
  <si>
    <t>A2</t>
  </si>
  <si>
    <t>A3</t>
  </si>
  <si>
    <t>A10</t>
  </si>
  <si>
    <t>Expt-8</t>
  </si>
  <si>
    <t>A11</t>
  </si>
  <si>
    <t>A12</t>
  </si>
  <si>
    <t>A4</t>
  </si>
  <si>
    <t>Ctrl-6</t>
  </si>
  <si>
    <t>A5</t>
  </si>
  <si>
    <t>A6</t>
  </si>
  <si>
    <t>A7</t>
  </si>
  <si>
    <t>Expt-7</t>
  </si>
  <si>
    <t>A8</t>
  </si>
  <si>
    <t>A9</t>
  </si>
  <si>
    <t>B1</t>
  </si>
  <si>
    <t>Pax7</t>
  </si>
  <si>
    <t>B2</t>
  </si>
  <si>
    <t>B3</t>
  </si>
  <si>
    <t>B10</t>
  </si>
  <si>
    <t>B11</t>
  </si>
  <si>
    <t>B12</t>
  </si>
  <si>
    <t>B4</t>
  </si>
  <si>
    <t>B5</t>
  </si>
  <si>
    <t>B6</t>
  </si>
  <si>
    <t>B7</t>
  </si>
  <si>
    <t>B8</t>
  </si>
  <si>
    <t>B9</t>
  </si>
  <si>
    <t>C1</t>
  </si>
  <si>
    <t>MyoD</t>
  </si>
  <si>
    <t>C2</t>
  </si>
  <si>
    <t>C3</t>
  </si>
  <si>
    <t>C10</t>
  </si>
  <si>
    <t>C11</t>
  </si>
  <si>
    <t>C12</t>
  </si>
  <si>
    <t>C4</t>
  </si>
  <si>
    <t>C5</t>
  </si>
  <si>
    <t>C6</t>
  </si>
  <si>
    <t>C7</t>
  </si>
  <si>
    <t>C8</t>
  </si>
  <si>
    <t>C9</t>
  </si>
  <si>
    <t>D1</t>
  </si>
  <si>
    <t>Myogenin</t>
  </si>
  <si>
    <t>D2</t>
  </si>
  <si>
    <t>D3</t>
  </si>
  <si>
    <t>D10</t>
  </si>
  <si>
    <t>D11</t>
  </si>
  <si>
    <t>D12</t>
  </si>
  <si>
    <t>D4</t>
  </si>
  <si>
    <t>D5</t>
  </si>
  <si>
    <t>D6</t>
  </si>
  <si>
    <t>D7</t>
  </si>
  <si>
    <t>D8</t>
  </si>
  <si>
    <t>D9</t>
  </si>
  <si>
    <t>G1</t>
  </si>
  <si>
    <t>Ctrl-4 -RT</t>
  </si>
  <si>
    <t>Undetermined</t>
  </si>
  <si>
    <t>G2</t>
  </si>
  <si>
    <t>Ctrl-6 -RT</t>
  </si>
  <si>
    <t>G3</t>
  </si>
  <si>
    <t>Expt-7 -RT</t>
  </si>
  <si>
    <t>G4</t>
  </si>
  <si>
    <t>Expt-8 -RT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</si>
  <si>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</si>
  <si>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</si>
  <si>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</si>
  <si>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</si>
  <si>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</si>
  <si>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</si>
  <si>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</si>
  <si>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</si>
  <si>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</si>
  <si>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</si>
  <si>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H3</t>
  </si>
  <si>
    <t>H4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</si>
</sst>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5EF53-57F8-402E-8A8D-6B7C95C09EFB}">
  <dimension ref="A1:M71"/>
  <sheetViews>
    <sheetView tabSelected="1" workbookViewId="0">
      <selection activeCell="D4" sqref="D4"/>
    </sheetView>
  </sheetViews>
  <sheetFormatPr defaultRowHeight="14.4" x14ac:dyDescent="0.3"/>
  <cols>
    <col min="2" max="2" width="14.88671875" customWidth="1"/>
    <col min="3" max="3" width="13.77734375" customWidth="1"/>
    <col min="5" max="5" width="11" customWidth="1"/>
    <col min="7" max="7" width="11" customWidth="1"/>
    <col min="9" max="9" width="17.109375" customWidth="1"/>
    <col min="11" max="11" width="16.109375" customWidth="1"/>
    <col min="13" max="13" width="15.109375" customWidth="1"/>
  </cols>
  <sheetData>
    <row r="1" spans="1:13" x14ac:dyDescent="0.3">
      <c r="A1" t="s">
        <v>0</v>
      </c>
      <c r="B1" t="s">
        <v>1</v>
      </c>
    </row>
    <row r="2" spans="1:13" x14ac:dyDescent="0.3">
      <c r="A2" t="s">
        <v>2</v>
      </c>
      <c r="B2" t="s">
        <v>3</v>
      </c>
    </row>
    <row r="3" spans="1:13" x14ac:dyDescent="0.3">
      <c r="A3" t="s">
        <v>4</v>
      </c>
      <c r="B3" t="s">
        <v>5</v>
      </c>
    </row>
    <row r="4" spans="1:13" x14ac:dyDescent="0.3">
      <c r="A4" t="s">
        <v>6</v>
      </c>
      <c r="B4" t="s">
        <v>7</v>
      </c>
    </row>
    <row r="5" spans="1:13" x14ac:dyDescent="0.3">
      <c r="A5" t="s">
        <v>8</v>
      </c>
      <c r="B5" t="s">
        <v>9</v>
      </c>
    </row>
    <row r="6" spans="1:13" x14ac:dyDescent="0.3">
      <c r="A6" t="s">
        <v>10</v>
      </c>
      <c r="B6" t="s">
        <v>11</v>
      </c>
    </row>
    <row r="7" spans="1:13" x14ac:dyDescent="0.3">
      <c r="A7" s="1" t="s">
        <v>12</v>
      </c>
      <c r="B7" s="1" t="s">
        <v>13</v>
      </c>
      <c r="C7" s="1" t="s">
        <v>14</v>
      </c>
      <c r="D7" s="1" t="s">
        <v>15</v>
      </c>
      <c r="E7" s="2" t="s">
        <v>16</v>
      </c>
      <c r="F7" s="2" t="s">
        <v>17</v>
      </c>
      <c r="G7" s="2" t="s">
        <v>18</v>
      </c>
      <c r="H7" s="2" t="s">
        <v>19</v>
      </c>
      <c r="I7" s="2" t="s">
        <v>20</v>
      </c>
      <c r="J7" s="2" t="s">
        <v>21</v>
      </c>
      <c r="K7" s="2" t="s">
        <v>22</v>
      </c>
      <c r="L7" s="2" t="s">
        <v>23</v>
      </c>
      <c r="M7" s="1" t="s">
        <v>24</v>
      </c>
    </row>
    <row r="8" spans="1:13" x14ac:dyDescent="0.3">
      <c r="A8" t="s">
        <v>25</v>
      </c>
      <c r="B8" t="s">
        <v>26</v>
      </c>
      <c r="C8" t="s">
        <v>27</v>
      </c>
      <c r="D8">
        <v>22.853607177734375</v>
      </c>
      <c r="E8">
        <f>AVERAGE(D8:D10)</f>
        <v>22.815298080444336</v>
      </c>
    </row>
    <row r="9" spans="1:13" x14ac:dyDescent="0.3">
      <c r="A9" t="s">
        <v>28</v>
      </c>
      <c r="B9" t="s">
        <v>26</v>
      </c>
      <c r="C9" t="s">
        <v>27</v>
      </c>
      <c r="D9">
        <v>22.810544967651367</v>
      </c>
    </row>
    <row r="10" spans="1:13" x14ac:dyDescent="0.3">
      <c r="A10" t="s">
        <v>29</v>
      </c>
      <c r="B10" t="s">
        <v>26</v>
      </c>
      <c r="C10" t="s">
        <v>27</v>
      </c>
      <c r="D10">
        <v>22.781742095947266</v>
      </c>
    </row>
    <row r="11" spans="1:13" x14ac:dyDescent="0.3">
      <c r="A11" t="s">
        <v>30</v>
      </c>
      <c r="B11" t="s">
        <v>31</v>
      </c>
      <c r="C11" t="s">
        <v>27</v>
      </c>
      <c r="D11">
        <v>22.929147720336914</v>
      </c>
      <c r="E11">
        <f>AVERAGE(D11:D13)</f>
        <v>22.921013514200848</v>
      </c>
    </row>
    <row r="12" spans="1:13" x14ac:dyDescent="0.3">
      <c r="A12" t="s">
        <v>32</v>
      </c>
      <c r="B12" t="s">
        <v>31</v>
      </c>
      <c r="C12" t="s">
        <v>27</v>
      </c>
      <c r="D12">
        <v>22.916324615478516</v>
      </c>
    </row>
    <row r="13" spans="1:13" x14ac:dyDescent="0.3">
      <c r="A13" t="s">
        <v>33</v>
      </c>
      <c r="B13" t="s">
        <v>31</v>
      </c>
      <c r="C13" t="s">
        <v>27</v>
      </c>
      <c r="D13">
        <v>22.917568206787109</v>
      </c>
    </row>
    <row r="14" spans="1:13" x14ac:dyDescent="0.3">
      <c r="A14" t="s">
        <v>34</v>
      </c>
      <c r="B14" t="s">
        <v>35</v>
      </c>
      <c r="C14" t="s">
        <v>27</v>
      </c>
      <c r="D14">
        <v>20.860111236572266</v>
      </c>
      <c r="E14">
        <f>AVERAGE(D14:D16)</f>
        <v>20.875200907389324</v>
      </c>
    </row>
    <row r="15" spans="1:13" x14ac:dyDescent="0.3">
      <c r="A15" t="s">
        <v>36</v>
      </c>
      <c r="B15" t="s">
        <v>35</v>
      </c>
      <c r="C15" t="s">
        <v>27</v>
      </c>
      <c r="D15">
        <v>20.869760513305664</v>
      </c>
    </row>
    <row r="16" spans="1:13" x14ac:dyDescent="0.3">
      <c r="A16" t="s">
        <v>37</v>
      </c>
      <c r="B16" t="s">
        <v>35</v>
      </c>
      <c r="C16" t="s">
        <v>27</v>
      </c>
      <c r="D16">
        <v>20.895730972290039</v>
      </c>
    </row>
    <row r="17" spans="1:13" x14ac:dyDescent="0.3">
      <c r="A17" t="s">
        <v>38</v>
      </c>
      <c r="B17" t="s">
        <v>39</v>
      </c>
      <c r="C17" t="s">
        <v>27</v>
      </c>
      <c r="D17">
        <v>21.712240219116211</v>
      </c>
      <c r="E17">
        <f>AVERAGE(D17:D19)</f>
        <v>21.690732320149738</v>
      </c>
    </row>
    <row r="18" spans="1:13" x14ac:dyDescent="0.3">
      <c r="A18" t="s">
        <v>40</v>
      </c>
      <c r="B18" t="s">
        <v>39</v>
      </c>
      <c r="C18" t="s">
        <v>27</v>
      </c>
      <c r="D18">
        <v>21.679622650146484</v>
      </c>
    </row>
    <row r="19" spans="1:13" x14ac:dyDescent="0.3">
      <c r="A19" t="s">
        <v>41</v>
      </c>
      <c r="B19" t="s">
        <v>39</v>
      </c>
      <c r="C19" t="s">
        <v>27</v>
      </c>
      <c r="D19">
        <v>21.680334091186523</v>
      </c>
    </row>
    <row r="20" spans="1:13" x14ac:dyDescent="0.3">
      <c r="A20" t="s">
        <v>42</v>
      </c>
      <c r="B20" t="s">
        <v>26</v>
      </c>
      <c r="C20" t="s">
        <v>43</v>
      </c>
      <c r="D20">
        <v>29.843044281005859</v>
      </c>
      <c r="F20">
        <f>D20-E8</f>
        <v>7.0277462005615234</v>
      </c>
      <c r="G20">
        <f>AVERAGE(F20:F22)</f>
        <v>7.0528119405110674</v>
      </c>
      <c r="H20">
        <f>F20-G20</f>
        <v>-2.5065739949543975E-2</v>
      </c>
      <c r="I20">
        <f t="shared" ref="I20:I45" si="0">POWER(2,-H20)</f>
        <v>1.0175260571249056</v>
      </c>
      <c r="J20">
        <f>AVERAGE(I20:I22)</f>
        <v>1.0004006439622495</v>
      </c>
      <c r="K20">
        <f>AVERAGE(J20,J26)</f>
        <v>1.0004508979682121</v>
      </c>
      <c r="L20">
        <f>STDEV(I20:I22)</f>
        <v>3.4447625947431532E-2</v>
      </c>
      <c r="M20">
        <f>AVERAGE(L20,L26)</f>
        <v>3.6593174952113117E-2</v>
      </c>
    </row>
    <row r="21" spans="1:13" x14ac:dyDescent="0.3">
      <c r="A21" t="s">
        <v>44</v>
      </c>
      <c r="B21" t="s">
        <v>26</v>
      </c>
      <c r="C21" t="s">
        <v>43</v>
      </c>
      <c r="D21">
        <v>29.835403442382813</v>
      </c>
      <c r="F21">
        <f>D21-E8</f>
        <v>7.0201053619384766</v>
      </c>
      <c r="H21">
        <f>F21-G20</f>
        <v>-3.270657857259085E-2</v>
      </c>
      <c r="I21">
        <f t="shared" si="0"/>
        <v>1.0229294008624044</v>
      </c>
    </row>
    <row r="22" spans="1:13" x14ac:dyDescent="0.3">
      <c r="A22" t="s">
        <v>45</v>
      </c>
      <c r="B22" t="s">
        <v>26</v>
      </c>
      <c r="C22" t="s">
        <v>43</v>
      </c>
      <c r="D22">
        <v>29.925882339477539</v>
      </c>
      <c r="F22">
        <f>D22-E8</f>
        <v>7.1105842590332031</v>
      </c>
      <c r="H22">
        <f>F22-G20</f>
        <v>5.7772318522135713E-2</v>
      </c>
      <c r="I22">
        <f t="shared" si="0"/>
        <v>0.96074647389943812</v>
      </c>
    </row>
    <row r="23" spans="1:13" x14ac:dyDescent="0.3">
      <c r="A23" t="s">
        <v>46</v>
      </c>
      <c r="B23" t="s">
        <v>31</v>
      </c>
      <c r="C23" t="s">
        <v>43</v>
      </c>
      <c r="D23">
        <v>30.174034118652344</v>
      </c>
      <c r="F23">
        <f>D23-E11</f>
        <v>7.2530206044514962</v>
      </c>
      <c r="H23">
        <f>F23-G20</f>
        <v>0.2002086639404288</v>
      </c>
      <c r="I23">
        <f t="shared" si="0"/>
        <v>0.87042466047555156</v>
      </c>
      <c r="J23">
        <f>AVERAGE(I23:I25)</f>
        <v>0.92621248470833029</v>
      </c>
      <c r="K23">
        <f>AVERAGE(J23,J29)</f>
        <v>0.8412164964590938</v>
      </c>
      <c r="L23">
        <f>STDEV(I23:I25)</f>
        <v>9.3783220387535948E-2</v>
      </c>
      <c r="M23">
        <f>AVERAGE(L23,L29)</f>
        <v>8.0427012716664692E-2</v>
      </c>
    </row>
    <row r="24" spans="1:13" x14ac:dyDescent="0.3">
      <c r="A24" t="s">
        <v>47</v>
      </c>
      <c r="B24" t="s">
        <v>31</v>
      </c>
      <c r="C24" t="s">
        <v>43</v>
      </c>
      <c r="D24">
        <v>30.168573379516602</v>
      </c>
      <c r="F24">
        <f>D24-E11</f>
        <v>7.247559865315754</v>
      </c>
      <c r="H24">
        <f>F24-G20</f>
        <v>0.19474792480468661</v>
      </c>
      <c r="I24">
        <f t="shared" si="0"/>
        <v>0.87372554446057393</v>
      </c>
    </row>
    <row r="25" spans="1:13" x14ac:dyDescent="0.3">
      <c r="A25" t="s">
        <v>48</v>
      </c>
      <c r="B25" t="s">
        <v>31</v>
      </c>
      <c r="C25" t="s">
        <v>43</v>
      </c>
      <c r="D25">
        <v>29.924909591674805</v>
      </c>
      <c r="F25">
        <f>D25-E11</f>
        <v>7.0038960774739571</v>
      </c>
      <c r="H25">
        <f>F25-G20</f>
        <v>-4.8915863037110263E-2</v>
      </c>
      <c r="I25">
        <f t="shared" si="0"/>
        <v>1.0344872491888653</v>
      </c>
    </row>
    <row r="26" spans="1:13" x14ac:dyDescent="0.3">
      <c r="A26" t="s">
        <v>49</v>
      </c>
      <c r="B26" t="s">
        <v>35</v>
      </c>
      <c r="C26" t="s">
        <v>43</v>
      </c>
      <c r="D26">
        <v>27.856613159179688</v>
      </c>
      <c r="F26">
        <f>D26-E14</f>
        <v>6.9814122517903634</v>
      </c>
      <c r="G26">
        <f>AVERAGE(F26:F28)</f>
        <v>6.9847990671793605</v>
      </c>
      <c r="H26">
        <f>F26-G26</f>
        <v>-3.3868153889970998E-3</v>
      </c>
      <c r="I26">
        <f t="shared" si="0"/>
        <v>1.0023503192180667</v>
      </c>
      <c r="J26">
        <f>AVERAGE(I26:I28)</f>
        <v>1.0005011519741744</v>
      </c>
      <c r="L26">
        <f>STDEV(I26:I28)</f>
        <v>3.8738723956794695E-2</v>
      </c>
    </row>
    <row r="27" spans="1:13" x14ac:dyDescent="0.3">
      <c r="A27" t="s">
        <v>50</v>
      </c>
      <c r="B27" t="s">
        <v>35</v>
      </c>
      <c r="C27" t="s">
        <v>43</v>
      </c>
      <c r="D27">
        <v>27.917585372924805</v>
      </c>
      <c r="F27">
        <f>D27-E14</f>
        <v>7.0423844655354806</v>
      </c>
      <c r="H27">
        <f>F27-G26</f>
        <v>5.7585398356120088E-2</v>
      </c>
      <c r="I27">
        <f t="shared" si="0"/>
        <v>0.96087095933778666</v>
      </c>
    </row>
    <row r="28" spans="1:13" x14ac:dyDescent="0.3">
      <c r="A28" t="s">
        <v>51</v>
      </c>
      <c r="B28" t="s">
        <v>35</v>
      </c>
      <c r="C28" t="s">
        <v>43</v>
      </c>
      <c r="D28">
        <v>27.805801391601563</v>
      </c>
      <c r="F28">
        <f>D28-E14</f>
        <v>6.9306004842122384</v>
      </c>
      <c r="H28">
        <f>F28-G26</f>
        <v>-5.41985829671221E-2</v>
      </c>
      <c r="I28">
        <f t="shared" si="0"/>
        <v>1.0382821773666699</v>
      </c>
    </row>
    <row r="29" spans="1:13" x14ac:dyDescent="0.3">
      <c r="A29" t="s">
        <v>52</v>
      </c>
      <c r="B29" t="s">
        <v>39</v>
      </c>
      <c r="C29" t="s">
        <v>43</v>
      </c>
      <c r="D29">
        <v>29.070751190185547</v>
      </c>
      <c r="F29">
        <f>D29-E17</f>
        <v>7.3800188700358085</v>
      </c>
      <c r="H29">
        <f>F29-G26</f>
        <v>0.39521980285644798</v>
      </c>
      <c r="I29">
        <f t="shared" si="0"/>
        <v>0.76037352053209406</v>
      </c>
      <c r="J29">
        <f>AVERAGE(I29:I31)</f>
        <v>0.7562205082098572</v>
      </c>
      <c r="L29">
        <f>STDEV(I29:I31)</f>
        <v>6.7070805045793436E-2</v>
      </c>
    </row>
    <row r="30" spans="1:13" x14ac:dyDescent="0.3">
      <c r="A30" t="s">
        <v>53</v>
      </c>
      <c r="B30" t="s">
        <v>39</v>
      </c>
      <c r="C30" t="s">
        <v>43</v>
      </c>
      <c r="D30">
        <v>29.216793060302734</v>
      </c>
      <c r="F30">
        <f>D30-E17</f>
        <v>7.526060740152996</v>
      </c>
      <c r="H30">
        <f>F30-G26</f>
        <v>0.54126167297363548</v>
      </c>
      <c r="I30">
        <f t="shared" si="0"/>
        <v>0.6871696990961933</v>
      </c>
    </row>
    <row r="31" spans="1:13" x14ac:dyDescent="0.3">
      <c r="A31" t="s">
        <v>54</v>
      </c>
      <c r="B31" t="s">
        <v>39</v>
      </c>
      <c r="C31" t="s">
        <v>43</v>
      </c>
      <c r="D31">
        <v>28.959869384765625</v>
      </c>
      <c r="F31">
        <f>D31-E17</f>
        <v>7.2691370646158866</v>
      </c>
      <c r="H31">
        <f>F31-G26</f>
        <v>0.2843379974365261</v>
      </c>
      <c r="I31">
        <f t="shared" si="0"/>
        <v>0.82111830500128424</v>
      </c>
    </row>
    <row r="32" spans="1:13" x14ac:dyDescent="0.3">
      <c r="A32" t="s">
        <v>55</v>
      </c>
      <c r="B32" t="s">
        <v>26</v>
      </c>
      <c r="C32" t="s">
        <v>56</v>
      </c>
      <c r="D32">
        <v>25.712177276611328</v>
      </c>
      <c r="F32">
        <f>D32-E8</f>
        <v>2.8968791961669922</v>
      </c>
      <c r="G32">
        <f>AVERAGE(F32:F34)</f>
        <v>2.8272202809651694</v>
      </c>
      <c r="H32">
        <f>F32-G32</f>
        <v>6.9658915201822769E-2</v>
      </c>
      <c r="I32">
        <f t="shared" si="0"/>
        <v>0.95286324921861432</v>
      </c>
      <c r="J32">
        <f>AVERAGE(I32:I34)</f>
        <v>1.0006478723399381</v>
      </c>
      <c r="K32">
        <f>AVERAGE(J32,J38)</f>
        <v>1.0007190066191409</v>
      </c>
      <c r="L32">
        <f>STDEV(I32:I34)</f>
        <v>4.3892814976933418E-2</v>
      </c>
      <c r="M32">
        <f>AVERAGE(L32,L38)</f>
        <v>4.6522266896470321E-2</v>
      </c>
    </row>
    <row r="33" spans="1:13" x14ac:dyDescent="0.3">
      <c r="A33" t="s">
        <v>57</v>
      </c>
      <c r="B33" t="s">
        <v>26</v>
      </c>
      <c r="C33" t="s">
        <v>56</v>
      </c>
      <c r="D33">
        <v>25.587085723876953</v>
      </c>
      <c r="F33">
        <f>D33-E8</f>
        <v>2.7717876434326172</v>
      </c>
      <c r="H33">
        <f>F33-G32</f>
        <v>-5.5432637532552231E-2</v>
      </c>
      <c r="I33">
        <f t="shared" si="0"/>
        <v>1.0391706846255955</v>
      </c>
    </row>
    <row r="34" spans="1:13" x14ac:dyDescent="0.3">
      <c r="A34" t="s">
        <v>58</v>
      </c>
      <c r="B34" t="s">
        <v>26</v>
      </c>
      <c r="C34" t="s">
        <v>56</v>
      </c>
      <c r="D34">
        <v>25.628292083740234</v>
      </c>
      <c r="F34">
        <f>D34-E8</f>
        <v>2.8129940032958984</v>
      </c>
      <c r="H34">
        <f>F34-G32</f>
        <v>-1.4226277669270981E-2</v>
      </c>
      <c r="I34">
        <f t="shared" si="0"/>
        <v>1.0099096831756049</v>
      </c>
    </row>
    <row r="35" spans="1:13" x14ac:dyDescent="0.3">
      <c r="A35" t="s">
        <v>59</v>
      </c>
      <c r="B35" t="s">
        <v>31</v>
      </c>
      <c r="C35" t="s">
        <v>56</v>
      </c>
      <c r="D35">
        <v>25.391086578369141</v>
      </c>
      <c r="F35">
        <f>D35-E11</f>
        <v>2.4700730641682931</v>
      </c>
      <c r="H35">
        <f>F35-G32</f>
        <v>-0.35714721679687633</v>
      </c>
      <c r="I35">
        <f t="shared" si="0"/>
        <v>1.280890560458414</v>
      </c>
      <c r="J35">
        <f>AVERAGE(I35:I37)</f>
        <v>1.276922488222846</v>
      </c>
      <c r="K35">
        <f>AVERAGE(J35,J41)</f>
        <v>1.0160990004364601</v>
      </c>
      <c r="L35">
        <f>STDEV(I35:I37)</f>
        <v>2.5408272934036281E-2</v>
      </c>
      <c r="M35">
        <f>AVERAGE(L35,L41)</f>
        <v>1.7508075419362966E-2</v>
      </c>
    </row>
    <row r="36" spans="1:13" x14ac:dyDescent="0.3">
      <c r="A36" t="s">
        <v>60</v>
      </c>
      <c r="B36" t="s">
        <v>31</v>
      </c>
      <c r="C36" t="s">
        <v>56</v>
      </c>
      <c r="D36">
        <v>25.369596481323242</v>
      </c>
      <c r="F36">
        <f>D36-E11</f>
        <v>2.4485829671223946</v>
      </c>
      <c r="H36">
        <f>F36-G32</f>
        <v>-0.37863731384277477</v>
      </c>
      <c r="I36">
        <f t="shared" si="0"/>
        <v>1.3001132636344552</v>
      </c>
    </row>
    <row r="37" spans="1:13" x14ac:dyDescent="0.3">
      <c r="A37" t="s">
        <v>61</v>
      </c>
      <c r="B37" t="s">
        <v>31</v>
      </c>
      <c r="C37" t="s">
        <v>56</v>
      </c>
      <c r="D37">
        <v>25.426578521728516</v>
      </c>
      <c r="F37">
        <f>D37-E11</f>
        <v>2.5055650075276681</v>
      </c>
      <c r="H37">
        <f>F37-G32</f>
        <v>-0.32165527343750133</v>
      </c>
      <c r="I37">
        <f t="shared" si="0"/>
        <v>1.2497636405756689</v>
      </c>
    </row>
    <row r="38" spans="1:13" x14ac:dyDescent="0.3">
      <c r="A38" t="s">
        <v>62</v>
      </c>
      <c r="B38" t="s">
        <v>35</v>
      </c>
      <c r="C38" t="s">
        <v>56</v>
      </c>
      <c r="D38">
        <v>22.924129486083984</v>
      </c>
      <c r="F38">
        <f>D38-E14</f>
        <v>2.0489285786946603</v>
      </c>
      <c r="G38">
        <f>AVERAGE(F38:F40)</f>
        <v>2.1296106974283844</v>
      </c>
      <c r="H38">
        <f>F38-G38</f>
        <v>-8.0682118733724106E-2</v>
      </c>
      <c r="I38">
        <f t="shared" si="0"/>
        <v>1.0575179260285772</v>
      </c>
      <c r="J38">
        <f>AVERAGE(I38:I40)</f>
        <v>1.0007901408983439</v>
      </c>
      <c r="L38">
        <f>STDEV(I38:I40)</f>
        <v>4.9151718816007217E-2</v>
      </c>
    </row>
    <row r="39" spans="1:13" x14ac:dyDescent="0.3">
      <c r="A39" t="s">
        <v>63</v>
      </c>
      <c r="B39" t="s">
        <v>35</v>
      </c>
      <c r="C39" t="s">
        <v>56</v>
      </c>
      <c r="D39">
        <v>23.042873382568359</v>
      </c>
      <c r="F39">
        <f>D39-E14</f>
        <v>2.1676724751790353</v>
      </c>
      <c r="H39">
        <f>F39-G38</f>
        <v>3.8061777750650894E-2</v>
      </c>
      <c r="I39">
        <f t="shared" si="0"/>
        <v>0.97396256152766414</v>
      </c>
    </row>
    <row r="40" spans="1:13" x14ac:dyDescent="0.3">
      <c r="A40" t="s">
        <v>64</v>
      </c>
      <c r="B40" t="s">
        <v>35</v>
      </c>
      <c r="C40" t="s">
        <v>56</v>
      </c>
      <c r="D40">
        <v>23.047431945800781</v>
      </c>
      <c r="F40">
        <f>D40-E14</f>
        <v>2.1722310384114571</v>
      </c>
      <c r="H40">
        <f>F40-G38</f>
        <v>4.2620340983072769E-2</v>
      </c>
      <c r="I40">
        <f t="shared" si="0"/>
        <v>0.97088993513879041</v>
      </c>
    </row>
    <row r="41" spans="1:13" x14ac:dyDescent="0.3">
      <c r="A41" t="s">
        <v>65</v>
      </c>
      <c r="B41" t="s">
        <v>39</v>
      </c>
      <c r="C41" t="s">
        <v>56</v>
      </c>
      <c r="D41">
        <v>24.246227264404297</v>
      </c>
      <c r="F41">
        <f>D41-E17</f>
        <v>2.5554949442545585</v>
      </c>
      <c r="H41">
        <f>F41-G38</f>
        <v>0.4258842468261741</v>
      </c>
      <c r="I41">
        <f t="shared" si="0"/>
        <v>0.74438234995045893</v>
      </c>
      <c r="J41">
        <f>AVERAGE(I41:I43)</f>
        <v>0.75527551265007409</v>
      </c>
      <c r="L41">
        <f>STDEV(I41:I43)</f>
        <v>9.6078779046896504E-3</v>
      </c>
    </row>
    <row r="42" spans="1:13" x14ac:dyDescent="0.3">
      <c r="A42" t="s">
        <v>66</v>
      </c>
      <c r="B42" t="s">
        <v>39</v>
      </c>
      <c r="C42" t="s">
        <v>56</v>
      </c>
      <c r="D42">
        <v>24.211452484130859</v>
      </c>
      <c r="F42">
        <f>D42-E17</f>
        <v>2.520720163981121</v>
      </c>
      <c r="H42">
        <f>F42-G38</f>
        <v>0.3911094665527366</v>
      </c>
      <c r="I42">
        <f t="shared" si="0"/>
        <v>0.76254296539325572</v>
      </c>
    </row>
    <row r="43" spans="1:13" x14ac:dyDescent="0.3">
      <c r="A43" t="s">
        <v>67</v>
      </c>
      <c r="B43" t="s">
        <v>39</v>
      </c>
      <c r="C43" t="s">
        <v>56</v>
      </c>
      <c r="D43">
        <v>24.218358993530273</v>
      </c>
      <c r="F43">
        <f>D43-E17</f>
        <v>2.527626673380535</v>
      </c>
      <c r="H43">
        <f>F43-G38</f>
        <v>0.39801597595215066</v>
      </c>
      <c r="I43">
        <f t="shared" si="0"/>
        <v>0.75890122260650772</v>
      </c>
    </row>
    <row r="44" spans="1:13" x14ac:dyDescent="0.3">
      <c r="A44" t="s">
        <v>68</v>
      </c>
      <c r="B44" t="s">
        <v>26</v>
      </c>
      <c r="C44" t="s">
        <v>69</v>
      </c>
      <c r="D44">
        <v>35.929096221923828</v>
      </c>
      <c r="F44">
        <f>D44-E8</f>
        <v>13.113798141479492</v>
      </c>
      <c r="G44">
        <f>AVERAGE(F44:F46)</f>
        <v>13.598655700683594</v>
      </c>
      <c r="H44">
        <f>F44-G44</f>
        <v>-0.48485755920410156</v>
      </c>
      <c r="I44">
        <f t="shared" si="0"/>
        <v>1.399447687894614</v>
      </c>
      <c r="J44">
        <f>AVERAGE(I44:I46)</f>
        <v>1.0570076526420218</v>
      </c>
      <c r="K44">
        <f>AVERAGE(J44,J50)</f>
        <v>1.0334922651489555</v>
      </c>
      <c r="L44">
        <f>STDEV(I44:I46)</f>
        <v>0.48428334215373653</v>
      </c>
      <c r="M44">
        <f>AVERAGE(L44,L50)</f>
        <v>0.34227481593794501</v>
      </c>
    </row>
    <row r="45" spans="1:13" x14ac:dyDescent="0.3">
      <c r="A45" t="s">
        <v>70</v>
      </c>
      <c r="B45" t="s">
        <v>26</v>
      </c>
      <c r="C45" t="s">
        <v>69</v>
      </c>
      <c r="D45">
        <v>36.898811340332031</v>
      </c>
      <c r="F45">
        <f>D45-E8</f>
        <v>14.083513259887695</v>
      </c>
      <c r="H45">
        <f>F45-G44</f>
        <v>0.48485755920410156</v>
      </c>
      <c r="I45">
        <f t="shared" si="0"/>
        <v>0.71456761738942931</v>
      </c>
    </row>
    <row r="46" spans="1:13" x14ac:dyDescent="0.3">
      <c r="A46" t="s">
        <v>71</v>
      </c>
      <c r="B46" t="s">
        <v>26</v>
      </c>
      <c r="C46" t="s">
        <v>69</v>
      </c>
    </row>
    <row r="47" spans="1:13" x14ac:dyDescent="0.3">
      <c r="A47" t="s">
        <v>72</v>
      </c>
      <c r="B47" t="s">
        <v>31</v>
      </c>
      <c r="C47" t="s">
        <v>69</v>
      </c>
      <c r="J47">
        <f>AVERAGE(I47:I49)</f>
        <v>3.7506995028816057</v>
      </c>
      <c r="K47">
        <f>AVERAGE(J47,J53)</f>
        <v>10.223990405310897</v>
      </c>
      <c r="L47">
        <f>STDEV(I47:I49)</f>
        <v>0.15197884459134023</v>
      </c>
      <c r="M47">
        <f>AVERAGE(L47,L53)</f>
        <v>1.510131971132777</v>
      </c>
    </row>
    <row r="48" spans="1:13" x14ac:dyDescent="0.3">
      <c r="A48" t="s">
        <v>73</v>
      </c>
      <c r="B48" t="s">
        <v>31</v>
      </c>
      <c r="C48" t="s">
        <v>69</v>
      </c>
      <c r="D48">
        <v>34.571754455566406</v>
      </c>
      <c r="F48">
        <f>D48-E11</f>
        <v>11.650740941365559</v>
      </c>
      <c r="H48">
        <f>F48-G44</f>
        <v>-1.947914759318035</v>
      </c>
      <c r="I48">
        <f>POWER(2,-H48)</f>
        <v>3.8581647744890386</v>
      </c>
    </row>
    <row r="49" spans="1:12" x14ac:dyDescent="0.3">
      <c r="A49" t="s">
        <v>74</v>
      </c>
      <c r="B49" t="s">
        <v>31</v>
      </c>
      <c r="C49" t="s">
        <v>69</v>
      </c>
      <c r="D49">
        <v>34.654449462890625</v>
      </c>
      <c r="F49">
        <f>D49-E11</f>
        <v>11.733435948689777</v>
      </c>
      <c r="H49">
        <f>F49-G44</f>
        <v>-1.8652197519938163</v>
      </c>
      <c r="I49">
        <f>POWER(2,-H49)</f>
        <v>3.6432342312741723</v>
      </c>
    </row>
    <row r="50" spans="1:12" x14ac:dyDescent="0.3">
      <c r="A50" t="s">
        <v>75</v>
      </c>
      <c r="B50" t="s">
        <v>35</v>
      </c>
      <c r="C50" t="s">
        <v>69</v>
      </c>
      <c r="D50">
        <v>34.256546020507813</v>
      </c>
      <c r="F50">
        <f>D50-E14</f>
        <v>13.381345113118488</v>
      </c>
      <c r="G50">
        <f>AVERAGE(F50:F52)</f>
        <v>13.584967931111652</v>
      </c>
      <c r="H50">
        <f>F50-G50</f>
        <v>-0.20362281799316406</v>
      </c>
      <c r="I50">
        <f>POWER(2,-H50)</f>
        <v>1.1515865291614933</v>
      </c>
      <c r="J50">
        <f>AVERAGE(I50:I52)</f>
        <v>1.0099768776558891</v>
      </c>
      <c r="L50">
        <f>STDEV(I50:I52)</f>
        <v>0.20026628972215349</v>
      </c>
    </row>
    <row r="51" spans="1:12" x14ac:dyDescent="0.3">
      <c r="A51" t="s">
        <v>76</v>
      </c>
      <c r="B51" t="s">
        <v>35</v>
      </c>
      <c r="C51" t="s">
        <v>69</v>
      </c>
    </row>
    <row r="52" spans="1:12" x14ac:dyDescent="0.3">
      <c r="A52" t="s">
        <v>77</v>
      </c>
      <c r="B52" t="s">
        <v>35</v>
      </c>
      <c r="C52" t="s">
        <v>69</v>
      </c>
      <c r="D52">
        <v>34.663791656494141</v>
      </c>
      <c r="F52">
        <f>D52-E14</f>
        <v>13.788590749104817</v>
      </c>
      <c r="H52">
        <f>F52-G50</f>
        <v>0.20362281799316406</v>
      </c>
      <c r="I52">
        <f t="shared" ref="I52:I55" si="1">POWER(2,-H52)</f>
        <v>0.86836722615028483</v>
      </c>
    </row>
    <row r="53" spans="1:12" x14ac:dyDescent="0.3">
      <c r="A53" t="s">
        <v>78</v>
      </c>
      <c r="B53" t="s">
        <v>39</v>
      </c>
      <c r="C53" t="s">
        <v>69</v>
      </c>
      <c r="D53">
        <v>31.175054550170898</v>
      </c>
      <c r="F53">
        <f>D53-E17</f>
        <v>9.48432223002116</v>
      </c>
      <c r="H53">
        <f>F53-G50</f>
        <v>-4.1006457010904924</v>
      </c>
      <c r="I53">
        <f t="shared" si="1"/>
        <v>17.156052146281681</v>
      </c>
      <c r="J53">
        <f>AVERAGE(I53:I55)</f>
        <v>16.697281307740187</v>
      </c>
      <c r="L53">
        <f>STDEV(I53:I55)</f>
        <v>2.8682850976742138</v>
      </c>
    </row>
    <row r="54" spans="1:12" x14ac:dyDescent="0.3">
      <c r="A54" t="s">
        <v>79</v>
      </c>
      <c r="B54" t="s">
        <v>39</v>
      </c>
      <c r="C54" t="s">
        <v>69</v>
      </c>
      <c r="D54">
        <v>31.004533767700195</v>
      </c>
      <c r="F54">
        <f>D54-E17</f>
        <v>9.3138014475504569</v>
      </c>
      <c r="H54">
        <f>F54-G50</f>
        <v>-4.2711664835611955</v>
      </c>
      <c r="I54">
        <f t="shared" si="1"/>
        <v>19.308530745296007</v>
      </c>
    </row>
    <row r="55" spans="1:12" x14ac:dyDescent="0.3">
      <c r="A55" t="s">
        <v>80</v>
      </c>
      <c r="B55" t="s">
        <v>39</v>
      </c>
      <c r="C55" t="s">
        <v>69</v>
      </c>
      <c r="D55">
        <v>31.50727653503418</v>
      </c>
      <c r="F55">
        <f>D55-E17</f>
        <v>9.8165442148844413</v>
      </c>
      <c r="H55">
        <f>F55-G50</f>
        <v>-3.7684237162272112</v>
      </c>
      <c r="I55">
        <f t="shared" si="1"/>
        <v>13.627261031642874</v>
      </c>
    </row>
    <row r="56" spans="1:12" x14ac:dyDescent="0.3">
      <c r="A56" t="s">
        <v>81</v>
      </c>
      <c r="B56" t="s">
        <v>82</v>
      </c>
      <c r="C56" t="s">
        <v>27</v>
      </c>
      <c r="D56" t="s">
        <v>83</v>
      </c>
    </row>
    <row r="57" spans="1:12" x14ac:dyDescent="0.3">
      <c r="A57" t="s">
        <v>84</v>
      </c>
      <c r="B57" t="s">
        <v>85</v>
      </c>
      <c r="C57" t="s">
        <v>27</v>
      </c>
      <c r="D57" t="s">
        <v>83</v>
      </c>
    </row>
    <row r="58" spans="1:12" x14ac:dyDescent="0.3">
      <c r="A58" t="s">
        <v>86</v>
      </c>
      <c r="B58" t="s">
        <v>87</v>
      </c>
      <c r="C58" t="s">
        <v>27</v>
      </c>
      <c r="D58" t="s">
        <v>83</v>
      </c>
    </row>
    <row r="59" spans="1:12" x14ac:dyDescent="0.3">
      <c r="A59" t="s">
        <v>88</v>
      </c>
      <c r="B59" t="s">
        <v>89</v>
      </c>
      <c r="C59" t="s">
        <v>27</v>
      </c>
      <c r="D59" t="s">
        <v>83</v>
      </c>
    </row>
    <row r="60" spans="1:12" x14ac:dyDescent="0.3">
      <c r="A60" t="s">
        <v>90</v>
      </c>
      <c r="B60" t="s">
        <v>82</v>
      </c>
      <c r="C60" t="s">
        <v>43</v>
      </c>
      <c r="D60" t="s">
        <v>83</v>
      </c>
    </row>
    <row r="61" spans="1:12" x14ac:dyDescent="0.3">
      <c r="A61" t="s">
        <v>91</v>
      </c>
      <c r="B61" t="s">
        <v>85</v>
      </c>
      <c r="C61" t="s">
        <v>43</v>
      </c>
      <c r="D61" t="s">
        <v>83</v>
      </c>
    </row>
    <row r="62" spans="1:12" x14ac:dyDescent="0.3">
      <c r="A62" t="s">
        <v>92</v>
      </c>
      <c r="B62" t="s">
        <v>87</v>
      </c>
      <c r="C62" t="s">
        <v>43</v>
      </c>
      <c r="D62" t="s">
        <v>83</v>
      </c>
    </row>
    <row r="63" spans="1:12" x14ac:dyDescent="0.3">
      <c r="A63" t="s">
        <v>93</v>
      </c>
      <c r="B63" t="s">
        <v>89</v>
      </c>
      <c r="C63" t="s">
        <v>43</v>
      </c>
      <c r="D63" t="s">
        <v>83</v>
      </c>
    </row>
    <row r="64" spans="1:12" x14ac:dyDescent="0.3">
      <c r="A64" t="s">
        <v>94</v>
      </c>
      <c r="B64" t="s">
        <v>82</v>
      </c>
      <c r="C64" t="s">
        <v>56</v>
      </c>
      <c r="D64" t="s">
        <v>83</v>
      </c>
    </row>
    <row r="65" spans="1:4" x14ac:dyDescent="0.3">
      <c r="A65" t="s">
        <v>95</v>
      </c>
      <c r="B65" t="s">
        <v>85</v>
      </c>
      <c r="C65" t="s">
        <v>56</v>
      </c>
      <c r="D65" t="s">
        <v>83</v>
      </c>
    </row>
    <row r="66" spans="1:4" x14ac:dyDescent="0.3">
      <c r="A66" t="s">
        <v>96</v>
      </c>
      <c r="B66" t="s">
        <v>87</v>
      </c>
      <c r="C66" t="s">
        <v>56</v>
      </c>
      <c r="D66" t="s">
        <v>83</v>
      </c>
    </row>
    <row r="67" spans="1:4" x14ac:dyDescent="0.3">
      <c r="A67" t="s">
        <v>97</v>
      </c>
      <c r="B67" t="s">
        <v>89</v>
      </c>
      <c r="C67" t="s">
        <v>56</v>
      </c>
      <c r="D67" t="s">
        <v>83</v>
      </c>
    </row>
    <row r="68" spans="1:4" x14ac:dyDescent="0.3">
      <c r="A68" t="s">
        <v>98</v>
      </c>
      <c r="B68" t="s">
        <v>82</v>
      </c>
      <c r="C68" t="s">
        <v>69</v>
      </c>
      <c r="D68" t="s">
        <v>83</v>
      </c>
    </row>
    <row r="69" spans="1:4" x14ac:dyDescent="0.3">
      <c r="A69" t="s">
        <v>99</v>
      </c>
      <c r="B69" t="s">
        <v>85</v>
      </c>
      <c r="C69" t="s">
        <v>69</v>
      </c>
      <c r="D69" t="s">
        <v>83</v>
      </c>
    </row>
    <row r="70" spans="1:4" x14ac:dyDescent="0.3">
      <c r="A70" t="s">
        <v>100</v>
      </c>
      <c r="B70" t="s">
        <v>87</v>
      </c>
      <c r="C70" t="s">
        <v>69</v>
      </c>
      <c r="D70" t="s">
        <v>83</v>
      </c>
    </row>
    <row r="71" spans="1:4" x14ac:dyDescent="0.3">
      <c r="A71" t="s">
        <v>101</v>
      </c>
      <c r="B71" t="s">
        <v>89</v>
      </c>
      <c r="C71" t="s">
        <v>69</v>
      </c>
      <c r="D71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Myogenic Genes_SC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Eliazer</dc:creator>
  <cp:lastModifiedBy>Susan Eliazer</cp:lastModifiedBy>
  <dcterms:created xsi:type="dcterms:W3CDTF">2021-04-05T04:32:09Z</dcterms:created>
  <dcterms:modified xsi:type="dcterms:W3CDTF">2021-04-05T04:35:42Z</dcterms:modified>
</cp:coreProperties>
</file>