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Mib1\In vitro culture of fibers\Myogenin exp at t48\"/>
    </mc:Choice>
  </mc:AlternateContent>
  <xr:revisionPtr revIDLastSave="0" documentId="8_{FEC889E6-ECA3-4D14-97F9-248800939A11}" xr6:coauthVersionLast="46" xr6:coauthVersionMax="46" xr10:uidLastSave="{00000000-0000-0000-0000-000000000000}"/>
  <bookViews>
    <workbookView xWindow="-108" yWindow="-108" windowWidth="23256" windowHeight="12576" xr2:uid="{0A3A8EF0-A840-4303-A805-34A0CC60AB93}"/>
  </bookViews>
  <sheets>
    <sheet name="Ctrl6-1_MyoG" sheetId="1" r:id="rId1"/>
    <sheet name="Ctrl6-2_MyoG" sheetId="2" r:id="rId2"/>
    <sheet name="Expt3_MyoG" sheetId="3" r:id="rId3"/>
    <sheet name="Expt4_MyoG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5" i="4" l="1"/>
  <c r="H215" i="4"/>
  <c r="E213" i="4"/>
  <c r="F213" i="4" s="1"/>
  <c r="E212" i="4"/>
  <c r="F212" i="4" s="1"/>
  <c r="E211" i="4"/>
  <c r="F211" i="4" s="1"/>
  <c r="E210" i="4"/>
  <c r="F210" i="4" s="1"/>
  <c r="E209" i="4"/>
  <c r="F209" i="4" s="1"/>
  <c r="E208" i="4"/>
  <c r="F208" i="4" s="1"/>
  <c r="K207" i="4"/>
  <c r="J207" i="4"/>
  <c r="E207" i="4"/>
  <c r="F207" i="4" s="1"/>
  <c r="E205" i="4"/>
  <c r="F205" i="4" s="1"/>
  <c r="E204" i="4"/>
  <c r="F204" i="4" s="1"/>
  <c r="E203" i="4"/>
  <c r="F203" i="4" s="1"/>
  <c r="E202" i="4"/>
  <c r="F202" i="4" s="1"/>
  <c r="E201" i="4"/>
  <c r="F201" i="4" s="1"/>
  <c r="E200" i="4"/>
  <c r="F200" i="4" s="1"/>
  <c r="E199" i="4"/>
  <c r="F199" i="4" s="1"/>
  <c r="K198" i="4"/>
  <c r="J198" i="4"/>
  <c r="E198" i="4"/>
  <c r="F198" i="4" s="1"/>
  <c r="E196" i="4"/>
  <c r="F196" i="4" s="1"/>
  <c r="E195" i="4"/>
  <c r="F195" i="4" s="1"/>
  <c r="E194" i="4"/>
  <c r="F194" i="4" s="1"/>
  <c r="K193" i="4"/>
  <c r="J193" i="4"/>
  <c r="E193" i="4"/>
  <c r="F193" i="4" s="1"/>
  <c r="E191" i="4"/>
  <c r="F191" i="4" s="1"/>
  <c r="E190" i="4"/>
  <c r="F190" i="4" s="1"/>
  <c r="E189" i="4"/>
  <c r="F189" i="4" s="1"/>
  <c r="E188" i="4"/>
  <c r="F188" i="4" s="1"/>
  <c r="E187" i="4"/>
  <c r="F187" i="4" s="1"/>
  <c r="E186" i="4"/>
  <c r="F186" i="4" s="1"/>
  <c r="E185" i="4"/>
  <c r="F185" i="4" s="1"/>
  <c r="E184" i="4"/>
  <c r="F184" i="4" s="1"/>
  <c r="E183" i="4"/>
  <c r="F183" i="4" s="1"/>
  <c r="E182" i="4"/>
  <c r="F182" i="4" s="1"/>
  <c r="E181" i="4"/>
  <c r="F181" i="4" s="1"/>
  <c r="E180" i="4"/>
  <c r="F180" i="4" s="1"/>
  <c r="E179" i="4"/>
  <c r="F179" i="4" s="1"/>
  <c r="E178" i="4"/>
  <c r="F178" i="4" s="1"/>
  <c r="E177" i="4"/>
  <c r="F177" i="4" s="1"/>
  <c r="K176" i="4"/>
  <c r="J176" i="4"/>
  <c r="E176" i="4"/>
  <c r="F176" i="4" s="1"/>
  <c r="E174" i="4"/>
  <c r="F174" i="4" s="1"/>
  <c r="E173" i="4"/>
  <c r="F173" i="4" s="1"/>
  <c r="K172" i="4"/>
  <c r="J172" i="4" s="1"/>
  <c r="E172" i="4"/>
  <c r="F172" i="4" s="1"/>
  <c r="E170" i="4"/>
  <c r="F170" i="4" s="1"/>
  <c r="K169" i="4"/>
  <c r="J169" i="4" s="1"/>
  <c r="E169" i="4"/>
  <c r="F169" i="4" s="1"/>
  <c r="E167" i="4"/>
  <c r="F167" i="4" s="1"/>
  <c r="E166" i="4"/>
  <c r="F166" i="4" s="1"/>
  <c r="E165" i="4"/>
  <c r="F165" i="4" s="1"/>
  <c r="E164" i="4"/>
  <c r="F164" i="4" s="1"/>
  <c r="E163" i="4"/>
  <c r="F163" i="4" s="1"/>
  <c r="E162" i="4"/>
  <c r="F162" i="4" s="1"/>
  <c r="E161" i="4"/>
  <c r="F161" i="4" s="1"/>
  <c r="K160" i="4"/>
  <c r="J160" i="4" s="1"/>
  <c r="E160" i="4"/>
  <c r="F160" i="4" s="1"/>
  <c r="E158" i="4"/>
  <c r="F158" i="4" s="1"/>
  <c r="E157" i="4"/>
  <c r="F157" i="4" s="1"/>
  <c r="E156" i="4"/>
  <c r="F156" i="4" s="1"/>
  <c r="E155" i="4"/>
  <c r="F155" i="4" s="1"/>
  <c r="E154" i="4"/>
  <c r="F154" i="4" s="1"/>
  <c r="E153" i="4"/>
  <c r="F153" i="4" s="1"/>
  <c r="K152" i="4"/>
  <c r="J152" i="4"/>
  <c r="E152" i="4"/>
  <c r="F152" i="4" s="1"/>
  <c r="E150" i="4"/>
  <c r="F150" i="4" s="1"/>
  <c r="E149" i="4"/>
  <c r="F149" i="4" s="1"/>
  <c r="E148" i="4"/>
  <c r="F148" i="4" s="1"/>
  <c r="E147" i="4"/>
  <c r="F147" i="4" s="1"/>
  <c r="E146" i="4"/>
  <c r="F146" i="4" s="1"/>
  <c r="K145" i="4"/>
  <c r="J145" i="4"/>
  <c r="E145" i="4"/>
  <c r="F145" i="4" s="1"/>
  <c r="E143" i="4"/>
  <c r="F143" i="4" s="1"/>
  <c r="E142" i="4"/>
  <c r="F142" i="4" s="1"/>
  <c r="E141" i="4"/>
  <c r="F141" i="4" s="1"/>
  <c r="E140" i="4"/>
  <c r="F140" i="4" s="1"/>
  <c r="E139" i="4"/>
  <c r="F139" i="4" s="1"/>
  <c r="E138" i="4"/>
  <c r="F138" i="4" s="1"/>
  <c r="E137" i="4"/>
  <c r="F137" i="4" s="1"/>
  <c r="K136" i="4"/>
  <c r="J136" i="4" s="1"/>
  <c r="E136" i="4"/>
  <c r="F136" i="4" s="1"/>
  <c r="E134" i="4"/>
  <c r="F134" i="4" s="1"/>
  <c r="K133" i="4"/>
  <c r="J133" i="4"/>
  <c r="E133" i="4"/>
  <c r="F133" i="4" s="1"/>
  <c r="E131" i="4"/>
  <c r="F131" i="4" s="1"/>
  <c r="E130" i="4"/>
  <c r="F130" i="4" s="1"/>
  <c r="K129" i="4"/>
  <c r="J129" i="4" s="1"/>
  <c r="E129" i="4"/>
  <c r="F129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E120" i="4"/>
  <c r="F120" i="4" s="1"/>
  <c r="E119" i="4"/>
  <c r="F119" i="4" s="1"/>
  <c r="E118" i="4"/>
  <c r="F118" i="4" s="1"/>
  <c r="K117" i="4"/>
  <c r="J117" i="4"/>
  <c r="E117" i="4"/>
  <c r="F117" i="4" s="1"/>
  <c r="E115" i="4"/>
  <c r="F115" i="4" s="1"/>
  <c r="E114" i="4"/>
  <c r="F114" i="4" s="1"/>
  <c r="E113" i="4"/>
  <c r="F113" i="4" s="1"/>
  <c r="E112" i="4"/>
  <c r="F112" i="4" s="1"/>
  <c r="E111" i="4"/>
  <c r="F111" i="4" s="1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K101" i="4"/>
  <c r="J101" i="4" s="1"/>
  <c r="E101" i="4"/>
  <c r="F101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90" i="4"/>
  <c r="F90" i="4" s="1"/>
  <c r="E89" i="4"/>
  <c r="F89" i="4" s="1"/>
  <c r="K88" i="4"/>
  <c r="J88" i="4" s="1"/>
  <c r="E88" i="4"/>
  <c r="F88" i="4" s="1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F80" i="4" s="1"/>
  <c r="K79" i="4"/>
  <c r="J79" i="4" s="1"/>
  <c r="E79" i="4"/>
  <c r="F79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K67" i="4"/>
  <c r="J67" i="4"/>
  <c r="E67" i="4"/>
  <c r="F67" i="4" s="1"/>
  <c r="K65" i="4"/>
  <c r="J65" i="4" s="1"/>
  <c r="E65" i="4"/>
  <c r="F65" i="4" s="1"/>
  <c r="E63" i="4"/>
  <c r="F63" i="4" s="1"/>
  <c r="E62" i="4"/>
  <c r="F62" i="4" s="1"/>
  <c r="E61" i="4"/>
  <c r="F61" i="4" s="1"/>
  <c r="E60" i="4"/>
  <c r="F60" i="4" s="1"/>
  <c r="E59" i="4"/>
  <c r="F59" i="4" s="1"/>
  <c r="K58" i="4"/>
  <c r="J58" i="4" s="1"/>
  <c r="E58" i="4"/>
  <c r="F58" i="4" s="1"/>
  <c r="E56" i="4"/>
  <c r="F56" i="4" s="1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K49" i="4"/>
  <c r="J49" i="4"/>
  <c r="E49" i="4"/>
  <c r="F49" i="4" s="1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F40" i="4" s="1"/>
  <c r="K39" i="4"/>
  <c r="J39" i="4"/>
  <c r="E39" i="4"/>
  <c r="F39" i="4" s="1"/>
  <c r="E37" i="4"/>
  <c r="F37" i="4" s="1"/>
  <c r="E36" i="4"/>
  <c r="F36" i="4" s="1"/>
  <c r="E35" i="4"/>
  <c r="F35" i="4" s="1"/>
  <c r="E34" i="4"/>
  <c r="F34" i="4" s="1"/>
  <c r="E33" i="4"/>
  <c r="F33" i="4" s="1"/>
  <c r="K32" i="4"/>
  <c r="J32" i="4"/>
  <c r="E32" i="4"/>
  <c r="F32" i="4" s="1"/>
  <c r="E30" i="4"/>
  <c r="F30" i="4" s="1"/>
  <c r="E29" i="4"/>
  <c r="F29" i="4" s="1"/>
  <c r="E28" i="4"/>
  <c r="F28" i="4" s="1"/>
  <c r="E27" i="4"/>
  <c r="F27" i="4" s="1"/>
  <c r="E26" i="4"/>
  <c r="F26" i="4" s="1"/>
  <c r="K25" i="4"/>
  <c r="J25" i="4"/>
  <c r="E25" i="4"/>
  <c r="F25" i="4" s="1"/>
  <c r="K23" i="4"/>
  <c r="J23" i="4" s="1"/>
  <c r="E23" i="4"/>
  <c r="F23" i="4" s="1"/>
  <c r="E21" i="4"/>
  <c r="F21" i="4" s="1"/>
  <c r="E20" i="4"/>
  <c r="F20" i="4" s="1"/>
  <c r="K19" i="4"/>
  <c r="J19" i="4"/>
  <c r="E19" i="4"/>
  <c r="F19" i="4" s="1"/>
  <c r="K17" i="4"/>
  <c r="J17" i="4" s="1"/>
  <c r="E17" i="4"/>
  <c r="F17" i="4" s="1"/>
  <c r="K15" i="4"/>
  <c r="J15" i="4" s="1"/>
  <c r="E15" i="4"/>
  <c r="F15" i="4" s="1"/>
  <c r="E13" i="4"/>
  <c r="F13" i="4" s="1"/>
  <c r="E12" i="4"/>
  <c r="F12" i="4" s="1"/>
  <c r="E11" i="4"/>
  <c r="F11" i="4" s="1"/>
  <c r="E10" i="4"/>
  <c r="F10" i="4" s="1"/>
  <c r="K9" i="4"/>
  <c r="J9" i="4"/>
  <c r="E9" i="4"/>
  <c r="F9" i="4" s="1"/>
  <c r="E7" i="4"/>
  <c r="F7" i="4" s="1"/>
  <c r="E6" i="4"/>
  <c r="F6" i="4" s="1"/>
  <c r="E5" i="4"/>
  <c r="F5" i="4" s="1"/>
  <c r="E4" i="4"/>
  <c r="F4" i="4" s="1"/>
  <c r="M3" i="4"/>
  <c r="K3" i="4"/>
  <c r="J3" i="4" s="1"/>
  <c r="F3" i="4"/>
  <c r="E3" i="4"/>
  <c r="I195" i="3" l="1"/>
  <c r="H195" i="3"/>
  <c r="E193" i="3"/>
  <c r="F193" i="3" s="1"/>
  <c r="E192" i="3"/>
  <c r="F192" i="3" s="1"/>
  <c r="E191" i="3"/>
  <c r="F191" i="3" s="1"/>
  <c r="E190" i="3"/>
  <c r="F190" i="3" s="1"/>
  <c r="E189" i="3"/>
  <c r="F189" i="3" s="1"/>
  <c r="E188" i="3"/>
  <c r="F188" i="3" s="1"/>
  <c r="E187" i="3"/>
  <c r="F187" i="3" s="1"/>
  <c r="E186" i="3"/>
  <c r="F186" i="3" s="1"/>
  <c r="E185" i="3"/>
  <c r="F185" i="3" s="1"/>
  <c r="E184" i="3"/>
  <c r="F184" i="3" s="1"/>
  <c r="K183" i="3"/>
  <c r="J183" i="3"/>
  <c r="E183" i="3"/>
  <c r="F183" i="3" s="1"/>
  <c r="E181" i="3"/>
  <c r="F181" i="3" s="1"/>
  <c r="E180" i="3"/>
  <c r="F180" i="3" s="1"/>
  <c r="E179" i="3"/>
  <c r="F179" i="3" s="1"/>
  <c r="K178" i="3"/>
  <c r="J178" i="3" s="1"/>
  <c r="E178" i="3"/>
  <c r="F178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K167" i="3"/>
  <c r="J167" i="3"/>
  <c r="E167" i="3"/>
  <c r="F167" i="3" s="1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K158" i="3"/>
  <c r="J158" i="3" s="1"/>
  <c r="E158" i="3"/>
  <c r="F158" i="3" s="1"/>
  <c r="E156" i="3"/>
  <c r="F156" i="3" s="1"/>
  <c r="E155" i="3"/>
  <c r="F155" i="3" s="1"/>
  <c r="E154" i="3"/>
  <c r="F154" i="3" s="1"/>
  <c r="E153" i="3"/>
  <c r="F153" i="3" s="1"/>
  <c r="K152" i="3"/>
  <c r="J152" i="3" s="1"/>
  <c r="E152" i="3"/>
  <c r="F152" i="3" s="1"/>
  <c r="E150" i="3"/>
  <c r="F150" i="3" s="1"/>
  <c r="E149" i="3"/>
  <c r="F149" i="3" s="1"/>
  <c r="K148" i="3"/>
  <c r="J148" i="3" s="1"/>
  <c r="E148" i="3"/>
  <c r="F148" i="3" s="1"/>
  <c r="E146" i="3"/>
  <c r="F146" i="3" s="1"/>
  <c r="E145" i="3"/>
  <c r="F145" i="3" s="1"/>
  <c r="E144" i="3"/>
  <c r="F144" i="3" s="1"/>
  <c r="E143" i="3"/>
  <c r="F143" i="3" s="1"/>
  <c r="E142" i="3"/>
  <c r="F142" i="3" s="1"/>
  <c r="E141" i="3"/>
  <c r="F141" i="3" s="1"/>
  <c r="E140" i="3"/>
  <c r="F140" i="3" s="1"/>
  <c r="E139" i="3"/>
  <c r="F139" i="3" s="1"/>
  <c r="K138" i="3"/>
  <c r="J138" i="3" s="1"/>
  <c r="E138" i="3"/>
  <c r="F138" i="3" s="1"/>
  <c r="E136" i="3"/>
  <c r="F136" i="3" s="1"/>
  <c r="E135" i="3"/>
  <c r="F135" i="3" s="1"/>
  <c r="K134" i="3"/>
  <c r="J134" i="3" s="1"/>
  <c r="E134" i="3"/>
  <c r="F134" i="3" s="1"/>
  <c r="E132" i="3"/>
  <c r="F132" i="3" s="1"/>
  <c r="E131" i="3"/>
  <c r="F131" i="3" s="1"/>
  <c r="K130" i="3"/>
  <c r="J130" i="3" s="1"/>
  <c r="E130" i="3"/>
  <c r="F130" i="3" s="1"/>
  <c r="E128" i="3"/>
  <c r="F128" i="3" s="1"/>
  <c r="E127" i="3"/>
  <c r="F127" i="3" s="1"/>
  <c r="E126" i="3"/>
  <c r="F126" i="3" s="1"/>
  <c r="E125" i="3"/>
  <c r="F125" i="3" s="1"/>
  <c r="E124" i="3"/>
  <c r="F124" i="3" s="1"/>
  <c r="E123" i="3"/>
  <c r="F123" i="3" s="1"/>
  <c r="E122" i="3"/>
  <c r="F122" i="3" s="1"/>
  <c r="E121" i="3"/>
  <c r="F121" i="3" s="1"/>
  <c r="K120" i="3"/>
  <c r="J120" i="3" s="1"/>
  <c r="E120" i="3"/>
  <c r="F120" i="3" s="1"/>
  <c r="E118" i="3"/>
  <c r="F118" i="3" s="1"/>
  <c r="E117" i="3"/>
  <c r="F117" i="3" s="1"/>
  <c r="E116" i="3"/>
  <c r="F116" i="3" s="1"/>
  <c r="E115" i="3"/>
  <c r="F115" i="3" s="1"/>
  <c r="F114" i="3"/>
  <c r="E114" i="3"/>
  <c r="E113" i="3"/>
  <c r="F113" i="3" s="1"/>
  <c r="E112" i="3"/>
  <c r="F112" i="3" s="1"/>
  <c r="E111" i="3"/>
  <c r="F111" i="3" s="1"/>
  <c r="K110" i="3"/>
  <c r="J110" i="3" s="1"/>
  <c r="E110" i="3"/>
  <c r="F110" i="3" s="1"/>
  <c r="E108" i="3"/>
  <c r="F108" i="3" s="1"/>
  <c r="E107" i="3"/>
  <c r="F107" i="3" s="1"/>
  <c r="E106" i="3"/>
  <c r="F106" i="3" s="1"/>
  <c r="E105" i="3"/>
  <c r="F105" i="3" s="1"/>
  <c r="F104" i="3"/>
  <c r="E104" i="3"/>
  <c r="K103" i="3"/>
  <c r="J103" i="3" s="1"/>
  <c r="E103" i="3"/>
  <c r="F103" i="3" s="1"/>
  <c r="K101" i="3"/>
  <c r="J101" i="3" s="1"/>
  <c r="E101" i="3"/>
  <c r="F101" i="3" s="1"/>
  <c r="K99" i="3"/>
  <c r="J99" i="3" s="1"/>
  <c r="E99" i="3"/>
  <c r="F99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F91" i="3" s="1"/>
  <c r="E90" i="3"/>
  <c r="F90" i="3" s="1"/>
  <c r="E89" i="3"/>
  <c r="F89" i="3" s="1"/>
  <c r="E88" i="3"/>
  <c r="F88" i="3" s="1"/>
  <c r="K87" i="3"/>
  <c r="J87" i="3" s="1"/>
  <c r="E87" i="3"/>
  <c r="F87" i="3" s="1"/>
  <c r="E85" i="3"/>
  <c r="F85" i="3" s="1"/>
  <c r="E84" i="3"/>
  <c r="F84" i="3" s="1"/>
  <c r="K83" i="3"/>
  <c r="J83" i="3" s="1"/>
  <c r="E83" i="3"/>
  <c r="F83" i="3" s="1"/>
  <c r="K81" i="3"/>
  <c r="J81" i="3" s="1"/>
  <c r="F81" i="3"/>
  <c r="E81" i="3"/>
  <c r="K79" i="3"/>
  <c r="J79" i="3" s="1"/>
  <c r="E79" i="3"/>
  <c r="F79" i="3" s="1"/>
  <c r="F77" i="3"/>
  <c r="E77" i="3"/>
  <c r="E76" i="3"/>
  <c r="F76" i="3" s="1"/>
  <c r="E75" i="3"/>
  <c r="F75" i="3" s="1"/>
  <c r="E74" i="3"/>
  <c r="F74" i="3" s="1"/>
  <c r="K73" i="3"/>
  <c r="J73" i="3" s="1"/>
  <c r="E73" i="3"/>
  <c r="F73" i="3" s="1"/>
  <c r="E71" i="3"/>
  <c r="F71" i="3" s="1"/>
  <c r="E70" i="3"/>
  <c r="F70" i="3" s="1"/>
  <c r="E69" i="3"/>
  <c r="F69" i="3" s="1"/>
  <c r="E68" i="3"/>
  <c r="F68" i="3" s="1"/>
  <c r="K67" i="3"/>
  <c r="J67" i="3" s="1"/>
  <c r="E67" i="3"/>
  <c r="F67" i="3" s="1"/>
  <c r="E65" i="3"/>
  <c r="F65" i="3" s="1"/>
  <c r="E64" i="3"/>
  <c r="F64" i="3" s="1"/>
  <c r="K63" i="3"/>
  <c r="J63" i="3"/>
  <c r="E63" i="3"/>
  <c r="F63" i="3" s="1"/>
  <c r="K61" i="3"/>
  <c r="J61" i="3" s="1"/>
  <c r="E61" i="3"/>
  <c r="F61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K53" i="3"/>
  <c r="J53" i="3" s="1"/>
  <c r="E53" i="3"/>
  <c r="F53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F44" i="3"/>
  <c r="E44" i="3"/>
  <c r="E43" i="3"/>
  <c r="F43" i="3" s="1"/>
  <c r="K42" i="3"/>
  <c r="J42" i="3"/>
  <c r="E42" i="3"/>
  <c r="F42" i="3" s="1"/>
  <c r="E40" i="3"/>
  <c r="F40" i="3" s="1"/>
  <c r="E39" i="3"/>
  <c r="F39" i="3" s="1"/>
  <c r="E38" i="3"/>
  <c r="F38" i="3" s="1"/>
  <c r="E37" i="3"/>
  <c r="F37" i="3" s="1"/>
  <c r="K36" i="3"/>
  <c r="J36" i="3" s="1"/>
  <c r="E36" i="3"/>
  <c r="F36" i="3" s="1"/>
  <c r="E34" i="3"/>
  <c r="F34" i="3" s="1"/>
  <c r="E33" i="3"/>
  <c r="F33" i="3" s="1"/>
  <c r="F32" i="3"/>
  <c r="E32" i="3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K22" i="3"/>
  <c r="J22" i="3" s="1"/>
  <c r="E22" i="3"/>
  <c r="F22" i="3" s="1"/>
  <c r="E20" i="3"/>
  <c r="F20" i="3" s="1"/>
  <c r="E19" i="3"/>
  <c r="F19" i="3" s="1"/>
  <c r="E18" i="3"/>
  <c r="F18" i="3" s="1"/>
  <c r="E17" i="3"/>
  <c r="F17" i="3" s="1"/>
  <c r="E16" i="3"/>
  <c r="F16" i="3" s="1"/>
  <c r="K15" i="3"/>
  <c r="J15" i="3" s="1"/>
  <c r="E15" i="3"/>
  <c r="F15" i="3" s="1"/>
  <c r="K13" i="3"/>
  <c r="J13" i="3" s="1"/>
  <c r="E13" i="3"/>
  <c r="F13" i="3" s="1"/>
  <c r="E11" i="3"/>
  <c r="F11" i="3" s="1"/>
  <c r="E10" i="3"/>
  <c r="F10" i="3" s="1"/>
  <c r="K9" i="3"/>
  <c r="J9" i="3" s="1"/>
  <c r="E9" i="3"/>
  <c r="F9" i="3" s="1"/>
  <c r="K7" i="3"/>
  <c r="J7" i="3" s="1"/>
  <c r="E7" i="3"/>
  <c r="F7" i="3" s="1"/>
  <c r="E5" i="3"/>
  <c r="F5" i="3" s="1"/>
  <c r="E4" i="3"/>
  <c r="F4" i="3" s="1"/>
  <c r="M3" i="3"/>
  <c r="K3" i="3"/>
  <c r="J3" i="3"/>
  <c r="E3" i="3"/>
  <c r="F3" i="3" s="1"/>
  <c r="I118" i="2" l="1"/>
  <c r="H118" i="2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K110" i="2"/>
  <c r="J110" i="2" s="1"/>
  <c r="E110" i="2"/>
  <c r="F110" i="2" s="1"/>
  <c r="E108" i="2"/>
  <c r="F108" i="2" s="1"/>
  <c r="E107" i="2"/>
  <c r="F107" i="2" s="1"/>
  <c r="E106" i="2"/>
  <c r="F106" i="2" s="1"/>
  <c r="E105" i="2"/>
  <c r="F105" i="2" s="1"/>
  <c r="E104" i="2"/>
  <c r="F104" i="2" s="1"/>
  <c r="K103" i="2"/>
  <c r="J103" i="2"/>
  <c r="E103" i="2"/>
  <c r="F103" i="2" s="1"/>
  <c r="E101" i="2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K93" i="2"/>
  <c r="J93" i="2" s="1"/>
  <c r="E93" i="2"/>
  <c r="F93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K85" i="2"/>
  <c r="J85" i="2" s="1"/>
  <c r="E85" i="2"/>
  <c r="F85" i="2" s="1"/>
  <c r="E83" i="2"/>
  <c r="F83" i="2" s="1"/>
  <c r="F82" i="2"/>
  <c r="E82" i="2"/>
  <c r="E81" i="2"/>
  <c r="F81" i="2" s="1"/>
  <c r="E80" i="2"/>
  <c r="F80" i="2" s="1"/>
  <c r="K79" i="2"/>
  <c r="J79" i="2" s="1"/>
  <c r="E79" i="2"/>
  <c r="F79" i="2" s="1"/>
  <c r="E77" i="2"/>
  <c r="F77" i="2" s="1"/>
  <c r="K76" i="2"/>
  <c r="J76" i="2" s="1"/>
  <c r="E76" i="2"/>
  <c r="F76" i="2" s="1"/>
  <c r="E74" i="2"/>
  <c r="F74" i="2" s="1"/>
  <c r="E73" i="2"/>
  <c r="F73" i="2" s="1"/>
  <c r="E72" i="2"/>
  <c r="F72" i="2" s="1"/>
  <c r="E71" i="2"/>
  <c r="F71" i="2" s="1"/>
  <c r="K70" i="2"/>
  <c r="J70" i="2" s="1"/>
  <c r="E70" i="2"/>
  <c r="F70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K62" i="2"/>
  <c r="J62" i="2" s="1"/>
  <c r="E62" i="2"/>
  <c r="F62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K52" i="2"/>
  <c r="J52" i="2" s="1"/>
  <c r="E52" i="2"/>
  <c r="F52" i="2" s="1"/>
  <c r="E50" i="2"/>
  <c r="F50" i="2" s="1"/>
  <c r="E49" i="2"/>
  <c r="F49" i="2" s="1"/>
  <c r="E48" i="2"/>
  <c r="F48" i="2" s="1"/>
  <c r="E47" i="2"/>
  <c r="F47" i="2" s="1"/>
  <c r="E46" i="2"/>
  <c r="F46" i="2" s="1"/>
  <c r="K45" i="2"/>
  <c r="J45" i="2" s="1"/>
  <c r="E45" i="2"/>
  <c r="F45" i="2" s="1"/>
  <c r="E43" i="2"/>
  <c r="F43" i="2" s="1"/>
  <c r="F42" i="2"/>
  <c r="E42" i="2"/>
  <c r="E41" i="2"/>
  <c r="F41" i="2" s="1"/>
  <c r="K40" i="2"/>
  <c r="J40" i="2" s="1"/>
  <c r="E40" i="2"/>
  <c r="F40" i="2" s="1"/>
  <c r="E38" i="2"/>
  <c r="F38" i="2" s="1"/>
  <c r="E37" i="2"/>
  <c r="F37" i="2" s="1"/>
  <c r="E36" i="2"/>
  <c r="F36" i="2" s="1"/>
  <c r="E35" i="2"/>
  <c r="F35" i="2" s="1"/>
  <c r="E34" i="2"/>
  <c r="F34" i="2" s="1"/>
  <c r="K33" i="2"/>
  <c r="J33" i="2" s="1"/>
  <c r="E33" i="2"/>
  <c r="F33" i="2" s="1"/>
  <c r="E31" i="2"/>
  <c r="F31" i="2" s="1"/>
  <c r="E30" i="2"/>
  <c r="F30" i="2" s="1"/>
  <c r="E29" i="2"/>
  <c r="F29" i="2" s="1"/>
  <c r="E28" i="2"/>
  <c r="F28" i="2" s="1"/>
  <c r="E27" i="2"/>
  <c r="F27" i="2" s="1"/>
  <c r="K26" i="2"/>
  <c r="J26" i="2" s="1"/>
  <c r="E26" i="2"/>
  <c r="F26" i="2" s="1"/>
  <c r="E24" i="2"/>
  <c r="F24" i="2" s="1"/>
  <c r="E23" i="2"/>
  <c r="F23" i="2" s="1"/>
  <c r="E22" i="2"/>
  <c r="F22" i="2" s="1"/>
  <c r="E21" i="2"/>
  <c r="F21" i="2" s="1"/>
  <c r="K20" i="2"/>
  <c r="J20" i="2" s="1"/>
  <c r="E20" i="2"/>
  <c r="F20" i="2" s="1"/>
  <c r="E18" i="2"/>
  <c r="F18" i="2" s="1"/>
  <c r="E17" i="2"/>
  <c r="F17" i="2" s="1"/>
  <c r="K16" i="2"/>
  <c r="J16" i="2" s="1"/>
  <c r="E16" i="2"/>
  <c r="F16" i="2" s="1"/>
  <c r="E14" i="2"/>
  <c r="F14" i="2" s="1"/>
  <c r="E13" i="2"/>
  <c r="F13" i="2" s="1"/>
  <c r="K12" i="2"/>
  <c r="J12" i="2"/>
  <c r="E12" i="2"/>
  <c r="F12" i="2" s="1"/>
  <c r="F10" i="2"/>
  <c r="E10" i="2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M3" i="2"/>
  <c r="K3" i="2"/>
  <c r="J3" i="2"/>
  <c r="E3" i="2"/>
  <c r="F3" i="2" s="1"/>
  <c r="I103" i="1" l="1"/>
  <c r="H103" i="1"/>
  <c r="E101" i="1"/>
  <c r="F101" i="1" s="1"/>
  <c r="E100" i="1"/>
  <c r="F100" i="1" s="1"/>
  <c r="E99" i="1"/>
  <c r="F99" i="1" s="1"/>
  <c r="E98" i="1"/>
  <c r="F98" i="1" s="1"/>
  <c r="F97" i="1"/>
  <c r="E97" i="1"/>
  <c r="E96" i="1"/>
  <c r="F96" i="1" s="1"/>
  <c r="K95" i="1"/>
  <c r="J95" i="1" s="1"/>
  <c r="E95" i="1"/>
  <c r="F95" i="1" s="1"/>
  <c r="E93" i="1"/>
  <c r="F93" i="1" s="1"/>
  <c r="E92" i="1"/>
  <c r="F92" i="1" s="1"/>
  <c r="E91" i="1"/>
  <c r="F91" i="1" s="1"/>
  <c r="E90" i="1"/>
  <c r="F90" i="1" s="1"/>
  <c r="E89" i="1"/>
  <c r="F89" i="1" s="1"/>
  <c r="K88" i="1"/>
  <c r="J88" i="1" s="1"/>
  <c r="E88" i="1"/>
  <c r="F88" i="1" s="1"/>
  <c r="F86" i="1"/>
  <c r="E86" i="1"/>
  <c r="E85" i="1"/>
  <c r="F85" i="1" s="1"/>
  <c r="E84" i="1"/>
  <c r="F84" i="1" s="1"/>
  <c r="F83" i="1"/>
  <c r="E83" i="1"/>
  <c r="E82" i="1"/>
  <c r="F82" i="1" s="1"/>
  <c r="E81" i="1"/>
  <c r="F81" i="1" s="1"/>
  <c r="F80" i="1"/>
  <c r="E80" i="1"/>
  <c r="F79" i="1"/>
  <c r="E79" i="1"/>
  <c r="E78" i="1"/>
  <c r="F78" i="1" s="1"/>
  <c r="E77" i="1"/>
  <c r="F77" i="1" s="1"/>
  <c r="F76" i="1"/>
  <c r="E76" i="1"/>
  <c r="K75" i="1"/>
  <c r="J75" i="1" s="1"/>
  <c r="E75" i="1"/>
  <c r="F75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K61" i="1"/>
  <c r="J61" i="1" s="1"/>
  <c r="E61" i="1"/>
  <c r="F61" i="1" s="1"/>
  <c r="E59" i="1"/>
  <c r="F59" i="1" s="1"/>
  <c r="E58" i="1"/>
  <c r="F58" i="1" s="1"/>
  <c r="E57" i="1"/>
  <c r="F57" i="1" s="1"/>
  <c r="K56" i="1"/>
  <c r="J56" i="1" s="1"/>
  <c r="E56" i="1"/>
  <c r="F56" i="1" s="1"/>
  <c r="F54" i="1"/>
  <c r="E54" i="1"/>
  <c r="E53" i="1"/>
  <c r="F53" i="1" s="1"/>
  <c r="E52" i="1"/>
  <c r="F52" i="1" s="1"/>
  <c r="F51" i="1"/>
  <c r="E51" i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F40" i="1"/>
  <c r="E40" i="1"/>
  <c r="E39" i="1"/>
  <c r="F39" i="1" s="1"/>
  <c r="K38" i="1"/>
  <c r="J38" i="1" s="1"/>
  <c r="E38" i="1"/>
  <c r="F38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F28" i="1"/>
  <c r="E28" i="1"/>
  <c r="E27" i="1"/>
  <c r="F27" i="1" s="1"/>
  <c r="K26" i="1"/>
  <c r="J26" i="1" s="1"/>
  <c r="E26" i="1"/>
  <c r="F26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K17" i="1"/>
  <c r="J17" i="1" s="1"/>
  <c r="E17" i="1"/>
  <c r="F17" i="1" s="1"/>
  <c r="F15" i="1"/>
  <c r="E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F7" i="1"/>
  <c r="E7" i="1"/>
  <c r="E6" i="1"/>
  <c r="F6" i="1" s="1"/>
  <c r="E5" i="1"/>
  <c r="F5" i="1" s="1"/>
  <c r="F4" i="1"/>
  <c r="E4" i="1"/>
  <c r="M3" i="1"/>
  <c r="K3" i="1"/>
  <c r="J3" i="1"/>
  <c r="E3" i="1"/>
  <c r="F3" i="1" s="1"/>
</calcChain>
</file>

<file path=xl/sharedStrings.xml><?xml version="1.0" encoding="utf-8"?>
<sst xmlns="http://schemas.openxmlformats.org/spreadsheetml/2006/main" count="830" uniqueCount="275">
  <si>
    <t>Item</t>
  </si>
  <si>
    <t>Source</t>
  </si>
  <si>
    <t>Myogenin (TxRed) Mean Intensity</t>
  </si>
  <si>
    <t>TxRed Background intensity</t>
  </si>
  <si>
    <t xml:space="preserve">Myogenin intensity- Background intensity </t>
  </si>
  <si>
    <t>Corrected minus to zeros</t>
  </si>
  <si>
    <t># of stem cells</t>
  </si>
  <si>
    <t># of myoG+ SCs</t>
  </si>
  <si>
    <t>% myogenin +/ fiber</t>
  </si>
  <si>
    <t>Fraction of SCs marked with MyoG</t>
  </si>
  <si>
    <t>Total % myogenin positive</t>
  </si>
  <si>
    <t>Fiber No.1</t>
  </si>
  <si>
    <t>Ctrl6-1_t48_Myogenin-006.nd2</t>
  </si>
  <si>
    <t>positive</t>
  </si>
  <si>
    <t>Ctrl6-1_t48_Myogenin-004.nd2</t>
  </si>
  <si>
    <t>Ctrl6-1_t48_Myogenin-003.nd2</t>
  </si>
  <si>
    <t>Ctrl6-1_t48_Myogenin-002.nd2</t>
  </si>
  <si>
    <t>Ctrl6-1_t48_Myogenin-001.nd2</t>
  </si>
  <si>
    <t>Fiber No.2</t>
  </si>
  <si>
    <t>Ctrl6-1_t48_Myogenin-007.nd2</t>
  </si>
  <si>
    <t>Fiber No.3</t>
  </si>
  <si>
    <t>Ctrl6-1_t48_Myogenin-012.nd2</t>
  </si>
  <si>
    <t>Ctrl6-1_t48_Myogenin-011.nd2</t>
  </si>
  <si>
    <t>Ctrl6-1_t48_Myogenin-010.nd2</t>
  </si>
  <si>
    <t>Ctrl6-1_t48_Myogenin-009.nd2</t>
  </si>
  <si>
    <t>Ctrl6-1_t48_Myogenin-008.nd2</t>
  </si>
  <si>
    <t>Fiber No.4</t>
  </si>
  <si>
    <t>Ctrl6-1_t48_Myogenin-017.nd2</t>
  </si>
  <si>
    <t>Ctrl6-1_t48_Myogenin-016.nd2</t>
  </si>
  <si>
    <t>Ctrl6-1_t48_Myogenin-015.nd2</t>
  </si>
  <si>
    <t>Ctrl6-1_t48_Myogenin-014.nd2</t>
  </si>
  <si>
    <t>Ctrl6-1_t48_Myogenin-013.nd2</t>
  </si>
  <si>
    <t>Fiber No.5</t>
  </si>
  <si>
    <t>Ctrl6-1_t48_Myogenin-025.nd2</t>
  </si>
  <si>
    <t>Ctrl6-1_t48_Myogenin-023.nd2</t>
  </si>
  <si>
    <t>Ctrl6-1_t48_Myogenin-022.nd2</t>
  </si>
  <si>
    <t>Ctrl6-1_t48_Myogenin-021.nd2</t>
  </si>
  <si>
    <t>Ctrl6-1_t48_Myogenin-020.nd2</t>
  </si>
  <si>
    <t>Ctrl6-1_t48_Myogenin-019.nd2</t>
  </si>
  <si>
    <t>Fiber No.6</t>
  </si>
  <si>
    <t>Ctrl6-1_t48_Myogenin-028.nd2</t>
  </si>
  <si>
    <t>Ctrl6-1_t48_Myogenin-026.nd2</t>
  </si>
  <si>
    <t>Fiber No.7</t>
  </si>
  <si>
    <t>Ctrl6-1_t48_Myogenin-033.nd2</t>
  </si>
  <si>
    <t>Ctrl6-1_t48_Myogenin-032.nd2</t>
  </si>
  <si>
    <t>Ctrl6-1_t48_Myogenin-031.nd2</t>
  </si>
  <si>
    <t>Ctrl6-1_t48_Myogenin-030.nd2</t>
  </si>
  <si>
    <t>Ctrl6-1_t48_Myogenin-029.nd2</t>
  </si>
  <si>
    <t>Fiber No.8</t>
  </si>
  <si>
    <t>Ctrl6-1_t48_Myogenin-043.nd2</t>
  </si>
  <si>
    <t>Ctrl6-1_t48_Myogenin-042.nd2</t>
  </si>
  <si>
    <t>Ctrl6-1_t48_Myogenin-040.nd2</t>
  </si>
  <si>
    <t>Ctrl6-1_t48_Myogenin-039.nd2</t>
  </si>
  <si>
    <t>Ctrl6-1_t48_Myogenin-038.nd2</t>
  </si>
  <si>
    <t>Fiber No.9</t>
  </si>
  <si>
    <t>Ctrl6-1_t48_Myogenin-046.nd2</t>
  </si>
  <si>
    <t>Ctrl6-1_t48_Myogenin-045.nd2</t>
  </si>
  <si>
    <t>Ctrl6-1_t48_Myogenin-044.nd2</t>
  </si>
  <si>
    <t>Fiber No.10</t>
  </si>
  <si>
    <t>Ctrl6-1_t48_Myogenin-050.nd2</t>
  </si>
  <si>
    <t>Ctrl6-1_t48_Myogenin-049.nd2</t>
  </si>
  <si>
    <t>Ctrl6-1_t48_Myogenin-048.nd2</t>
  </si>
  <si>
    <t>Ctrl6-1_t48_Myogenin-047.nd2</t>
  </si>
  <si>
    <t>Total</t>
  </si>
  <si>
    <t>Ctrl6-2_t48_Myogenin-003.nd2</t>
  </si>
  <si>
    <t>Ctrl6-2_t48_Myogenin-002.nd2</t>
  </si>
  <si>
    <t>Ctrl6-2_t48_Myogenin-001.nd2</t>
  </si>
  <si>
    <t>Ctrl6-2_t48_Myogenin-006.nd2</t>
  </si>
  <si>
    <t>Ctrl6-2_t48_Myogenin-005.nd2</t>
  </si>
  <si>
    <t>Ctrl6-2_t48_Myogenin-004.nd2</t>
  </si>
  <si>
    <t>Ctrl6-2_t48_Myogenin-008.nd2</t>
  </si>
  <si>
    <t>Ctrl6-2_t48_Myogenin-007.nd2</t>
  </si>
  <si>
    <t>Ctrl6-2_t48_Myogenin-011.nd2</t>
  </si>
  <si>
    <t>Ctrl6-2_t48_Myogenin-009.nd2</t>
  </si>
  <si>
    <t>Ctrl6-2_t48_Myogenin-015.nd2</t>
  </si>
  <si>
    <t>Ctrl6-2_t48_Myogenin-014.nd2</t>
  </si>
  <si>
    <t>Ctrl6-2_t48_Myogenin-013.nd2</t>
  </si>
  <si>
    <t>Ctrl6-2_t48_Myogenin-012.nd2</t>
  </si>
  <si>
    <t>Ctrl6-2_t48_Myogenin-019.nd2</t>
  </si>
  <si>
    <t>Ctrl6-2_t48_Myogenin-018.nd2</t>
  </si>
  <si>
    <t>Ctrl6-2_t48_Myogenin-022.nd2</t>
  </si>
  <si>
    <t>Ctrl6-2_t48_Myogenin-021.nd2</t>
  </si>
  <si>
    <t>Ctrl6-2_t48_Myogenin-025.nd2</t>
  </si>
  <si>
    <t>Ctrl6-2_t48_Myogenin-024.nd2</t>
  </si>
  <si>
    <t>Ctrl6-2_t48_Myogenin-023.nd2</t>
  </si>
  <si>
    <t>Ctrl6-2_t48_Myogenin-028.nd2</t>
  </si>
  <si>
    <t>Ctrl6-2_t48_Myogenin-027.nd2</t>
  </si>
  <si>
    <t>Ctrl6-2_t48_Myogenin-026.nd2</t>
  </si>
  <si>
    <t>Ctrl6-2_t48_Myogenin-032.nd2</t>
  </si>
  <si>
    <t>Ctrl6-2_t48_Myogenin-031.nd2</t>
  </si>
  <si>
    <t>Ctrl6-2_t48_Myogenin-030.nd2</t>
  </si>
  <si>
    <t>Ctrl6-2_t48_Myogenin-029.nd2</t>
  </si>
  <si>
    <t>Fiber No.11</t>
  </si>
  <si>
    <t>Ctrl6-2_t48_Myogenin-036.nd2</t>
  </si>
  <si>
    <t>Ctrl6-2_t48_Myogenin-035.nd2</t>
  </si>
  <si>
    <t>Ctrl6-2_t48_Myogenin-034.nd2</t>
  </si>
  <si>
    <t>Ctrl6-2_t48_Myogenin-033.nd2</t>
  </si>
  <si>
    <t>Fiber No.12</t>
  </si>
  <si>
    <t>Ctrl6-2_t48_Myogenin-037.nd2</t>
  </si>
  <si>
    <t>Fiber No.13</t>
  </si>
  <si>
    <t>Ctrl6-2_t48_Myogenin-039.nd2</t>
  </si>
  <si>
    <t>Fiber No.14</t>
  </si>
  <si>
    <t>Ctrl6-2_t48_Myogenin-044.nd2</t>
  </si>
  <si>
    <t>Ctrl6-2_t48_Myogenin-043.nd2</t>
  </si>
  <si>
    <t>Ctrl6-2_t48_Myogenin-042.nd2</t>
  </si>
  <si>
    <t>Ctrl6-2_t48_Myogenin-041.nd2</t>
  </si>
  <si>
    <t>Ctrl6-2_t48_Myogenin-040.nd2</t>
  </si>
  <si>
    <t>Fiber No.15</t>
  </si>
  <si>
    <t>Ctrl6-2_t48_Myogenin-048.nd2</t>
  </si>
  <si>
    <t>Ctrl6-2_t48_Myogenin-047.nd2</t>
  </si>
  <si>
    <t>Ctrl6-2_t48_Myogenin-046.nd2</t>
  </si>
  <si>
    <t>Ctrl6-2_t48_Myogenin-045.nd2</t>
  </si>
  <si>
    <t>Fiber No.16</t>
  </si>
  <si>
    <t>Ctrl6-2_t48_Myogenin-051.nd2</t>
  </si>
  <si>
    <t>Ctrl6-2_t48_Myogenin-050.nd2</t>
  </si>
  <si>
    <t>Fiber No.17</t>
  </si>
  <si>
    <t>Ctrl6-2_t48_Myogenin-056.nd2</t>
  </si>
  <si>
    <t>Ctrl6-2_t48_Myogenin-055.nd2</t>
  </si>
  <si>
    <t>Ctrl6-2_t48_Myogenin-054.nd2</t>
  </si>
  <si>
    <t>Ctrl6-2_t48_Myogenin-053.nd2</t>
  </si>
  <si>
    <t>Ctrl6-2_t48_Myogenin-052.nd2</t>
  </si>
  <si>
    <t>Expt3_t48_Myogenin-002.nd2</t>
  </si>
  <si>
    <t>Expt3_t48_Myogenin-004.nd2</t>
  </si>
  <si>
    <t>Expt3_t48_Myogenin-003.nd2</t>
  </si>
  <si>
    <t>Expt3_t48_Myogenin-007.nd2</t>
  </si>
  <si>
    <t>Expt3_t48_Myogenin-006.nd2</t>
  </si>
  <si>
    <t>Expt3_t48_Myogenin-012.nd2</t>
  </si>
  <si>
    <t>Expt3_t48_Myogenin-010.nd2</t>
  </si>
  <si>
    <t>Expt3_t48_Myogenin-009.nd2</t>
  </si>
  <si>
    <t>Expt3_t48_Myogenin-008.nd2</t>
  </si>
  <si>
    <t>Expt3_t48_Myogenin-015.nd2</t>
  </si>
  <si>
    <t>Expt3_t48_Myogenin-014.nd2</t>
  </si>
  <si>
    <t>Expt3_t48_Myogenin-013.nd2</t>
  </si>
  <si>
    <t>Expt3_t48_Myogenin-017.nd2</t>
  </si>
  <si>
    <t>Expt3_t48_Myogenin-016.nd2</t>
  </si>
  <si>
    <t>Expt3_t48_Myogenin-019.nd2</t>
  </si>
  <si>
    <t>Expt3_t48_Myogenin-020.nd2</t>
  </si>
  <si>
    <t>Expt3_t48_Myogenin-024.nd2</t>
  </si>
  <si>
    <t>Expt3_t48_Myogenin-023.nd2</t>
  </si>
  <si>
    <t>Expt3_t48_Myogenin-021.nd2</t>
  </si>
  <si>
    <t>Expt3_t48_Myogenin-022.nd2</t>
  </si>
  <si>
    <t>Expt3_t48_Myogenin-028.nd2</t>
  </si>
  <si>
    <t>Expt3_t48_Myogenin-027.nd2</t>
  </si>
  <si>
    <t>Expt3_t48_Myogenin-026.nd2</t>
  </si>
  <si>
    <t>Expt3_t48_Myogenin-025.nd2</t>
  </si>
  <si>
    <t>Expt3_t48_Myogenin-029.nd2</t>
  </si>
  <si>
    <t>Expt3_t48_Myogenin-030.nd2</t>
  </si>
  <si>
    <t>Expt3_t48_Myogenin-031.nd2</t>
  </si>
  <si>
    <t>Expt3_t48_Myogenin-036.nd2</t>
  </si>
  <si>
    <t>Expt3_t48_Myogenin-035.nd2</t>
  </si>
  <si>
    <t>Expt3_t48_Myogenin-034.nd2</t>
  </si>
  <si>
    <t>Expt3_t48_Myogenin-033.nd2</t>
  </si>
  <si>
    <t>Expt3_t48_Myogenin-032.nd2</t>
  </si>
  <si>
    <t>Fiber No.18</t>
  </si>
  <si>
    <t>Fiber No.19</t>
  </si>
  <si>
    <t>Expt3_t48_Myogenin-037.nd2</t>
  </si>
  <si>
    <t>Fiber No.20</t>
  </si>
  <si>
    <t>Expt3_t48_Myogenin-040.nd2</t>
  </si>
  <si>
    <t>Expt3_t48_Myogenin-039.nd2</t>
  </si>
  <si>
    <t>Expt3_t48_Myogenin-038.nd2</t>
  </si>
  <si>
    <t>Fiber No.21</t>
  </si>
  <si>
    <t>Expt3_t48_Myogenin-056.nd2</t>
  </si>
  <si>
    <t>Expt3_t48_Myogenin-055.nd2</t>
  </si>
  <si>
    <t>Expt3_t48_Myogenin-053.nd2</t>
  </si>
  <si>
    <t>Fiber No.22</t>
  </si>
  <si>
    <t>Expt3_t48_Myogenin-044.nd2</t>
  </si>
  <si>
    <t>Expt3_t48_Myogenin-043.nd2</t>
  </si>
  <si>
    <t>Expt3_t48_Myogenin-042.nd2</t>
  </si>
  <si>
    <t>Expt3_t48_Myogenin-041.nd2</t>
  </si>
  <si>
    <t>Fiber No.23</t>
  </si>
  <si>
    <t>Expt3_t48_Myogenin-045.nd2</t>
  </si>
  <si>
    <t>Fiber No.24</t>
  </si>
  <si>
    <t>Expt3_t48_Myogenin-048.nd2</t>
  </si>
  <si>
    <t>Expt3_t48_Myogenin-047.nd2</t>
  </si>
  <si>
    <t>Expt3_t48_Myogenin-046.nd2</t>
  </si>
  <si>
    <t>Fiber No.25</t>
  </si>
  <si>
    <t>Expt3_t48_Myogenin-052.nd2</t>
  </si>
  <si>
    <t>Expt3_t48_Myogenin-051.nd2</t>
  </si>
  <si>
    <t>Expt3_t48_Myogenin-049.nd2</t>
  </si>
  <si>
    <t>Fiber No.26</t>
  </si>
  <si>
    <t>Expt3_t48_Myogenin-059.nd2</t>
  </si>
  <si>
    <t>Expt3_t48_Myogenin-058.nd2</t>
  </si>
  <si>
    <t>Expt3_t48_Myogenin-057.nd2</t>
  </si>
  <si>
    <t>Fiber No.27</t>
  </si>
  <si>
    <t>Expt3_t48_Myogenin-062.nd2</t>
  </si>
  <si>
    <t>Expt3_t48_Myogenin-061.nd2</t>
  </si>
  <si>
    <t>Expt3_t48_Myogenin-060.nd2</t>
  </si>
  <si>
    <t>Fiber No.28</t>
  </si>
  <si>
    <t>Expt3_t48_Myogenin-066.nd2</t>
  </si>
  <si>
    <t>Expt3_t48_Myogenin-065.nd2</t>
  </si>
  <si>
    <t>Expt3_t48_Myogenin-064.nd2</t>
  </si>
  <si>
    <t>Expt3_t48_Myogenin-063.nd2</t>
  </si>
  <si>
    <t>Fiber No.29</t>
  </si>
  <si>
    <t>Expt3_t48_Myogenin-068.nd2</t>
  </si>
  <si>
    <t>Expt3_t48_Myogenin-067.nd2</t>
  </si>
  <si>
    <t>Fiber No.30</t>
  </si>
  <si>
    <t>Expt3_t48_Myogenin-071.nd2</t>
  </si>
  <si>
    <t>Expt3_t48_Myogenin-070.nd2</t>
  </si>
  <si>
    <t>Expt3_t48_Myogenin-069.nd2</t>
  </si>
  <si>
    <t>Fiber No.31</t>
  </si>
  <si>
    <t>Expt3_t48_Myogenin-075.nd2</t>
  </si>
  <si>
    <t>Expt3_t48_Myogenin-074.nd2</t>
  </si>
  <si>
    <t>Expt3_t48_Myogenin-072.nd2</t>
  </si>
  <si>
    <t>Expt3_t48_Myogenin-073.nd2</t>
  </si>
  <si>
    <t>Expt4_t48_Myogenin-002.nd2</t>
  </si>
  <si>
    <t>Expt4_t48_Myogenin-001.nd2</t>
  </si>
  <si>
    <t>Expt4_t48_Myogenin-005.nd2</t>
  </si>
  <si>
    <t>Expt4_t48_Myogenin-003.nd2</t>
  </si>
  <si>
    <t>Expt4_t48_Myogenin-006.nd2</t>
  </si>
  <si>
    <t>Expt4_t48_Myogenin-008.nd2</t>
  </si>
  <si>
    <t>Expt4_t48_Myogenin-007.nd2</t>
  </si>
  <si>
    <t>Expt4_t48_Myogenin-012.nd2</t>
  </si>
  <si>
    <t>Expt4_t48_Myogenin-011.nd2</t>
  </si>
  <si>
    <t>Expt4_t48_Myogenin-010.nd2</t>
  </si>
  <si>
    <t>Expt4_t48_Myogenin-015.nd2</t>
  </si>
  <si>
    <t>Expt4_t48_Myogenin-014.nd2</t>
  </si>
  <si>
    <t>Expt4_t48_Myogenin-013.nd2</t>
  </si>
  <si>
    <t>Expt4_t48_Myogenin-017.nd2</t>
  </si>
  <si>
    <t>Expt4_t48_Myogenin-016.nd2</t>
  </si>
  <si>
    <t>Expt4_t48_Myogenin-018.nd2</t>
  </si>
  <si>
    <t>Expt4_t48_Myogenin-022.nd2</t>
  </si>
  <si>
    <t>Expt4_t48_Myogenin-021.nd2</t>
  </si>
  <si>
    <t>Expt4_t48_Myogenin-020.nd2</t>
  </si>
  <si>
    <t>Expt4_t48_Myogenin-019.nd2</t>
  </si>
  <si>
    <t>Expt4_t48_Myogenin-024.nd2</t>
  </si>
  <si>
    <t>Expt4_t48_Myogenin-023.nd2</t>
  </si>
  <si>
    <t>Expt4_t48_Myogenin-034.nd2</t>
  </si>
  <si>
    <t>Expt4_t48_Myogenin-032.nd2</t>
  </si>
  <si>
    <t>Expt4_t48_Myogenin-031.nd2</t>
  </si>
  <si>
    <t>Expt4_t48_Myogenin-030.nd2</t>
  </si>
  <si>
    <t>Expt4_t48_Myogenin-029.nd2</t>
  </si>
  <si>
    <t>Expt4_t48_Myogenin-028.nd2</t>
  </si>
  <si>
    <t>Expt4_t48_Myogenin-027.nd2</t>
  </si>
  <si>
    <t>Expt4_t48_Myogenin-037.nd2</t>
  </si>
  <si>
    <t>Expt4_t48_Myogenin-036.nd2</t>
  </si>
  <si>
    <t>Expt4_t48_Myogenin-041.nd2</t>
  </si>
  <si>
    <t>Expt4_t48_Myogenin-040.nd2</t>
  </si>
  <si>
    <t>Expt4_t48_Myogenin-039.nd2</t>
  </si>
  <si>
    <t>Expt4_t48_Myogenin-038.nd2</t>
  </si>
  <si>
    <t>Expt4_t48_Myogenin-046.nd2</t>
  </si>
  <si>
    <t>Expt4_t48_Myogenin-044.nd2</t>
  </si>
  <si>
    <t>Expt4_t48_Myogenin-043.nd2</t>
  </si>
  <si>
    <t>Expt4_t48_Myogenin-042.nd2</t>
  </si>
  <si>
    <t>Expt4_t48_Myogenin-045.nd2</t>
  </si>
  <si>
    <t>Expt4_t48_Myogenin-048.nd2</t>
  </si>
  <si>
    <t>Expt4_t48_Myogenin-047.nd2</t>
  </si>
  <si>
    <t>Expt4_t48_Myogenin-051.nd2</t>
  </si>
  <si>
    <t>Expt4_t48_Myogenin-050.nd2</t>
  </si>
  <si>
    <t>Expt4_t48_Myogenin-054.nd2</t>
  </si>
  <si>
    <t>Expt4_t48_Myogenin-053.nd2</t>
  </si>
  <si>
    <t>Expt4_t48_Myogenin-052.nd2</t>
  </si>
  <si>
    <t>Expt4_t48_Myogenin-057.nd2</t>
  </si>
  <si>
    <t>Expt4_t48_Myogenin-056.nd2</t>
  </si>
  <si>
    <t>Expt4_t48_Myogenin-055.nd2</t>
  </si>
  <si>
    <t>Expt4_t48_Myogenin-060.nd2</t>
  </si>
  <si>
    <t>Expt4_t48_Myogenin-059.nd2</t>
  </si>
  <si>
    <t>Expt4_t48_Myogenin-064.nd2</t>
  </si>
  <si>
    <t>Expt4_t48_Myogenin-063.nd2</t>
  </si>
  <si>
    <t>Expt4_t48_Myogenin-062.nd2</t>
  </si>
  <si>
    <t>Expt4_t48_Myogenin-061.nd2</t>
  </si>
  <si>
    <t>Expt4_t48_Myogenin-065.nd2</t>
  </si>
  <si>
    <t>Expt4_t48_Myogenin-067.nd2</t>
  </si>
  <si>
    <t>Fiber no.26</t>
  </si>
  <si>
    <t>Expt4_t48_Myogenin-073.nd2</t>
  </si>
  <si>
    <t>Expt4_t48_Myogenin-072.nd2</t>
  </si>
  <si>
    <t>Expt4_t48_Myogenin-070.nd2</t>
  </si>
  <si>
    <t>Expt4_t48_Myogenin-068.nd2</t>
  </si>
  <si>
    <t>Expt4_t48_Myogenin-075.nd2</t>
  </si>
  <si>
    <t>Expt4_t48_Myogenin-074.nd2</t>
  </si>
  <si>
    <t>Expt4_t48_Myogenin-076.nd2</t>
  </si>
  <si>
    <t>Expt4_t48_Myogenin-077.nd2</t>
  </si>
  <si>
    <t>Expt4_t48_Myogenin-081.nd2</t>
  </si>
  <si>
    <t>Expt4_t48_Myogenin-080.nd2</t>
  </si>
  <si>
    <t>Expt4_t48_Myogenin-079.nd2</t>
  </si>
  <si>
    <t>Expt4_t48_Myogenin-078.nd2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</si>
</sst>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406E-5B7C-47FB-A19D-F1CFF9371FC9}">
  <dimension ref="A1:M104"/>
  <sheetViews>
    <sheetView tabSelected="1" workbookViewId="0">
      <selection activeCell="B4" sqref="B4"/>
    </sheetView>
  </sheetViews>
  <sheetFormatPr defaultRowHeight="14.4" x14ac:dyDescent="0.3"/>
  <cols>
    <col min="1" max="1" width="10.77734375" customWidth="1"/>
    <col min="2" max="2" width="28.77734375" customWidth="1"/>
    <col min="3" max="3" width="31.77734375" customWidth="1"/>
    <col min="4" max="4" width="27.5546875" customWidth="1"/>
    <col min="5" max="5" width="38.88671875" customWidth="1"/>
    <col min="6" max="6" width="24.5546875" customWidth="1"/>
    <col min="8" max="8" width="16.44140625" customWidth="1"/>
    <col min="9" max="9" width="15.88671875" customWidth="1"/>
    <col min="10" max="10" width="21" customWidth="1"/>
    <col min="11" max="11" width="33.77734375" customWidth="1"/>
    <col min="13" max="13" width="25.21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12</v>
      </c>
      <c r="C3">
        <v>1076.3800000000001</v>
      </c>
      <c r="D3">
        <v>936.04</v>
      </c>
      <c r="E3">
        <f>C3-D3</f>
        <v>140.34000000000015</v>
      </c>
      <c r="F3">
        <f>IF(E3&lt;0,0,E3)</f>
        <v>140.34000000000015</v>
      </c>
      <c r="H3">
        <v>13</v>
      </c>
      <c r="I3">
        <v>1</v>
      </c>
      <c r="J3" s="3">
        <f>K3*100</f>
        <v>7.6923076923076925</v>
      </c>
      <c r="K3" s="3">
        <f>I3/H3</f>
        <v>7.6923076923076927E-2</v>
      </c>
      <c r="L3" s="3"/>
      <c r="M3" s="4">
        <f>(17/91)*100</f>
        <v>18.681318681318682</v>
      </c>
    </row>
    <row r="4" spans="1:13" x14ac:dyDescent="0.3">
      <c r="A4">
        <v>5</v>
      </c>
      <c r="B4" t="s">
        <v>12</v>
      </c>
      <c r="C4">
        <v>1624.6</v>
      </c>
      <c r="D4">
        <v>1077.7</v>
      </c>
      <c r="E4">
        <f t="shared" ref="E4:E67" si="0">C4-D4</f>
        <v>546.89999999999986</v>
      </c>
      <c r="F4">
        <f t="shared" ref="F4:F67" si="1">IF(E4&lt;0,0,E4)</f>
        <v>546.89999999999986</v>
      </c>
      <c r="G4" t="s">
        <v>13</v>
      </c>
    </row>
    <row r="5" spans="1:13" x14ac:dyDescent="0.3">
      <c r="A5">
        <v>8</v>
      </c>
      <c r="B5" t="s">
        <v>14</v>
      </c>
      <c r="C5">
        <v>931.32</v>
      </c>
      <c r="D5">
        <v>787.72</v>
      </c>
      <c r="E5">
        <f t="shared" si="0"/>
        <v>143.60000000000002</v>
      </c>
      <c r="F5">
        <f t="shared" si="1"/>
        <v>143.60000000000002</v>
      </c>
    </row>
    <row r="6" spans="1:13" x14ac:dyDescent="0.3">
      <c r="A6">
        <v>11</v>
      </c>
      <c r="B6" t="s">
        <v>14</v>
      </c>
      <c r="C6">
        <v>562.34</v>
      </c>
      <c r="D6">
        <v>581.96</v>
      </c>
      <c r="E6">
        <f t="shared" si="0"/>
        <v>-19.620000000000005</v>
      </c>
      <c r="F6">
        <f t="shared" si="1"/>
        <v>0</v>
      </c>
    </row>
    <row r="7" spans="1:13" x14ac:dyDescent="0.3">
      <c r="A7">
        <v>14</v>
      </c>
      <c r="B7" t="s">
        <v>15</v>
      </c>
      <c r="C7">
        <v>1116.3800000000001</v>
      </c>
      <c r="D7">
        <v>1017.62</v>
      </c>
      <c r="E7">
        <f t="shared" si="0"/>
        <v>98.760000000000105</v>
      </c>
      <c r="F7">
        <f t="shared" si="1"/>
        <v>98.760000000000105</v>
      </c>
    </row>
    <row r="8" spans="1:13" x14ac:dyDescent="0.3">
      <c r="A8">
        <v>17</v>
      </c>
      <c r="B8" t="s">
        <v>15</v>
      </c>
      <c r="C8">
        <v>833.98</v>
      </c>
      <c r="D8">
        <v>770.71</v>
      </c>
      <c r="E8">
        <f t="shared" si="0"/>
        <v>63.269999999999982</v>
      </c>
      <c r="F8">
        <f t="shared" si="1"/>
        <v>63.269999999999982</v>
      </c>
    </row>
    <row r="9" spans="1:13" x14ac:dyDescent="0.3">
      <c r="A9">
        <v>20</v>
      </c>
      <c r="B9" t="s">
        <v>15</v>
      </c>
      <c r="C9">
        <v>579.25</v>
      </c>
      <c r="D9">
        <v>668.12</v>
      </c>
      <c r="E9">
        <f t="shared" si="0"/>
        <v>-88.87</v>
      </c>
      <c r="F9">
        <f t="shared" si="1"/>
        <v>0</v>
      </c>
    </row>
    <row r="10" spans="1:13" x14ac:dyDescent="0.3">
      <c r="A10">
        <v>23</v>
      </c>
      <c r="B10" t="s">
        <v>16</v>
      </c>
      <c r="C10">
        <v>972.15</v>
      </c>
      <c r="D10">
        <v>898.75</v>
      </c>
      <c r="E10">
        <f t="shared" si="0"/>
        <v>73.399999999999977</v>
      </c>
      <c r="F10">
        <f t="shared" si="1"/>
        <v>73.399999999999977</v>
      </c>
    </row>
    <row r="11" spans="1:13" x14ac:dyDescent="0.3">
      <c r="A11">
        <v>26</v>
      </c>
      <c r="B11" t="s">
        <v>17</v>
      </c>
      <c r="C11">
        <v>565.79999999999995</v>
      </c>
      <c r="D11">
        <v>872.24</v>
      </c>
      <c r="E11">
        <f t="shared" si="0"/>
        <v>-306.44000000000005</v>
      </c>
      <c r="F11">
        <f t="shared" si="1"/>
        <v>0</v>
      </c>
    </row>
    <row r="12" spans="1:13" x14ac:dyDescent="0.3">
      <c r="A12" s="2" t="s">
        <v>18</v>
      </c>
      <c r="E12">
        <f t="shared" si="0"/>
        <v>0</v>
      </c>
      <c r="F12">
        <f t="shared" si="1"/>
        <v>0</v>
      </c>
    </row>
    <row r="13" spans="1:13" x14ac:dyDescent="0.3">
      <c r="A13">
        <v>2</v>
      </c>
      <c r="B13" t="s">
        <v>19</v>
      </c>
      <c r="C13">
        <v>1073.9000000000001</v>
      </c>
      <c r="D13">
        <v>1133.96</v>
      </c>
      <c r="E13">
        <f t="shared" si="0"/>
        <v>-60.059999999999945</v>
      </c>
      <c r="F13">
        <f t="shared" si="1"/>
        <v>0</v>
      </c>
    </row>
    <row r="14" spans="1:13" x14ac:dyDescent="0.3">
      <c r="A14">
        <v>5</v>
      </c>
      <c r="B14" t="s">
        <v>19</v>
      </c>
      <c r="C14">
        <v>435.44</v>
      </c>
      <c r="D14">
        <v>882.08</v>
      </c>
      <c r="E14">
        <f t="shared" si="0"/>
        <v>-446.64000000000004</v>
      </c>
      <c r="F14">
        <f t="shared" si="1"/>
        <v>0</v>
      </c>
    </row>
    <row r="15" spans="1:13" x14ac:dyDescent="0.3">
      <c r="A15">
        <v>8</v>
      </c>
      <c r="B15" t="s">
        <v>19</v>
      </c>
      <c r="C15">
        <v>1270.02</v>
      </c>
      <c r="D15">
        <v>1199.94</v>
      </c>
      <c r="E15">
        <f t="shared" si="0"/>
        <v>70.079999999999927</v>
      </c>
      <c r="F15">
        <f t="shared" si="1"/>
        <v>70.079999999999927</v>
      </c>
    </row>
    <row r="16" spans="1:13" x14ac:dyDescent="0.3">
      <c r="A16" s="2" t="s">
        <v>20</v>
      </c>
    </row>
    <row r="17" spans="1:11" x14ac:dyDescent="0.3">
      <c r="A17">
        <v>2</v>
      </c>
      <c r="B17" t="s">
        <v>21</v>
      </c>
      <c r="C17">
        <v>679.95</v>
      </c>
      <c r="D17">
        <v>608.45000000000005</v>
      </c>
      <c r="E17">
        <f t="shared" si="0"/>
        <v>71.5</v>
      </c>
      <c r="F17">
        <f t="shared" si="1"/>
        <v>71.5</v>
      </c>
      <c r="H17">
        <v>8</v>
      </c>
      <c r="I17">
        <v>3</v>
      </c>
      <c r="J17" s="3">
        <f>K17*100</f>
        <v>37.5</v>
      </c>
      <c r="K17" s="3">
        <f>I17/H17</f>
        <v>0.375</v>
      </c>
    </row>
    <row r="18" spans="1:11" x14ac:dyDescent="0.3">
      <c r="A18">
        <v>5</v>
      </c>
      <c r="B18" t="s">
        <v>21</v>
      </c>
      <c r="C18">
        <v>944.77</v>
      </c>
      <c r="D18">
        <v>853.06</v>
      </c>
      <c r="E18">
        <f t="shared" si="0"/>
        <v>91.710000000000036</v>
      </c>
      <c r="F18">
        <f t="shared" si="1"/>
        <v>91.710000000000036</v>
      </c>
    </row>
    <row r="19" spans="1:11" x14ac:dyDescent="0.3">
      <c r="A19">
        <v>8</v>
      </c>
      <c r="B19" t="s">
        <v>22</v>
      </c>
      <c r="C19">
        <v>1075.21</v>
      </c>
      <c r="D19">
        <v>619.54999999999995</v>
      </c>
      <c r="E19">
        <f t="shared" si="0"/>
        <v>455.66000000000008</v>
      </c>
      <c r="F19">
        <f t="shared" si="1"/>
        <v>455.66000000000008</v>
      </c>
      <c r="G19" t="s">
        <v>13</v>
      </c>
    </row>
    <row r="20" spans="1:11" x14ac:dyDescent="0.3">
      <c r="A20">
        <v>11</v>
      </c>
      <c r="B20" t="s">
        <v>22</v>
      </c>
      <c r="C20">
        <v>1006.29</v>
      </c>
      <c r="D20">
        <v>839.26</v>
      </c>
      <c r="E20">
        <f t="shared" si="0"/>
        <v>167.02999999999997</v>
      </c>
      <c r="F20">
        <f t="shared" si="1"/>
        <v>167.02999999999997</v>
      </c>
      <c r="G20" t="s">
        <v>13</v>
      </c>
    </row>
    <row r="21" spans="1:11" x14ac:dyDescent="0.3">
      <c r="A21">
        <v>14</v>
      </c>
      <c r="B21" t="s">
        <v>22</v>
      </c>
      <c r="C21">
        <v>992.1</v>
      </c>
      <c r="D21">
        <v>847.71</v>
      </c>
      <c r="E21">
        <f t="shared" si="0"/>
        <v>144.38999999999999</v>
      </c>
      <c r="F21">
        <f t="shared" si="1"/>
        <v>144.38999999999999</v>
      </c>
    </row>
    <row r="22" spans="1:11" x14ac:dyDescent="0.3">
      <c r="A22">
        <v>17</v>
      </c>
      <c r="B22" t="s">
        <v>23</v>
      </c>
      <c r="C22">
        <v>1254.9000000000001</v>
      </c>
      <c r="D22">
        <v>1062.31</v>
      </c>
      <c r="E22">
        <f t="shared" si="0"/>
        <v>192.59000000000015</v>
      </c>
      <c r="F22">
        <f t="shared" si="1"/>
        <v>192.59000000000015</v>
      </c>
      <c r="G22" t="s">
        <v>13</v>
      </c>
    </row>
    <row r="23" spans="1:11" x14ac:dyDescent="0.3">
      <c r="A23">
        <v>20</v>
      </c>
      <c r="B23" t="s">
        <v>24</v>
      </c>
      <c r="C23">
        <v>554.62</v>
      </c>
      <c r="D23">
        <v>694.36</v>
      </c>
      <c r="E23">
        <f t="shared" si="0"/>
        <v>-139.74</v>
      </c>
      <c r="F23">
        <f t="shared" si="1"/>
        <v>0</v>
      </c>
    </row>
    <row r="24" spans="1:11" x14ac:dyDescent="0.3">
      <c r="A24">
        <v>23</v>
      </c>
      <c r="B24" t="s">
        <v>25</v>
      </c>
      <c r="C24">
        <v>416.05</v>
      </c>
      <c r="D24">
        <v>602.54999999999995</v>
      </c>
      <c r="E24">
        <f t="shared" si="0"/>
        <v>-186.49999999999994</v>
      </c>
      <c r="F24">
        <f t="shared" si="1"/>
        <v>0</v>
      </c>
    </row>
    <row r="25" spans="1:11" x14ac:dyDescent="0.3">
      <c r="A25" s="2" t="s">
        <v>26</v>
      </c>
    </row>
    <row r="26" spans="1:11" x14ac:dyDescent="0.3">
      <c r="A26">
        <v>2</v>
      </c>
      <c r="B26" t="s">
        <v>27</v>
      </c>
      <c r="C26">
        <v>815.31</v>
      </c>
      <c r="D26">
        <v>731.32</v>
      </c>
      <c r="E26">
        <f t="shared" si="0"/>
        <v>83.989999999999895</v>
      </c>
      <c r="F26">
        <f t="shared" si="1"/>
        <v>83.989999999999895</v>
      </c>
      <c r="H26">
        <v>11</v>
      </c>
      <c r="I26">
        <v>1</v>
      </c>
      <c r="J26" s="3">
        <f>K26*100</f>
        <v>9.0909090909090917</v>
      </c>
      <c r="K26" s="3">
        <f>I26/H26</f>
        <v>9.0909090909090912E-2</v>
      </c>
    </row>
    <row r="27" spans="1:11" x14ac:dyDescent="0.3">
      <c r="A27">
        <v>5</v>
      </c>
      <c r="B27" t="s">
        <v>27</v>
      </c>
      <c r="C27">
        <v>631.96</v>
      </c>
      <c r="D27">
        <v>626.16</v>
      </c>
      <c r="E27">
        <f t="shared" si="0"/>
        <v>5.8000000000000682</v>
      </c>
      <c r="F27">
        <f t="shared" si="1"/>
        <v>5.8000000000000682</v>
      </c>
    </row>
    <row r="28" spans="1:11" x14ac:dyDescent="0.3">
      <c r="A28">
        <v>8</v>
      </c>
      <c r="B28" t="s">
        <v>28</v>
      </c>
      <c r="C28">
        <v>925.06</v>
      </c>
      <c r="D28">
        <v>857.53</v>
      </c>
      <c r="E28">
        <f t="shared" si="0"/>
        <v>67.529999999999973</v>
      </c>
      <c r="F28">
        <f t="shared" si="1"/>
        <v>67.529999999999973</v>
      </c>
    </row>
    <row r="29" spans="1:11" x14ac:dyDescent="0.3">
      <c r="A29">
        <v>11</v>
      </c>
      <c r="B29" t="s">
        <v>28</v>
      </c>
      <c r="C29">
        <v>795.8</v>
      </c>
      <c r="D29">
        <v>759.86</v>
      </c>
      <c r="E29">
        <f t="shared" si="0"/>
        <v>35.939999999999941</v>
      </c>
      <c r="F29">
        <f t="shared" si="1"/>
        <v>35.939999999999941</v>
      </c>
    </row>
    <row r="30" spans="1:11" x14ac:dyDescent="0.3">
      <c r="A30">
        <v>14</v>
      </c>
      <c r="B30" t="s">
        <v>28</v>
      </c>
      <c r="C30">
        <v>666.88</v>
      </c>
      <c r="D30">
        <v>659.21</v>
      </c>
      <c r="E30">
        <f t="shared" si="0"/>
        <v>7.6699999999999591</v>
      </c>
      <c r="F30">
        <f t="shared" si="1"/>
        <v>7.6699999999999591</v>
      </c>
    </row>
    <row r="31" spans="1:11" x14ac:dyDescent="0.3">
      <c r="A31">
        <v>17</v>
      </c>
      <c r="B31" t="s">
        <v>29</v>
      </c>
      <c r="C31">
        <v>732.45</v>
      </c>
      <c r="D31">
        <v>627.64</v>
      </c>
      <c r="E31">
        <f t="shared" si="0"/>
        <v>104.81000000000006</v>
      </c>
      <c r="F31">
        <f t="shared" si="1"/>
        <v>104.81000000000006</v>
      </c>
    </row>
    <row r="32" spans="1:11" x14ac:dyDescent="0.3">
      <c r="A32">
        <v>20</v>
      </c>
      <c r="B32" t="s">
        <v>29</v>
      </c>
      <c r="C32">
        <v>709.17</v>
      </c>
      <c r="D32">
        <v>654.96</v>
      </c>
      <c r="E32">
        <f t="shared" si="0"/>
        <v>54.209999999999923</v>
      </c>
      <c r="F32">
        <f t="shared" si="1"/>
        <v>54.209999999999923</v>
      </c>
    </row>
    <row r="33" spans="1:11" x14ac:dyDescent="0.3">
      <c r="A33">
        <v>23</v>
      </c>
      <c r="B33" t="s">
        <v>29</v>
      </c>
      <c r="C33">
        <v>615.72</v>
      </c>
      <c r="D33">
        <v>524.09</v>
      </c>
      <c r="E33">
        <f t="shared" si="0"/>
        <v>91.63</v>
      </c>
      <c r="F33">
        <f t="shared" si="1"/>
        <v>91.63</v>
      </c>
    </row>
    <row r="34" spans="1:11" x14ac:dyDescent="0.3">
      <c r="A34">
        <v>26</v>
      </c>
      <c r="B34" t="s">
        <v>30</v>
      </c>
      <c r="C34">
        <v>917.4</v>
      </c>
      <c r="D34">
        <v>770.3</v>
      </c>
      <c r="E34">
        <f t="shared" si="0"/>
        <v>147.10000000000002</v>
      </c>
      <c r="F34">
        <f t="shared" si="1"/>
        <v>147.10000000000002</v>
      </c>
    </row>
    <row r="35" spans="1:11" x14ac:dyDescent="0.3">
      <c r="A35">
        <v>29</v>
      </c>
      <c r="B35" t="s">
        <v>30</v>
      </c>
      <c r="C35">
        <v>774.63</v>
      </c>
      <c r="D35">
        <v>732.95</v>
      </c>
      <c r="E35">
        <f t="shared" si="0"/>
        <v>41.67999999999995</v>
      </c>
      <c r="F35">
        <f t="shared" si="1"/>
        <v>41.67999999999995</v>
      </c>
    </row>
    <row r="36" spans="1:11" x14ac:dyDescent="0.3">
      <c r="A36">
        <v>32</v>
      </c>
      <c r="B36" t="s">
        <v>31</v>
      </c>
      <c r="C36">
        <v>966.37</v>
      </c>
      <c r="D36">
        <v>769.12</v>
      </c>
      <c r="E36">
        <f t="shared" si="0"/>
        <v>197.25</v>
      </c>
      <c r="F36">
        <f t="shared" si="1"/>
        <v>197.25</v>
      </c>
      <c r="G36" t="s">
        <v>13</v>
      </c>
    </row>
    <row r="37" spans="1:11" x14ac:dyDescent="0.3">
      <c r="A37" s="2" t="s">
        <v>32</v>
      </c>
    </row>
    <row r="38" spans="1:11" x14ac:dyDescent="0.3">
      <c r="A38">
        <v>2</v>
      </c>
      <c r="B38" t="s">
        <v>33</v>
      </c>
      <c r="C38">
        <v>275.88</v>
      </c>
      <c r="D38">
        <v>346.42</v>
      </c>
      <c r="E38">
        <f t="shared" si="0"/>
        <v>-70.54000000000002</v>
      </c>
      <c r="F38">
        <f t="shared" si="1"/>
        <v>0</v>
      </c>
      <c r="H38">
        <v>17</v>
      </c>
      <c r="I38">
        <v>3</v>
      </c>
      <c r="J38" s="3">
        <f>K38*100</f>
        <v>17.647058823529413</v>
      </c>
      <c r="K38" s="3">
        <f>I38/H38</f>
        <v>0.17647058823529413</v>
      </c>
    </row>
    <row r="39" spans="1:11" x14ac:dyDescent="0.3">
      <c r="A39">
        <v>5</v>
      </c>
      <c r="B39" t="s">
        <v>33</v>
      </c>
      <c r="C39">
        <v>468.42</v>
      </c>
      <c r="D39">
        <v>562.54999999999995</v>
      </c>
      <c r="E39">
        <f t="shared" si="0"/>
        <v>-94.129999999999939</v>
      </c>
      <c r="F39">
        <f t="shared" si="1"/>
        <v>0</v>
      </c>
    </row>
    <row r="40" spans="1:11" x14ac:dyDescent="0.3">
      <c r="A40">
        <v>8</v>
      </c>
      <c r="B40" t="s">
        <v>33</v>
      </c>
      <c r="C40">
        <v>319.13</v>
      </c>
      <c r="D40">
        <v>623.61</v>
      </c>
      <c r="E40">
        <f t="shared" si="0"/>
        <v>-304.48</v>
      </c>
      <c r="F40">
        <f t="shared" si="1"/>
        <v>0</v>
      </c>
    </row>
    <row r="41" spans="1:11" x14ac:dyDescent="0.3">
      <c r="A41">
        <v>11</v>
      </c>
      <c r="B41" t="s">
        <v>33</v>
      </c>
      <c r="C41">
        <v>452.77</v>
      </c>
      <c r="D41">
        <v>600.34</v>
      </c>
      <c r="E41">
        <f t="shared" si="0"/>
        <v>-147.57000000000005</v>
      </c>
      <c r="F41">
        <f t="shared" si="1"/>
        <v>0</v>
      </c>
    </row>
    <row r="42" spans="1:11" x14ac:dyDescent="0.3">
      <c r="A42">
        <v>14</v>
      </c>
      <c r="B42" t="s">
        <v>33</v>
      </c>
      <c r="C42">
        <v>534.54999999999995</v>
      </c>
      <c r="D42">
        <v>465.6</v>
      </c>
      <c r="E42">
        <f t="shared" si="0"/>
        <v>68.949999999999932</v>
      </c>
      <c r="F42">
        <f t="shared" si="1"/>
        <v>68.949999999999932</v>
      </c>
    </row>
    <row r="43" spans="1:11" x14ac:dyDescent="0.3">
      <c r="A43">
        <v>17</v>
      </c>
      <c r="B43" t="s">
        <v>34</v>
      </c>
      <c r="C43">
        <v>822.4</v>
      </c>
      <c r="D43">
        <v>806.27</v>
      </c>
      <c r="E43">
        <f t="shared" si="0"/>
        <v>16.129999999999995</v>
      </c>
      <c r="F43">
        <f t="shared" si="1"/>
        <v>16.129999999999995</v>
      </c>
    </row>
    <row r="44" spans="1:11" x14ac:dyDescent="0.3">
      <c r="A44">
        <v>20</v>
      </c>
      <c r="B44" t="s">
        <v>35</v>
      </c>
      <c r="C44">
        <v>880.29</v>
      </c>
      <c r="D44">
        <v>859.84</v>
      </c>
      <c r="E44">
        <f t="shared" si="0"/>
        <v>20.449999999999932</v>
      </c>
      <c r="F44">
        <f t="shared" si="1"/>
        <v>20.449999999999932</v>
      </c>
    </row>
    <row r="45" spans="1:11" x14ac:dyDescent="0.3">
      <c r="A45">
        <v>23</v>
      </c>
      <c r="B45" t="s">
        <v>35</v>
      </c>
      <c r="C45">
        <v>1012.87</v>
      </c>
      <c r="D45">
        <v>732.37</v>
      </c>
      <c r="E45">
        <f t="shared" si="0"/>
        <v>280.5</v>
      </c>
      <c r="F45">
        <f t="shared" si="1"/>
        <v>280.5</v>
      </c>
      <c r="G45" t="s">
        <v>13</v>
      </c>
    </row>
    <row r="46" spans="1:11" x14ac:dyDescent="0.3">
      <c r="A46">
        <v>26</v>
      </c>
      <c r="B46" t="s">
        <v>36</v>
      </c>
      <c r="C46">
        <v>886.21</v>
      </c>
      <c r="D46">
        <v>954.64</v>
      </c>
      <c r="E46">
        <f t="shared" si="0"/>
        <v>-68.42999999999995</v>
      </c>
      <c r="F46">
        <f t="shared" si="1"/>
        <v>0</v>
      </c>
    </row>
    <row r="47" spans="1:11" x14ac:dyDescent="0.3">
      <c r="A47">
        <v>29</v>
      </c>
      <c r="B47" t="s">
        <v>36</v>
      </c>
      <c r="C47">
        <v>990.04</v>
      </c>
      <c r="D47">
        <v>941.62</v>
      </c>
      <c r="E47">
        <f t="shared" si="0"/>
        <v>48.419999999999959</v>
      </c>
      <c r="F47">
        <f t="shared" si="1"/>
        <v>48.419999999999959</v>
      </c>
    </row>
    <row r="48" spans="1:11" x14ac:dyDescent="0.3">
      <c r="A48">
        <v>32</v>
      </c>
      <c r="B48" t="s">
        <v>36</v>
      </c>
      <c r="C48">
        <v>954.93</v>
      </c>
      <c r="D48">
        <v>649.77</v>
      </c>
      <c r="E48">
        <f t="shared" si="0"/>
        <v>305.15999999999997</v>
      </c>
      <c r="F48">
        <f t="shared" si="1"/>
        <v>305.15999999999997</v>
      </c>
      <c r="G48" t="s">
        <v>13</v>
      </c>
    </row>
    <row r="49" spans="1:11" x14ac:dyDescent="0.3">
      <c r="A49">
        <v>35</v>
      </c>
      <c r="B49" t="s">
        <v>36</v>
      </c>
      <c r="C49">
        <v>832.72</v>
      </c>
      <c r="D49">
        <v>659.57</v>
      </c>
      <c r="E49">
        <f t="shared" si="0"/>
        <v>173.14999999999998</v>
      </c>
      <c r="F49">
        <f t="shared" si="1"/>
        <v>173.14999999999998</v>
      </c>
      <c r="G49" t="s">
        <v>13</v>
      </c>
    </row>
    <row r="50" spans="1:11" x14ac:dyDescent="0.3">
      <c r="A50">
        <v>39</v>
      </c>
      <c r="B50" t="s">
        <v>37</v>
      </c>
      <c r="C50">
        <v>856.45</v>
      </c>
      <c r="D50">
        <v>720.3</v>
      </c>
      <c r="E50">
        <f t="shared" si="0"/>
        <v>136.15000000000009</v>
      </c>
      <c r="F50">
        <f t="shared" si="1"/>
        <v>136.15000000000009</v>
      </c>
    </row>
    <row r="51" spans="1:11" x14ac:dyDescent="0.3">
      <c r="A51">
        <v>42</v>
      </c>
      <c r="B51" t="s">
        <v>37</v>
      </c>
      <c r="C51">
        <v>435.41</v>
      </c>
      <c r="D51">
        <v>629.58000000000004</v>
      </c>
      <c r="E51">
        <f t="shared" si="0"/>
        <v>-194.17000000000002</v>
      </c>
      <c r="F51">
        <f t="shared" si="1"/>
        <v>0</v>
      </c>
    </row>
    <row r="52" spans="1:11" x14ac:dyDescent="0.3">
      <c r="A52">
        <v>45</v>
      </c>
      <c r="B52" t="s">
        <v>37</v>
      </c>
      <c r="C52">
        <v>518.28</v>
      </c>
      <c r="D52">
        <v>538.39</v>
      </c>
      <c r="E52">
        <f t="shared" si="0"/>
        <v>-20.110000000000014</v>
      </c>
      <c r="F52">
        <f t="shared" si="1"/>
        <v>0</v>
      </c>
    </row>
    <row r="53" spans="1:11" x14ac:dyDescent="0.3">
      <c r="A53">
        <v>48</v>
      </c>
      <c r="B53" t="s">
        <v>38</v>
      </c>
      <c r="C53">
        <v>959.58</v>
      </c>
      <c r="D53">
        <v>849.42</v>
      </c>
      <c r="E53">
        <f t="shared" si="0"/>
        <v>110.16000000000008</v>
      </c>
      <c r="F53">
        <f t="shared" si="1"/>
        <v>110.16000000000008</v>
      </c>
    </row>
    <row r="54" spans="1:11" x14ac:dyDescent="0.3">
      <c r="A54">
        <v>51</v>
      </c>
      <c r="B54" t="s">
        <v>38</v>
      </c>
      <c r="C54">
        <v>856.02</v>
      </c>
      <c r="D54">
        <v>785.7</v>
      </c>
      <c r="E54">
        <f t="shared" si="0"/>
        <v>70.319999999999936</v>
      </c>
      <c r="F54">
        <f t="shared" si="1"/>
        <v>70.319999999999936</v>
      </c>
    </row>
    <row r="55" spans="1:11" x14ac:dyDescent="0.3">
      <c r="A55" s="2" t="s">
        <v>39</v>
      </c>
    </row>
    <row r="56" spans="1:11" x14ac:dyDescent="0.3">
      <c r="A56">
        <v>2</v>
      </c>
      <c r="B56" t="s">
        <v>40</v>
      </c>
      <c r="C56">
        <v>653.37</v>
      </c>
      <c r="D56">
        <v>640.26</v>
      </c>
      <c r="E56">
        <f t="shared" si="0"/>
        <v>13.110000000000014</v>
      </c>
      <c r="F56">
        <f t="shared" si="1"/>
        <v>13.110000000000014</v>
      </c>
      <c r="H56">
        <v>4</v>
      </c>
      <c r="I56">
        <v>2</v>
      </c>
      <c r="J56" s="3">
        <f>K56*100</f>
        <v>50</v>
      </c>
      <c r="K56" s="3">
        <f>I56/H56</f>
        <v>0.5</v>
      </c>
    </row>
    <row r="57" spans="1:11" x14ac:dyDescent="0.3">
      <c r="A57">
        <v>5</v>
      </c>
      <c r="B57" t="s">
        <v>40</v>
      </c>
      <c r="C57">
        <v>520.97</v>
      </c>
      <c r="D57">
        <v>503.74</v>
      </c>
      <c r="E57">
        <f t="shared" si="0"/>
        <v>17.230000000000018</v>
      </c>
      <c r="F57">
        <f t="shared" si="1"/>
        <v>17.230000000000018</v>
      </c>
    </row>
    <row r="58" spans="1:11" x14ac:dyDescent="0.3">
      <c r="A58">
        <v>8</v>
      </c>
      <c r="B58" t="s">
        <v>41</v>
      </c>
      <c r="C58">
        <v>887.1</v>
      </c>
      <c r="D58">
        <v>712.55</v>
      </c>
      <c r="E58">
        <f t="shared" si="0"/>
        <v>174.55000000000007</v>
      </c>
      <c r="F58">
        <f t="shared" si="1"/>
        <v>174.55000000000007</v>
      </c>
      <c r="G58" t="s">
        <v>13</v>
      </c>
    </row>
    <row r="59" spans="1:11" x14ac:dyDescent="0.3">
      <c r="A59">
        <v>11</v>
      </c>
      <c r="B59" t="s">
        <v>41</v>
      </c>
      <c r="C59">
        <v>896.67</v>
      </c>
      <c r="D59">
        <v>696.44</v>
      </c>
      <c r="E59">
        <f t="shared" si="0"/>
        <v>200.2299999999999</v>
      </c>
      <c r="F59">
        <f t="shared" si="1"/>
        <v>200.2299999999999</v>
      </c>
      <c r="G59" t="s">
        <v>13</v>
      </c>
    </row>
    <row r="60" spans="1:11" x14ac:dyDescent="0.3">
      <c r="A60" s="2" t="s">
        <v>42</v>
      </c>
    </row>
    <row r="61" spans="1:11" x14ac:dyDescent="0.3">
      <c r="A61">
        <v>2</v>
      </c>
      <c r="B61" t="s">
        <v>43</v>
      </c>
      <c r="C61">
        <v>1265.96</v>
      </c>
      <c r="D61">
        <v>883.76</v>
      </c>
      <c r="E61">
        <f t="shared" si="0"/>
        <v>382.20000000000005</v>
      </c>
      <c r="F61">
        <f t="shared" si="1"/>
        <v>382.20000000000005</v>
      </c>
      <c r="H61">
        <v>13</v>
      </c>
      <c r="I61">
        <v>5</v>
      </c>
      <c r="J61" s="3">
        <f>K61*100</f>
        <v>38.461538461538467</v>
      </c>
      <c r="K61" s="3">
        <f>I61/H61</f>
        <v>0.38461538461538464</v>
      </c>
    </row>
    <row r="62" spans="1:11" x14ac:dyDescent="0.3">
      <c r="A62">
        <v>5</v>
      </c>
      <c r="B62" t="s">
        <v>43</v>
      </c>
      <c r="C62">
        <v>1264.8900000000001</v>
      </c>
      <c r="D62">
        <v>861.32</v>
      </c>
      <c r="E62">
        <f t="shared" si="0"/>
        <v>403.57000000000005</v>
      </c>
      <c r="F62">
        <f t="shared" si="1"/>
        <v>403.57000000000005</v>
      </c>
      <c r="G62" t="s">
        <v>13</v>
      </c>
    </row>
    <row r="63" spans="1:11" x14ac:dyDescent="0.3">
      <c r="A63">
        <v>8</v>
      </c>
      <c r="B63" t="s">
        <v>44</v>
      </c>
      <c r="C63">
        <v>1032.97</v>
      </c>
      <c r="D63">
        <v>958.46</v>
      </c>
      <c r="E63">
        <f t="shared" si="0"/>
        <v>74.509999999999991</v>
      </c>
      <c r="F63">
        <f t="shared" si="1"/>
        <v>74.509999999999991</v>
      </c>
    </row>
    <row r="64" spans="1:11" x14ac:dyDescent="0.3">
      <c r="A64">
        <v>11</v>
      </c>
      <c r="B64" t="s">
        <v>44</v>
      </c>
      <c r="C64">
        <v>1072.49</v>
      </c>
      <c r="D64">
        <v>936.93</v>
      </c>
      <c r="E64">
        <f t="shared" si="0"/>
        <v>135.56000000000006</v>
      </c>
      <c r="F64">
        <f t="shared" si="1"/>
        <v>135.56000000000006</v>
      </c>
    </row>
    <row r="65" spans="1:11" x14ac:dyDescent="0.3">
      <c r="A65">
        <v>14</v>
      </c>
      <c r="B65" t="s">
        <v>44</v>
      </c>
      <c r="C65">
        <v>949.45</v>
      </c>
      <c r="D65">
        <v>906.02</v>
      </c>
      <c r="E65">
        <f t="shared" si="0"/>
        <v>43.430000000000064</v>
      </c>
      <c r="F65">
        <f t="shared" si="1"/>
        <v>43.430000000000064</v>
      </c>
    </row>
    <row r="66" spans="1:11" x14ac:dyDescent="0.3">
      <c r="A66">
        <v>17</v>
      </c>
      <c r="B66" t="s">
        <v>45</v>
      </c>
      <c r="C66">
        <v>687.69</v>
      </c>
      <c r="D66">
        <v>853.9</v>
      </c>
      <c r="E66">
        <f t="shared" si="0"/>
        <v>-166.20999999999992</v>
      </c>
      <c r="F66">
        <f t="shared" si="1"/>
        <v>0</v>
      </c>
    </row>
    <row r="67" spans="1:11" x14ac:dyDescent="0.3">
      <c r="A67">
        <v>20</v>
      </c>
      <c r="B67" t="s">
        <v>46</v>
      </c>
      <c r="C67">
        <v>1879.62</v>
      </c>
      <c r="D67">
        <v>1210.72</v>
      </c>
      <c r="E67">
        <f t="shared" si="0"/>
        <v>668.89999999999986</v>
      </c>
      <c r="F67">
        <f t="shared" si="1"/>
        <v>668.89999999999986</v>
      </c>
      <c r="G67" t="s">
        <v>13</v>
      </c>
    </row>
    <row r="68" spans="1:11" x14ac:dyDescent="0.3">
      <c r="A68">
        <v>23</v>
      </c>
      <c r="B68" t="s">
        <v>46</v>
      </c>
      <c r="C68">
        <v>791.11</v>
      </c>
      <c r="D68">
        <v>735.42</v>
      </c>
      <c r="E68">
        <f t="shared" ref="E68:E101" si="2">C68-D68</f>
        <v>55.690000000000055</v>
      </c>
      <c r="F68">
        <f t="shared" ref="F68:F101" si="3">IF(E68&lt;0,0,E68)</f>
        <v>55.690000000000055</v>
      </c>
    </row>
    <row r="69" spans="1:11" x14ac:dyDescent="0.3">
      <c r="A69">
        <v>26</v>
      </c>
      <c r="B69" t="s">
        <v>46</v>
      </c>
      <c r="C69">
        <v>929.05</v>
      </c>
      <c r="D69">
        <v>777.91</v>
      </c>
      <c r="E69">
        <f t="shared" si="2"/>
        <v>151.13999999999999</v>
      </c>
      <c r="F69">
        <f t="shared" si="3"/>
        <v>151.13999999999999</v>
      </c>
      <c r="G69" t="s">
        <v>13</v>
      </c>
    </row>
    <row r="70" spans="1:11" x14ac:dyDescent="0.3">
      <c r="A70">
        <v>29</v>
      </c>
      <c r="B70" t="s">
        <v>46</v>
      </c>
      <c r="C70">
        <v>1165.5</v>
      </c>
      <c r="D70">
        <v>810.18</v>
      </c>
      <c r="E70">
        <f t="shared" si="2"/>
        <v>355.32000000000005</v>
      </c>
      <c r="F70">
        <f t="shared" si="3"/>
        <v>355.32000000000005</v>
      </c>
      <c r="G70" t="s">
        <v>13</v>
      </c>
    </row>
    <row r="71" spans="1:11" x14ac:dyDescent="0.3">
      <c r="A71">
        <v>32</v>
      </c>
      <c r="B71" t="s">
        <v>46</v>
      </c>
      <c r="C71">
        <v>1020.77</v>
      </c>
      <c r="D71">
        <v>1018.49</v>
      </c>
      <c r="E71">
        <f t="shared" si="2"/>
        <v>2.2799999999999727</v>
      </c>
      <c r="F71">
        <f t="shared" si="3"/>
        <v>2.2799999999999727</v>
      </c>
    </row>
    <row r="72" spans="1:11" x14ac:dyDescent="0.3">
      <c r="A72">
        <v>35</v>
      </c>
      <c r="B72" t="s">
        <v>46</v>
      </c>
      <c r="C72">
        <v>724.92</v>
      </c>
      <c r="D72">
        <v>781.27</v>
      </c>
      <c r="E72">
        <f t="shared" si="2"/>
        <v>-56.350000000000023</v>
      </c>
      <c r="F72">
        <f t="shared" si="3"/>
        <v>0</v>
      </c>
    </row>
    <row r="73" spans="1:11" x14ac:dyDescent="0.3">
      <c r="A73">
        <v>38</v>
      </c>
      <c r="B73" t="s">
        <v>47</v>
      </c>
      <c r="C73">
        <v>747.97</v>
      </c>
      <c r="D73">
        <v>596.35</v>
      </c>
      <c r="E73">
        <f t="shared" si="2"/>
        <v>151.62</v>
      </c>
      <c r="F73">
        <f t="shared" si="3"/>
        <v>151.62</v>
      </c>
      <c r="G73" t="s">
        <v>13</v>
      </c>
    </row>
    <row r="74" spans="1:11" x14ac:dyDescent="0.3">
      <c r="A74" s="2" t="s">
        <v>48</v>
      </c>
    </row>
    <row r="75" spans="1:11" x14ac:dyDescent="0.3">
      <c r="A75">
        <v>2</v>
      </c>
      <c r="B75" t="s">
        <v>49</v>
      </c>
      <c r="C75">
        <v>849.73</v>
      </c>
      <c r="D75">
        <v>934.57</v>
      </c>
      <c r="E75">
        <f t="shared" si="2"/>
        <v>-84.840000000000032</v>
      </c>
      <c r="F75">
        <f t="shared" si="3"/>
        <v>0</v>
      </c>
      <c r="H75">
        <v>12</v>
      </c>
      <c r="I75">
        <v>2</v>
      </c>
      <c r="J75" s="3">
        <f>K75*100</f>
        <v>16.666666666666664</v>
      </c>
      <c r="K75" s="3">
        <f>I75/H75</f>
        <v>0.16666666666666666</v>
      </c>
    </row>
    <row r="76" spans="1:11" x14ac:dyDescent="0.3">
      <c r="A76">
        <v>5</v>
      </c>
      <c r="B76" t="s">
        <v>50</v>
      </c>
      <c r="C76">
        <v>636</v>
      </c>
      <c r="D76">
        <v>636.80999999999995</v>
      </c>
      <c r="E76">
        <f t="shared" si="2"/>
        <v>-0.80999999999994543</v>
      </c>
      <c r="F76">
        <f t="shared" si="3"/>
        <v>0</v>
      </c>
    </row>
    <row r="77" spans="1:11" x14ac:dyDescent="0.3">
      <c r="A77">
        <v>8</v>
      </c>
      <c r="B77" t="s">
        <v>50</v>
      </c>
      <c r="C77">
        <v>724.58</v>
      </c>
      <c r="D77">
        <v>733.5</v>
      </c>
      <c r="E77">
        <f t="shared" si="2"/>
        <v>-8.9199999999999591</v>
      </c>
      <c r="F77">
        <f t="shared" si="3"/>
        <v>0</v>
      </c>
    </row>
    <row r="78" spans="1:11" x14ac:dyDescent="0.3">
      <c r="A78">
        <v>11</v>
      </c>
      <c r="B78" t="s">
        <v>50</v>
      </c>
      <c r="C78">
        <v>1200.3900000000001</v>
      </c>
      <c r="D78">
        <v>866.8</v>
      </c>
      <c r="E78">
        <f t="shared" si="2"/>
        <v>333.59000000000015</v>
      </c>
      <c r="F78">
        <f t="shared" si="3"/>
        <v>333.59000000000015</v>
      </c>
      <c r="G78" t="s">
        <v>13</v>
      </c>
    </row>
    <row r="79" spans="1:11" x14ac:dyDescent="0.3">
      <c r="A79">
        <v>14</v>
      </c>
      <c r="B79" t="s">
        <v>50</v>
      </c>
      <c r="C79">
        <v>1001.3</v>
      </c>
      <c r="D79">
        <v>883.88</v>
      </c>
      <c r="E79">
        <f t="shared" si="2"/>
        <v>117.41999999999996</v>
      </c>
      <c r="F79">
        <f t="shared" si="3"/>
        <v>117.41999999999996</v>
      </c>
    </row>
    <row r="80" spans="1:11" x14ac:dyDescent="0.3">
      <c r="A80">
        <v>17</v>
      </c>
      <c r="B80" t="s">
        <v>50</v>
      </c>
      <c r="C80">
        <v>862.12</v>
      </c>
      <c r="D80">
        <v>777.73</v>
      </c>
      <c r="E80">
        <f t="shared" si="2"/>
        <v>84.389999999999986</v>
      </c>
      <c r="F80">
        <f t="shared" si="3"/>
        <v>84.389999999999986</v>
      </c>
    </row>
    <row r="81" spans="1:11" x14ac:dyDescent="0.3">
      <c r="A81">
        <v>20</v>
      </c>
      <c r="B81" t="s">
        <v>51</v>
      </c>
      <c r="C81">
        <v>446.23</v>
      </c>
      <c r="D81">
        <v>601.70000000000005</v>
      </c>
      <c r="E81">
        <f t="shared" si="2"/>
        <v>-155.47000000000003</v>
      </c>
      <c r="F81">
        <f t="shared" si="3"/>
        <v>0</v>
      </c>
    </row>
    <row r="82" spans="1:11" x14ac:dyDescent="0.3">
      <c r="A82">
        <v>23</v>
      </c>
      <c r="B82" t="s">
        <v>51</v>
      </c>
      <c r="C82">
        <v>761.79</v>
      </c>
      <c r="D82">
        <v>815.12</v>
      </c>
      <c r="E82">
        <f t="shared" si="2"/>
        <v>-53.330000000000041</v>
      </c>
      <c r="F82">
        <f t="shared" si="3"/>
        <v>0</v>
      </c>
    </row>
    <row r="83" spans="1:11" x14ac:dyDescent="0.3">
      <c r="A83">
        <v>26</v>
      </c>
      <c r="B83" t="s">
        <v>51</v>
      </c>
      <c r="C83">
        <v>927.32</v>
      </c>
      <c r="D83">
        <v>836.7</v>
      </c>
      <c r="E83">
        <f t="shared" si="2"/>
        <v>90.62</v>
      </c>
      <c r="F83">
        <f t="shared" si="3"/>
        <v>90.62</v>
      </c>
    </row>
    <row r="84" spans="1:11" x14ac:dyDescent="0.3">
      <c r="A84">
        <v>29</v>
      </c>
      <c r="B84" t="s">
        <v>51</v>
      </c>
      <c r="C84">
        <v>518.19000000000005</v>
      </c>
      <c r="D84">
        <v>729.67</v>
      </c>
      <c r="E84">
        <f t="shared" si="2"/>
        <v>-211.4799999999999</v>
      </c>
      <c r="F84">
        <f t="shared" si="3"/>
        <v>0</v>
      </c>
    </row>
    <row r="85" spans="1:11" x14ac:dyDescent="0.3">
      <c r="A85">
        <v>32</v>
      </c>
      <c r="B85" t="s">
        <v>52</v>
      </c>
      <c r="C85">
        <v>1401.24</v>
      </c>
      <c r="D85">
        <v>1185.77</v>
      </c>
      <c r="E85">
        <f t="shared" si="2"/>
        <v>215.47000000000003</v>
      </c>
      <c r="F85">
        <f t="shared" si="3"/>
        <v>215.47000000000003</v>
      </c>
      <c r="G85" t="s">
        <v>13</v>
      </c>
    </row>
    <row r="86" spans="1:11" x14ac:dyDescent="0.3">
      <c r="A86">
        <v>35</v>
      </c>
      <c r="B86" t="s">
        <v>53</v>
      </c>
      <c r="C86">
        <v>822.28</v>
      </c>
      <c r="D86">
        <v>897.19</v>
      </c>
      <c r="E86">
        <f t="shared" si="2"/>
        <v>-74.910000000000082</v>
      </c>
      <c r="F86">
        <f t="shared" si="3"/>
        <v>0</v>
      </c>
    </row>
    <row r="87" spans="1:11" x14ac:dyDescent="0.3">
      <c r="A87" s="2" t="s">
        <v>54</v>
      </c>
    </row>
    <row r="88" spans="1:11" x14ac:dyDescent="0.3">
      <c r="A88">
        <v>2</v>
      </c>
      <c r="B88" t="s">
        <v>55</v>
      </c>
      <c r="C88">
        <v>773.34</v>
      </c>
      <c r="D88">
        <v>716.78</v>
      </c>
      <c r="E88">
        <f t="shared" si="2"/>
        <v>56.560000000000059</v>
      </c>
      <c r="F88">
        <f t="shared" si="3"/>
        <v>56.560000000000059</v>
      </c>
      <c r="H88">
        <v>6</v>
      </c>
      <c r="I88">
        <v>0</v>
      </c>
      <c r="J88" s="3">
        <f>K88*100</f>
        <v>0</v>
      </c>
      <c r="K88" s="3">
        <f>I88/H88</f>
        <v>0</v>
      </c>
    </row>
    <row r="89" spans="1:11" x14ac:dyDescent="0.3">
      <c r="A89">
        <v>5</v>
      </c>
      <c r="B89" t="s">
        <v>56</v>
      </c>
      <c r="C89">
        <v>663.5</v>
      </c>
      <c r="D89">
        <v>594.77</v>
      </c>
      <c r="E89">
        <f t="shared" si="2"/>
        <v>68.730000000000018</v>
      </c>
      <c r="F89">
        <f t="shared" si="3"/>
        <v>68.730000000000018</v>
      </c>
    </row>
    <row r="90" spans="1:11" x14ac:dyDescent="0.3">
      <c r="A90">
        <v>8</v>
      </c>
      <c r="B90" t="s">
        <v>56</v>
      </c>
      <c r="C90">
        <v>719.59</v>
      </c>
      <c r="D90">
        <v>673.86</v>
      </c>
      <c r="E90">
        <f t="shared" si="2"/>
        <v>45.730000000000018</v>
      </c>
      <c r="F90">
        <f t="shared" si="3"/>
        <v>45.730000000000018</v>
      </c>
    </row>
    <row r="91" spans="1:11" x14ac:dyDescent="0.3">
      <c r="A91">
        <v>11</v>
      </c>
      <c r="B91" t="s">
        <v>56</v>
      </c>
      <c r="C91">
        <v>948.37</v>
      </c>
      <c r="D91">
        <v>883.29</v>
      </c>
      <c r="E91">
        <f t="shared" si="2"/>
        <v>65.080000000000041</v>
      </c>
      <c r="F91">
        <f t="shared" si="3"/>
        <v>65.080000000000041</v>
      </c>
    </row>
    <row r="92" spans="1:11" x14ac:dyDescent="0.3">
      <c r="A92">
        <v>14</v>
      </c>
      <c r="B92" t="s">
        <v>57</v>
      </c>
      <c r="C92">
        <v>633.04</v>
      </c>
      <c r="D92">
        <v>564.94000000000005</v>
      </c>
      <c r="E92">
        <f>C92-D92</f>
        <v>68.099999999999909</v>
      </c>
      <c r="F92">
        <f t="shared" si="3"/>
        <v>68.099999999999909</v>
      </c>
    </row>
    <row r="93" spans="1:11" x14ac:dyDescent="0.3">
      <c r="A93">
        <v>17</v>
      </c>
      <c r="B93" t="s">
        <v>57</v>
      </c>
      <c r="C93">
        <v>647.24</v>
      </c>
      <c r="D93">
        <v>610.58000000000004</v>
      </c>
      <c r="E93">
        <f t="shared" si="2"/>
        <v>36.659999999999968</v>
      </c>
      <c r="F93">
        <f t="shared" si="3"/>
        <v>36.659999999999968</v>
      </c>
    </row>
    <row r="94" spans="1:11" x14ac:dyDescent="0.3">
      <c r="A94" s="2" t="s">
        <v>58</v>
      </c>
    </row>
    <row r="95" spans="1:11" x14ac:dyDescent="0.3">
      <c r="A95">
        <v>2</v>
      </c>
      <c r="B95" t="s">
        <v>59</v>
      </c>
      <c r="C95">
        <v>703.74</v>
      </c>
      <c r="D95">
        <v>571.30999999999995</v>
      </c>
      <c r="E95">
        <f t="shared" si="2"/>
        <v>132.43000000000006</v>
      </c>
      <c r="F95">
        <f t="shared" si="3"/>
        <v>132.43000000000006</v>
      </c>
      <c r="H95">
        <v>7</v>
      </c>
      <c r="I95">
        <v>0</v>
      </c>
      <c r="J95" s="3">
        <f>K95*100</f>
        <v>0</v>
      </c>
      <c r="K95" s="3">
        <f>I95/H95</f>
        <v>0</v>
      </c>
    </row>
    <row r="96" spans="1:11" x14ac:dyDescent="0.3">
      <c r="A96">
        <v>5</v>
      </c>
      <c r="B96" t="s">
        <v>60</v>
      </c>
      <c r="C96">
        <v>578.77</v>
      </c>
      <c r="D96">
        <v>620.87</v>
      </c>
      <c r="E96">
        <f t="shared" si="2"/>
        <v>-42.100000000000023</v>
      </c>
      <c r="F96">
        <f t="shared" si="3"/>
        <v>0</v>
      </c>
    </row>
    <row r="97" spans="1:9" x14ac:dyDescent="0.3">
      <c r="A97">
        <v>8</v>
      </c>
      <c r="B97" t="s">
        <v>60</v>
      </c>
      <c r="C97">
        <v>597.11</v>
      </c>
      <c r="D97">
        <v>623.83000000000004</v>
      </c>
      <c r="E97">
        <f t="shared" si="2"/>
        <v>-26.720000000000027</v>
      </c>
      <c r="F97">
        <f t="shared" si="3"/>
        <v>0</v>
      </c>
    </row>
    <row r="98" spans="1:9" x14ac:dyDescent="0.3">
      <c r="A98">
        <v>11</v>
      </c>
      <c r="B98" t="s">
        <v>60</v>
      </c>
      <c r="C98">
        <v>406.67</v>
      </c>
      <c r="D98">
        <v>588.75</v>
      </c>
      <c r="E98">
        <f>C98-D98</f>
        <v>-182.07999999999998</v>
      </c>
      <c r="F98">
        <f t="shared" si="3"/>
        <v>0</v>
      </c>
    </row>
    <row r="99" spans="1:9" x14ac:dyDescent="0.3">
      <c r="A99">
        <v>14</v>
      </c>
      <c r="B99" t="s">
        <v>61</v>
      </c>
      <c r="C99">
        <v>828.8</v>
      </c>
      <c r="D99">
        <v>741.12</v>
      </c>
      <c r="E99">
        <f t="shared" si="2"/>
        <v>87.67999999999995</v>
      </c>
      <c r="F99">
        <f t="shared" si="3"/>
        <v>87.67999999999995</v>
      </c>
    </row>
    <row r="100" spans="1:9" x14ac:dyDescent="0.3">
      <c r="A100">
        <v>17</v>
      </c>
      <c r="B100" t="s">
        <v>61</v>
      </c>
      <c r="C100">
        <v>569.80999999999995</v>
      </c>
      <c r="D100">
        <v>581</v>
      </c>
      <c r="E100">
        <f t="shared" si="2"/>
        <v>-11.190000000000055</v>
      </c>
      <c r="F100">
        <f t="shared" si="3"/>
        <v>0</v>
      </c>
    </row>
    <row r="101" spans="1:9" x14ac:dyDescent="0.3">
      <c r="A101">
        <v>20</v>
      </c>
      <c r="B101" t="s">
        <v>62</v>
      </c>
      <c r="C101">
        <v>394.04</v>
      </c>
      <c r="D101">
        <v>644.16999999999996</v>
      </c>
      <c r="E101">
        <f t="shared" si="2"/>
        <v>-250.12999999999994</v>
      </c>
      <c r="F101">
        <f t="shared" si="3"/>
        <v>0</v>
      </c>
    </row>
    <row r="103" spans="1:9" ht="15" thickBot="1" x14ac:dyDescent="0.35">
      <c r="F103" s="1" t="s">
        <v>63</v>
      </c>
      <c r="H103" s="5">
        <f>SUM(H3:H101)</f>
        <v>91</v>
      </c>
      <c r="I103" s="5">
        <f>SUM(I3:I101)</f>
        <v>17</v>
      </c>
    </row>
    <row r="104" spans="1:9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B48D-E673-4E9C-8F5E-E01F1C6C07A7}">
  <dimension ref="A1:M119"/>
  <sheetViews>
    <sheetView workbookViewId="0">
      <selection activeCell="B5" sqref="B5"/>
    </sheetView>
  </sheetViews>
  <sheetFormatPr defaultRowHeight="14.4" x14ac:dyDescent="0.3"/>
  <cols>
    <col min="1" max="1" width="12" customWidth="1"/>
    <col min="2" max="2" width="29.6640625" customWidth="1"/>
    <col min="3" max="3" width="34.77734375" customWidth="1"/>
    <col min="4" max="4" width="27.5546875" customWidth="1"/>
    <col min="5" max="5" width="41" customWidth="1"/>
    <col min="6" max="6" width="26.44140625" customWidth="1"/>
    <col min="8" max="8" width="15.44140625" customWidth="1"/>
    <col min="9" max="9" width="17.109375" customWidth="1"/>
    <col min="10" max="10" width="20.6640625" customWidth="1"/>
    <col min="11" max="11" width="33.33203125" customWidth="1"/>
    <col min="13" max="13" width="25.21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64</v>
      </c>
      <c r="C3">
        <v>331.36</v>
      </c>
      <c r="D3">
        <v>375.71</v>
      </c>
      <c r="E3">
        <f>C3-D3</f>
        <v>-44.349999999999966</v>
      </c>
      <c r="F3">
        <f>IF(E3&lt;0,0,E3)</f>
        <v>0</v>
      </c>
      <c r="H3">
        <v>8</v>
      </c>
      <c r="I3">
        <v>0</v>
      </c>
      <c r="J3" s="3">
        <f>K3*100</f>
        <v>0</v>
      </c>
      <c r="K3" s="3">
        <f>I3/H3</f>
        <v>0</v>
      </c>
      <c r="M3" s="4">
        <f>(8/98)*100</f>
        <v>8.1632653061224492</v>
      </c>
    </row>
    <row r="4" spans="1:13" x14ac:dyDescent="0.3">
      <c r="A4">
        <v>5</v>
      </c>
      <c r="B4" t="s">
        <v>64</v>
      </c>
      <c r="C4">
        <v>415.71</v>
      </c>
      <c r="D4">
        <v>465.93</v>
      </c>
      <c r="E4">
        <f t="shared" ref="E4:E67" si="0">C4-D4</f>
        <v>-50.220000000000027</v>
      </c>
      <c r="F4">
        <f t="shared" ref="F4:F67" si="1">IF(E4&lt;0,0,E4)</f>
        <v>0</v>
      </c>
    </row>
    <row r="5" spans="1:13" x14ac:dyDescent="0.3">
      <c r="A5">
        <v>8</v>
      </c>
      <c r="B5" t="s">
        <v>64</v>
      </c>
      <c r="C5">
        <v>531.82000000000005</v>
      </c>
      <c r="D5">
        <v>528.59</v>
      </c>
      <c r="E5">
        <f t="shared" si="0"/>
        <v>3.2300000000000182</v>
      </c>
      <c r="F5">
        <f t="shared" si="1"/>
        <v>3.2300000000000182</v>
      </c>
    </row>
    <row r="6" spans="1:13" x14ac:dyDescent="0.3">
      <c r="A6">
        <v>11</v>
      </c>
      <c r="B6" t="s">
        <v>65</v>
      </c>
      <c r="C6">
        <v>649.72</v>
      </c>
      <c r="D6">
        <v>714.06</v>
      </c>
      <c r="E6">
        <f t="shared" si="0"/>
        <v>-64.339999999999918</v>
      </c>
      <c r="F6">
        <f t="shared" si="1"/>
        <v>0</v>
      </c>
    </row>
    <row r="7" spans="1:13" x14ac:dyDescent="0.3">
      <c r="A7">
        <v>14</v>
      </c>
      <c r="B7" t="s">
        <v>65</v>
      </c>
      <c r="C7">
        <v>512.48</v>
      </c>
      <c r="D7">
        <v>418.54</v>
      </c>
      <c r="E7">
        <f t="shared" si="0"/>
        <v>93.94</v>
      </c>
      <c r="F7">
        <f t="shared" si="1"/>
        <v>93.94</v>
      </c>
    </row>
    <row r="8" spans="1:13" x14ac:dyDescent="0.3">
      <c r="A8">
        <v>17</v>
      </c>
      <c r="B8" t="s">
        <v>65</v>
      </c>
      <c r="C8">
        <v>473.73</v>
      </c>
      <c r="D8">
        <v>474.46</v>
      </c>
      <c r="E8">
        <f t="shared" si="0"/>
        <v>-0.72999999999996135</v>
      </c>
      <c r="F8">
        <f t="shared" si="1"/>
        <v>0</v>
      </c>
    </row>
    <row r="9" spans="1:13" x14ac:dyDescent="0.3">
      <c r="A9">
        <v>20</v>
      </c>
      <c r="B9" t="s">
        <v>66</v>
      </c>
      <c r="C9">
        <v>368.92</v>
      </c>
      <c r="D9">
        <v>607.67999999999995</v>
      </c>
      <c r="E9">
        <f t="shared" si="0"/>
        <v>-238.75999999999993</v>
      </c>
      <c r="F9">
        <f t="shared" si="1"/>
        <v>0</v>
      </c>
    </row>
    <row r="10" spans="1:13" x14ac:dyDescent="0.3">
      <c r="A10">
        <v>23</v>
      </c>
      <c r="B10" t="s">
        <v>66</v>
      </c>
      <c r="C10">
        <v>423.79</v>
      </c>
      <c r="D10">
        <v>461.78</v>
      </c>
      <c r="E10">
        <f t="shared" si="0"/>
        <v>-37.989999999999952</v>
      </c>
      <c r="F10">
        <f t="shared" si="1"/>
        <v>0</v>
      </c>
    </row>
    <row r="11" spans="1:13" x14ac:dyDescent="0.3">
      <c r="A11" s="2" t="s">
        <v>18</v>
      </c>
    </row>
    <row r="12" spans="1:13" x14ac:dyDescent="0.3">
      <c r="A12">
        <v>2</v>
      </c>
      <c r="B12" t="s">
        <v>67</v>
      </c>
      <c r="C12">
        <v>761.99</v>
      </c>
      <c r="D12">
        <v>590.79999999999995</v>
      </c>
      <c r="E12">
        <f t="shared" si="0"/>
        <v>171.19000000000005</v>
      </c>
      <c r="F12">
        <f t="shared" si="1"/>
        <v>171.19000000000005</v>
      </c>
      <c r="G12" t="s">
        <v>13</v>
      </c>
      <c r="H12">
        <v>3</v>
      </c>
      <c r="I12">
        <v>1</v>
      </c>
      <c r="J12" s="3">
        <f>K12*100</f>
        <v>33.333333333333329</v>
      </c>
      <c r="K12" s="3">
        <f>I12/H12</f>
        <v>0.33333333333333331</v>
      </c>
    </row>
    <row r="13" spans="1:13" x14ac:dyDescent="0.3">
      <c r="A13">
        <v>5</v>
      </c>
      <c r="B13" t="s">
        <v>68</v>
      </c>
      <c r="C13">
        <v>511.03</v>
      </c>
      <c r="D13">
        <v>504.42</v>
      </c>
      <c r="E13">
        <f t="shared" si="0"/>
        <v>6.6099999999999568</v>
      </c>
      <c r="F13">
        <f t="shared" si="1"/>
        <v>6.6099999999999568</v>
      </c>
    </row>
    <row r="14" spans="1:13" x14ac:dyDescent="0.3">
      <c r="A14">
        <v>8</v>
      </c>
      <c r="B14" t="s">
        <v>69</v>
      </c>
      <c r="C14">
        <v>499.04</v>
      </c>
      <c r="D14">
        <v>581.47</v>
      </c>
      <c r="E14">
        <f t="shared" si="0"/>
        <v>-82.43</v>
      </c>
      <c r="F14">
        <f t="shared" si="1"/>
        <v>0</v>
      </c>
    </row>
    <row r="15" spans="1:13" x14ac:dyDescent="0.3">
      <c r="A15" s="2" t="s">
        <v>20</v>
      </c>
    </row>
    <row r="16" spans="1:13" x14ac:dyDescent="0.3">
      <c r="A16">
        <v>2</v>
      </c>
      <c r="B16" t="s">
        <v>70</v>
      </c>
      <c r="C16">
        <v>964.47</v>
      </c>
      <c r="D16">
        <v>1472.59</v>
      </c>
      <c r="E16">
        <f t="shared" si="0"/>
        <v>-508.11999999999989</v>
      </c>
      <c r="F16">
        <f t="shared" si="1"/>
        <v>0</v>
      </c>
      <c r="H16">
        <v>3</v>
      </c>
      <c r="I16">
        <v>1</v>
      </c>
      <c r="J16" s="3">
        <f>K16*100</f>
        <v>33.333333333333329</v>
      </c>
      <c r="K16" s="3">
        <f>I16/H16</f>
        <v>0.33333333333333331</v>
      </c>
    </row>
    <row r="17" spans="1:11" x14ac:dyDescent="0.3">
      <c r="A17">
        <v>5</v>
      </c>
      <c r="B17" t="s">
        <v>70</v>
      </c>
      <c r="C17">
        <v>1532.98</v>
      </c>
      <c r="D17">
        <v>1323.43</v>
      </c>
      <c r="E17">
        <f t="shared" si="0"/>
        <v>209.54999999999995</v>
      </c>
      <c r="F17">
        <f t="shared" si="1"/>
        <v>209.54999999999995</v>
      </c>
      <c r="G17" t="s">
        <v>13</v>
      </c>
    </row>
    <row r="18" spans="1:11" x14ac:dyDescent="0.3">
      <c r="A18">
        <v>2</v>
      </c>
      <c r="B18" t="s">
        <v>71</v>
      </c>
      <c r="C18">
        <v>1110.18</v>
      </c>
      <c r="D18">
        <v>1150.8499999999999</v>
      </c>
      <c r="E18">
        <f t="shared" si="0"/>
        <v>-40.669999999999845</v>
      </c>
      <c r="F18">
        <f t="shared" si="1"/>
        <v>0</v>
      </c>
    </row>
    <row r="19" spans="1:11" x14ac:dyDescent="0.3">
      <c r="A19" s="2" t="s">
        <v>26</v>
      </c>
    </row>
    <row r="20" spans="1:11" x14ac:dyDescent="0.3">
      <c r="A20">
        <v>2</v>
      </c>
      <c r="B20" t="s">
        <v>72</v>
      </c>
      <c r="C20">
        <v>719.29</v>
      </c>
      <c r="D20">
        <v>536.97</v>
      </c>
      <c r="E20">
        <f t="shared" si="0"/>
        <v>182.31999999999994</v>
      </c>
      <c r="F20">
        <f t="shared" si="1"/>
        <v>182.31999999999994</v>
      </c>
      <c r="G20" t="s">
        <v>13</v>
      </c>
      <c r="H20">
        <v>5</v>
      </c>
      <c r="I20">
        <v>1</v>
      </c>
      <c r="J20" s="3">
        <f>K20*100</f>
        <v>20</v>
      </c>
      <c r="K20" s="3">
        <f>I20/H20</f>
        <v>0.2</v>
      </c>
    </row>
    <row r="21" spans="1:11" x14ac:dyDescent="0.3">
      <c r="A21">
        <v>5</v>
      </c>
      <c r="B21" t="s">
        <v>72</v>
      </c>
      <c r="C21">
        <v>655.16999999999996</v>
      </c>
      <c r="D21">
        <v>541.88</v>
      </c>
      <c r="E21">
        <f t="shared" si="0"/>
        <v>113.28999999999996</v>
      </c>
      <c r="F21">
        <f t="shared" si="1"/>
        <v>113.28999999999996</v>
      </c>
    </row>
    <row r="22" spans="1:11" x14ac:dyDescent="0.3">
      <c r="A22">
        <v>8</v>
      </c>
      <c r="B22" t="s">
        <v>72</v>
      </c>
      <c r="C22">
        <v>742.98</v>
      </c>
      <c r="D22">
        <v>680.92</v>
      </c>
      <c r="E22">
        <f t="shared" si="0"/>
        <v>62.060000000000059</v>
      </c>
      <c r="F22">
        <f t="shared" si="1"/>
        <v>62.060000000000059</v>
      </c>
    </row>
    <row r="23" spans="1:11" x14ac:dyDescent="0.3">
      <c r="A23">
        <v>11</v>
      </c>
      <c r="B23" t="s">
        <v>72</v>
      </c>
      <c r="C23">
        <v>592.73</v>
      </c>
      <c r="D23">
        <v>515.67999999999995</v>
      </c>
      <c r="E23">
        <f t="shared" si="0"/>
        <v>77.050000000000068</v>
      </c>
      <c r="F23">
        <f t="shared" si="1"/>
        <v>77.050000000000068</v>
      </c>
    </row>
    <row r="24" spans="1:11" x14ac:dyDescent="0.3">
      <c r="A24">
        <v>14</v>
      </c>
      <c r="B24" t="s">
        <v>73</v>
      </c>
      <c r="C24">
        <v>495.47</v>
      </c>
      <c r="D24">
        <v>621.77</v>
      </c>
      <c r="E24">
        <f t="shared" si="0"/>
        <v>-126.29999999999995</v>
      </c>
      <c r="F24">
        <f t="shared" si="1"/>
        <v>0</v>
      </c>
    </row>
    <row r="25" spans="1:11" x14ac:dyDescent="0.3">
      <c r="A25" s="2" t="s">
        <v>32</v>
      </c>
    </row>
    <row r="26" spans="1:11" x14ac:dyDescent="0.3">
      <c r="A26">
        <v>2</v>
      </c>
      <c r="B26" t="s">
        <v>74</v>
      </c>
      <c r="C26">
        <v>1004.93</v>
      </c>
      <c r="D26">
        <v>518.03</v>
      </c>
      <c r="E26">
        <f t="shared" si="0"/>
        <v>486.9</v>
      </c>
      <c r="F26">
        <f t="shared" si="1"/>
        <v>486.9</v>
      </c>
      <c r="G26" t="s">
        <v>13</v>
      </c>
      <c r="H26">
        <v>6</v>
      </c>
      <c r="I26">
        <v>1</v>
      </c>
      <c r="J26" s="3">
        <f>K26*100</f>
        <v>16.666666666666664</v>
      </c>
      <c r="K26" s="3">
        <f>I26/H26</f>
        <v>0.16666666666666666</v>
      </c>
    </row>
    <row r="27" spans="1:11" x14ac:dyDescent="0.3">
      <c r="A27">
        <v>5</v>
      </c>
      <c r="B27" t="s">
        <v>74</v>
      </c>
      <c r="C27">
        <v>561.66</v>
      </c>
      <c r="D27">
        <v>456.06</v>
      </c>
      <c r="E27">
        <f t="shared" si="0"/>
        <v>105.59999999999997</v>
      </c>
      <c r="F27">
        <f t="shared" si="1"/>
        <v>105.59999999999997</v>
      </c>
    </row>
    <row r="28" spans="1:11" x14ac:dyDescent="0.3">
      <c r="A28">
        <v>8</v>
      </c>
      <c r="B28" t="s">
        <v>75</v>
      </c>
      <c r="C28">
        <v>811.61</v>
      </c>
      <c r="D28">
        <v>672.66</v>
      </c>
      <c r="E28">
        <f t="shared" si="0"/>
        <v>138.95000000000005</v>
      </c>
      <c r="F28">
        <f t="shared" si="1"/>
        <v>138.95000000000005</v>
      </c>
    </row>
    <row r="29" spans="1:11" x14ac:dyDescent="0.3">
      <c r="A29">
        <v>11</v>
      </c>
      <c r="B29" t="s">
        <v>75</v>
      </c>
      <c r="C29">
        <v>774.74</v>
      </c>
      <c r="D29">
        <v>673.62</v>
      </c>
      <c r="E29">
        <f t="shared" si="0"/>
        <v>101.12</v>
      </c>
      <c r="F29">
        <f t="shared" si="1"/>
        <v>101.12</v>
      </c>
    </row>
    <row r="30" spans="1:11" x14ac:dyDescent="0.3">
      <c r="A30">
        <v>14</v>
      </c>
      <c r="B30" t="s">
        <v>76</v>
      </c>
      <c r="C30">
        <v>895.36</v>
      </c>
      <c r="D30">
        <v>777</v>
      </c>
      <c r="E30">
        <f t="shared" si="0"/>
        <v>118.36000000000001</v>
      </c>
      <c r="F30">
        <f t="shared" si="1"/>
        <v>118.36000000000001</v>
      </c>
    </row>
    <row r="31" spans="1:11" x14ac:dyDescent="0.3">
      <c r="A31">
        <v>17</v>
      </c>
      <c r="B31" t="s">
        <v>77</v>
      </c>
      <c r="C31">
        <v>752.61</v>
      </c>
      <c r="D31">
        <v>607.28</v>
      </c>
      <c r="E31">
        <f t="shared" si="0"/>
        <v>145.33000000000004</v>
      </c>
      <c r="F31">
        <f t="shared" si="1"/>
        <v>145.33000000000004</v>
      </c>
    </row>
    <row r="32" spans="1:11" x14ac:dyDescent="0.3">
      <c r="A32" s="2" t="s">
        <v>39</v>
      </c>
    </row>
    <row r="33" spans="1:11" x14ac:dyDescent="0.3">
      <c r="A33">
        <v>2</v>
      </c>
      <c r="B33" t="s">
        <v>78</v>
      </c>
      <c r="C33">
        <v>898.87</v>
      </c>
      <c r="D33">
        <v>786.08</v>
      </c>
      <c r="E33">
        <f t="shared" si="0"/>
        <v>112.78999999999996</v>
      </c>
      <c r="F33">
        <f t="shared" si="1"/>
        <v>112.78999999999996</v>
      </c>
      <c r="H33">
        <v>6</v>
      </c>
      <c r="I33">
        <v>0</v>
      </c>
      <c r="J33" s="3">
        <f>K33*100</f>
        <v>0</v>
      </c>
      <c r="K33" s="3">
        <f>I33/H33</f>
        <v>0</v>
      </c>
    </row>
    <row r="34" spans="1:11" x14ac:dyDescent="0.3">
      <c r="A34">
        <v>5</v>
      </c>
      <c r="B34" t="s">
        <v>78</v>
      </c>
      <c r="C34">
        <v>897.55</v>
      </c>
      <c r="D34">
        <v>799.44</v>
      </c>
      <c r="E34">
        <f t="shared" si="0"/>
        <v>98.1099999999999</v>
      </c>
      <c r="F34">
        <f t="shared" si="1"/>
        <v>98.1099999999999</v>
      </c>
    </row>
    <row r="35" spans="1:11" x14ac:dyDescent="0.3">
      <c r="A35">
        <v>8</v>
      </c>
      <c r="B35" t="s">
        <v>79</v>
      </c>
      <c r="C35">
        <v>537.12</v>
      </c>
      <c r="D35">
        <v>545.22</v>
      </c>
      <c r="E35">
        <f t="shared" si="0"/>
        <v>-8.1000000000000227</v>
      </c>
      <c r="F35">
        <f t="shared" si="1"/>
        <v>0</v>
      </c>
    </row>
    <row r="36" spans="1:11" x14ac:dyDescent="0.3">
      <c r="A36">
        <v>11</v>
      </c>
      <c r="B36" t="s">
        <v>79</v>
      </c>
      <c r="C36">
        <v>620.75</v>
      </c>
      <c r="D36">
        <v>543.16999999999996</v>
      </c>
      <c r="E36">
        <f t="shared" si="0"/>
        <v>77.580000000000041</v>
      </c>
      <c r="F36">
        <f t="shared" si="1"/>
        <v>77.580000000000041</v>
      </c>
    </row>
    <row r="37" spans="1:11" x14ac:dyDescent="0.3">
      <c r="A37">
        <v>14</v>
      </c>
      <c r="B37" t="s">
        <v>79</v>
      </c>
      <c r="C37">
        <v>832.26</v>
      </c>
      <c r="D37">
        <v>718.84</v>
      </c>
      <c r="E37">
        <f t="shared" si="0"/>
        <v>113.41999999999996</v>
      </c>
      <c r="F37">
        <f t="shared" si="1"/>
        <v>113.41999999999996</v>
      </c>
    </row>
    <row r="38" spans="1:11" x14ac:dyDescent="0.3">
      <c r="A38">
        <v>17</v>
      </c>
      <c r="B38" t="s">
        <v>79</v>
      </c>
      <c r="C38">
        <v>728.8</v>
      </c>
      <c r="D38">
        <v>687.11</v>
      </c>
      <c r="E38">
        <f t="shared" si="0"/>
        <v>41.689999999999941</v>
      </c>
      <c r="F38">
        <f t="shared" si="1"/>
        <v>41.689999999999941</v>
      </c>
    </row>
    <row r="39" spans="1:11" x14ac:dyDescent="0.3">
      <c r="A39" s="2" t="s">
        <v>42</v>
      </c>
    </row>
    <row r="40" spans="1:11" x14ac:dyDescent="0.3">
      <c r="A40">
        <v>2</v>
      </c>
      <c r="B40" t="s">
        <v>80</v>
      </c>
      <c r="C40">
        <v>747.76</v>
      </c>
      <c r="D40">
        <v>606.48</v>
      </c>
      <c r="E40">
        <f t="shared" si="0"/>
        <v>141.27999999999997</v>
      </c>
      <c r="F40">
        <f t="shared" si="1"/>
        <v>141.27999999999997</v>
      </c>
      <c r="H40">
        <v>4</v>
      </c>
      <c r="I40">
        <v>1</v>
      </c>
      <c r="J40" s="3">
        <f>K40*100</f>
        <v>25</v>
      </c>
      <c r="K40" s="3">
        <f>I40/H40</f>
        <v>0.25</v>
      </c>
    </row>
    <row r="41" spans="1:11" x14ac:dyDescent="0.3">
      <c r="A41">
        <v>5</v>
      </c>
      <c r="B41" t="s">
        <v>80</v>
      </c>
      <c r="C41">
        <v>921.26</v>
      </c>
      <c r="D41">
        <v>764.85</v>
      </c>
      <c r="E41">
        <f t="shared" si="0"/>
        <v>156.40999999999997</v>
      </c>
      <c r="F41">
        <f t="shared" si="1"/>
        <v>156.40999999999997</v>
      </c>
      <c r="G41" t="s">
        <v>13</v>
      </c>
    </row>
    <row r="42" spans="1:11" x14ac:dyDescent="0.3">
      <c r="A42">
        <v>8</v>
      </c>
      <c r="B42" t="s">
        <v>81</v>
      </c>
      <c r="C42">
        <v>603.79</v>
      </c>
      <c r="D42">
        <v>527.78</v>
      </c>
      <c r="E42">
        <f t="shared" si="0"/>
        <v>76.009999999999991</v>
      </c>
      <c r="F42">
        <f t="shared" si="1"/>
        <v>76.009999999999991</v>
      </c>
    </row>
    <row r="43" spans="1:11" x14ac:dyDescent="0.3">
      <c r="A43">
        <v>11</v>
      </c>
      <c r="B43" t="s">
        <v>81</v>
      </c>
      <c r="C43">
        <v>631.22</v>
      </c>
      <c r="D43">
        <v>696.45</v>
      </c>
      <c r="E43">
        <f t="shared" si="0"/>
        <v>-65.230000000000018</v>
      </c>
      <c r="F43">
        <f t="shared" si="1"/>
        <v>0</v>
      </c>
    </row>
    <row r="44" spans="1:11" x14ac:dyDescent="0.3">
      <c r="A44" s="2" t="s">
        <v>48</v>
      </c>
    </row>
    <row r="45" spans="1:11" x14ac:dyDescent="0.3">
      <c r="A45">
        <v>2</v>
      </c>
      <c r="B45" t="s">
        <v>82</v>
      </c>
      <c r="C45">
        <v>622.4</v>
      </c>
      <c r="D45">
        <v>614.36</v>
      </c>
      <c r="E45">
        <f t="shared" si="0"/>
        <v>8.0399999999999636</v>
      </c>
      <c r="F45">
        <f t="shared" si="1"/>
        <v>8.0399999999999636</v>
      </c>
      <c r="H45">
        <v>6</v>
      </c>
      <c r="I45">
        <v>0</v>
      </c>
      <c r="J45" s="3">
        <f>K45*100</f>
        <v>0</v>
      </c>
      <c r="K45" s="3">
        <f>I45/H45</f>
        <v>0</v>
      </c>
    </row>
    <row r="46" spans="1:11" x14ac:dyDescent="0.3">
      <c r="A46">
        <v>5</v>
      </c>
      <c r="B46" t="s">
        <v>82</v>
      </c>
      <c r="C46">
        <v>711.86</v>
      </c>
      <c r="D46">
        <v>670.83</v>
      </c>
      <c r="E46">
        <f t="shared" si="0"/>
        <v>41.029999999999973</v>
      </c>
      <c r="F46">
        <f t="shared" si="1"/>
        <v>41.029999999999973</v>
      </c>
    </row>
    <row r="47" spans="1:11" x14ac:dyDescent="0.3">
      <c r="A47">
        <v>8</v>
      </c>
      <c r="B47" t="s">
        <v>83</v>
      </c>
      <c r="C47">
        <v>493.66</v>
      </c>
      <c r="D47">
        <v>569.09</v>
      </c>
      <c r="E47">
        <f t="shared" si="0"/>
        <v>-75.430000000000007</v>
      </c>
      <c r="F47">
        <f t="shared" si="1"/>
        <v>0</v>
      </c>
    </row>
    <row r="48" spans="1:11" x14ac:dyDescent="0.3">
      <c r="A48">
        <v>11</v>
      </c>
      <c r="B48" t="s">
        <v>83</v>
      </c>
      <c r="C48">
        <v>478.28</v>
      </c>
      <c r="D48">
        <v>537.53</v>
      </c>
      <c r="E48">
        <f t="shared" si="0"/>
        <v>-59.25</v>
      </c>
      <c r="F48">
        <f t="shared" si="1"/>
        <v>0</v>
      </c>
    </row>
    <row r="49" spans="1:11" x14ac:dyDescent="0.3">
      <c r="A49">
        <v>14</v>
      </c>
      <c r="B49" t="s">
        <v>84</v>
      </c>
      <c r="C49">
        <v>484.36</v>
      </c>
      <c r="D49">
        <v>386.41</v>
      </c>
      <c r="E49">
        <f t="shared" si="0"/>
        <v>97.949999999999989</v>
      </c>
      <c r="F49">
        <f t="shared" si="1"/>
        <v>97.949999999999989</v>
      </c>
    </row>
    <row r="50" spans="1:11" x14ac:dyDescent="0.3">
      <c r="A50">
        <v>17</v>
      </c>
      <c r="B50" t="s">
        <v>84</v>
      </c>
      <c r="C50">
        <v>670.1</v>
      </c>
      <c r="D50">
        <v>589.38</v>
      </c>
      <c r="E50">
        <f t="shared" si="0"/>
        <v>80.720000000000027</v>
      </c>
      <c r="F50">
        <f t="shared" si="1"/>
        <v>80.720000000000027</v>
      </c>
    </row>
    <row r="51" spans="1:11" x14ac:dyDescent="0.3">
      <c r="A51" s="2" t="s">
        <v>54</v>
      </c>
    </row>
    <row r="52" spans="1:11" x14ac:dyDescent="0.3">
      <c r="A52">
        <v>2</v>
      </c>
      <c r="B52" t="s">
        <v>85</v>
      </c>
      <c r="C52">
        <v>743.64</v>
      </c>
      <c r="D52">
        <v>840.83</v>
      </c>
      <c r="E52">
        <f t="shared" si="0"/>
        <v>-97.190000000000055</v>
      </c>
      <c r="F52">
        <f t="shared" si="1"/>
        <v>0</v>
      </c>
      <c r="H52">
        <v>9</v>
      </c>
      <c r="I52">
        <v>0</v>
      </c>
      <c r="J52" s="3">
        <f>K52*100</f>
        <v>0</v>
      </c>
      <c r="K52" s="3">
        <f>I52/H52</f>
        <v>0</v>
      </c>
    </row>
    <row r="53" spans="1:11" x14ac:dyDescent="0.3">
      <c r="A53">
        <v>5</v>
      </c>
      <c r="B53" t="s">
        <v>85</v>
      </c>
      <c r="C53">
        <v>674.86</v>
      </c>
      <c r="D53">
        <v>942.8</v>
      </c>
      <c r="E53">
        <f t="shared" si="0"/>
        <v>-267.93999999999994</v>
      </c>
      <c r="F53">
        <f t="shared" si="1"/>
        <v>0</v>
      </c>
    </row>
    <row r="54" spans="1:11" x14ac:dyDescent="0.3">
      <c r="A54">
        <v>8</v>
      </c>
      <c r="B54" t="s">
        <v>85</v>
      </c>
      <c r="C54">
        <v>1216.9100000000001</v>
      </c>
      <c r="D54">
        <v>1140.22</v>
      </c>
      <c r="E54">
        <f t="shared" si="0"/>
        <v>76.690000000000055</v>
      </c>
      <c r="F54">
        <f t="shared" si="1"/>
        <v>76.690000000000055</v>
      </c>
    </row>
    <row r="55" spans="1:11" x14ac:dyDescent="0.3">
      <c r="A55">
        <v>11</v>
      </c>
      <c r="B55" t="s">
        <v>85</v>
      </c>
      <c r="C55">
        <v>898.18</v>
      </c>
      <c r="D55">
        <v>1187.33</v>
      </c>
      <c r="E55">
        <f t="shared" si="0"/>
        <v>-289.14999999999998</v>
      </c>
      <c r="F55">
        <f t="shared" si="1"/>
        <v>0</v>
      </c>
    </row>
    <row r="56" spans="1:11" x14ac:dyDescent="0.3">
      <c r="A56">
        <v>14</v>
      </c>
      <c r="B56" t="s">
        <v>85</v>
      </c>
      <c r="C56">
        <v>710.74</v>
      </c>
      <c r="D56">
        <v>1074.9100000000001</v>
      </c>
      <c r="E56">
        <f t="shared" si="0"/>
        <v>-364.17000000000007</v>
      </c>
      <c r="F56">
        <f t="shared" si="1"/>
        <v>0</v>
      </c>
    </row>
    <row r="57" spans="1:11" x14ac:dyDescent="0.3">
      <c r="A57">
        <v>17</v>
      </c>
      <c r="B57" t="s">
        <v>85</v>
      </c>
      <c r="C57">
        <v>866.36</v>
      </c>
      <c r="D57">
        <v>949.96</v>
      </c>
      <c r="E57">
        <f t="shared" si="0"/>
        <v>-83.600000000000023</v>
      </c>
      <c r="F57">
        <f t="shared" si="1"/>
        <v>0</v>
      </c>
    </row>
    <row r="58" spans="1:11" x14ac:dyDescent="0.3">
      <c r="A58">
        <v>20</v>
      </c>
      <c r="B58" t="s">
        <v>86</v>
      </c>
      <c r="C58">
        <v>1315.26</v>
      </c>
      <c r="D58">
        <v>1199.22</v>
      </c>
      <c r="E58">
        <f t="shared" si="0"/>
        <v>116.03999999999996</v>
      </c>
      <c r="F58">
        <f t="shared" si="1"/>
        <v>116.03999999999996</v>
      </c>
    </row>
    <row r="59" spans="1:11" x14ac:dyDescent="0.3">
      <c r="A59">
        <v>23</v>
      </c>
      <c r="B59" t="s">
        <v>86</v>
      </c>
      <c r="C59">
        <v>535.97</v>
      </c>
      <c r="D59">
        <v>669.93</v>
      </c>
      <c r="E59">
        <f t="shared" si="0"/>
        <v>-133.95999999999992</v>
      </c>
      <c r="F59">
        <f t="shared" si="1"/>
        <v>0</v>
      </c>
    </row>
    <row r="60" spans="1:11" x14ac:dyDescent="0.3">
      <c r="A60">
        <v>26</v>
      </c>
      <c r="B60" t="s">
        <v>87</v>
      </c>
      <c r="C60">
        <v>1110.3599999999999</v>
      </c>
      <c r="D60">
        <v>1059.8900000000001</v>
      </c>
      <c r="E60">
        <f t="shared" si="0"/>
        <v>50.4699999999998</v>
      </c>
      <c r="F60">
        <f t="shared" si="1"/>
        <v>50.4699999999998</v>
      </c>
    </row>
    <row r="61" spans="1:11" x14ac:dyDescent="0.3">
      <c r="A61" s="2" t="s">
        <v>58</v>
      </c>
    </row>
    <row r="62" spans="1:11" x14ac:dyDescent="0.3">
      <c r="A62">
        <v>2</v>
      </c>
      <c r="B62" t="s">
        <v>88</v>
      </c>
      <c r="C62">
        <v>664.16</v>
      </c>
      <c r="D62">
        <v>696.86</v>
      </c>
      <c r="E62">
        <f t="shared" si="0"/>
        <v>-32.700000000000045</v>
      </c>
      <c r="F62">
        <f t="shared" si="1"/>
        <v>0</v>
      </c>
      <c r="H62">
        <v>7</v>
      </c>
      <c r="I62">
        <v>1</v>
      </c>
      <c r="J62" s="3">
        <f>K62*100</f>
        <v>14.285714285714285</v>
      </c>
      <c r="K62" s="3">
        <f>I62/H62</f>
        <v>0.14285714285714285</v>
      </c>
    </row>
    <row r="63" spans="1:11" x14ac:dyDescent="0.3">
      <c r="A63">
        <v>5</v>
      </c>
      <c r="B63" t="s">
        <v>89</v>
      </c>
      <c r="C63">
        <v>891.82</v>
      </c>
      <c r="D63">
        <v>732.52</v>
      </c>
      <c r="E63">
        <f t="shared" si="0"/>
        <v>159.30000000000007</v>
      </c>
      <c r="F63">
        <f t="shared" si="1"/>
        <v>159.30000000000007</v>
      </c>
      <c r="G63" t="s">
        <v>13</v>
      </c>
    </row>
    <row r="64" spans="1:11" x14ac:dyDescent="0.3">
      <c r="A64">
        <v>8</v>
      </c>
      <c r="B64" t="s">
        <v>89</v>
      </c>
      <c r="C64">
        <v>800.09</v>
      </c>
      <c r="D64">
        <v>659.66</v>
      </c>
      <c r="E64">
        <f t="shared" si="0"/>
        <v>140.43000000000006</v>
      </c>
      <c r="F64">
        <f t="shared" si="1"/>
        <v>140.43000000000006</v>
      </c>
    </row>
    <row r="65" spans="1:11" x14ac:dyDescent="0.3">
      <c r="A65">
        <v>11</v>
      </c>
      <c r="B65" t="s">
        <v>89</v>
      </c>
      <c r="C65">
        <v>613.72</v>
      </c>
      <c r="D65">
        <v>726.81</v>
      </c>
      <c r="E65">
        <f t="shared" si="0"/>
        <v>-113.08999999999992</v>
      </c>
      <c r="F65">
        <f t="shared" si="1"/>
        <v>0</v>
      </c>
    </row>
    <row r="66" spans="1:11" x14ac:dyDescent="0.3">
      <c r="A66">
        <v>14</v>
      </c>
      <c r="B66" t="s">
        <v>90</v>
      </c>
      <c r="C66">
        <v>686.48</v>
      </c>
      <c r="D66">
        <v>692.86</v>
      </c>
      <c r="E66">
        <f t="shared" si="0"/>
        <v>-6.3799999999999955</v>
      </c>
      <c r="F66">
        <f t="shared" si="1"/>
        <v>0</v>
      </c>
    </row>
    <row r="67" spans="1:11" x14ac:dyDescent="0.3">
      <c r="A67">
        <v>17</v>
      </c>
      <c r="B67" t="s">
        <v>91</v>
      </c>
      <c r="C67">
        <v>602.11</v>
      </c>
      <c r="D67">
        <v>617.08000000000004</v>
      </c>
      <c r="E67">
        <f t="shared" si="0"/>
        <v>-14.970000000000027</v>
      </c>
      <c r="F67">
        <f t="shared" si="1"/>
        <v>0</v>
      </c>
    </row>
    <row r="68" spans="1:11" x14ac:dyDescent="0.3">
      <c r="A68">
        <v>20</v>
      </c>
      <c r="B68" t="s">
        <v>91</v>
      </c>
      <c r="C68">
        <v>453.07</v>
      </c>
      <c r="D68">
        <v>561.45000000000005</v>
      </c>
      <c r="E68">
        <f t="shared" ref="E68:E116" si="2">C68-D68</f>
        <v>-108.38000000000005</v>
      </c>
      <c r="F68">
        <f t="shared" ref="F68:F116" si="3">IF(E68&lt;0,0,E68)</f>
        <v>0</v>
      </c>
    </row>
    <row r="69" spans="1:11" x14ac:dyDescent="0.3">
      <c r="A69" s="2" t="s">
        <v>92</v>
      </c>
    </row>
    <row r="70" spans="1:11" x14ac:dyDescent="0.3">
      <c r="A70">
        <v>2</v>
      </c>
      <c r="B70" t="s">
        <v>93</v>
      </c>
      <c r="C70">
        <v>553.13</v>
      </c>
      <c r="D70">
        <v>445.59</v>
      </c>
      <c r="E70">
        <f t="shared" si="2"/>
        <v>107.54000000000002</v>
      </c>
      <c r="F70">
        <f t="shared" si="3"/>
        <v>107.54000000000002</v>
      </c>
      <c r="H70">
        <v>5</v>
      </c>
      <c r="I70">
        <v>0</v>
      </c>
      <c r="J70" s="3">
        <f>K70*100</f>
        <v>0</v>
      </c>
      <c r="K70" s="3">
        <f>I70/H70</f>
        <v>0</v>
      </c>
    </row>
    <row r="71" spans="1:11" x14ac:dyDescent="0.3">
      <c r="A71">
        <v>5</v>
      </c>
      <c r="B71" t="s">
        <v>93</v>
      </c>
      <c r="C71">
        <v>563.86</v>
      </c>
      <c r="D71">
        <v>416.4</v>
      </c>
      <c r="E71">
        <f t="shared" si="2"/>
        <v>147.46000000000004</v>
      </c>
      <c r="F71">
        <f t="shared" si="3"/>
        <v>147.46000000000004</v>
      </c>
    </row>
    <row r="72" spans="1:11" x14ac:dyDescent="0.3">
      <c r="A72">
        <v>8</v>
      </c>
      <c r="B72" t="s">
        <v>94</v>
      </c>
      <c r="C72">
        <v>638</v>
      </c>
      <c r="D72">
        <v>538.44000000000005</v>
      </c>
      <c r="E72">
        <f t="shared" si="2"/>
        <v>99.559999999999945</v>
      </c>
      <c r="F72">
        <f t="shared" si="3"/>
        <v>99.559999999999945</v>
      </c>
    </row>
    <row r="73" spans="1:11" x14ac:dyDescent="0.3">
      <c r="A73">
        <v>11</v>
      </c>
      <c r="B73" t="s">
        <v>95</v>
      </c>
      <c r="C73">
        <v>478.74</v>
      </c>
      <c r="D73">
        <v>644.46</v>
      </c>
      <c r="E73">
        <f t="shared" si="2"/>
        <v>-165.72000000000003</v>
      </c>
      <c r="F73">
        <f t="shared" si="3"/>
        <v>0</v>
      </c>
    </row>
    <row r="74" spans="1:11" x14ac:dyDescent="0.3">
      <c r="A74">
        <v>14</v>
      </c>
      <c r="B74" t="s">
        <v>96</v>
      </c>
      <c r="C74">
        <v>418.12</v>
      </c>
      <c r="D74">
        <v>480.07</v>
      </c>
      <c r="E74">
        <f t="shared" si="2"/>
        <v>-61.949999999999989</v>
      </c>
      <c r="F74">
        <f t="shared" si="3"/>
        <v>0</v>
      </c>
    </row>
    <row r="75" spans="1:11" x14ac:dyDescent="0.3">
      <c r="A75" s="2" t="s">
        <v>97</v>
      </c>
    </row>
    <row r="76" spans="1:11" x14ac:dyDescent="0.3">
      <c r="A76">
        <v>2</v>
      </c>
      <c r="B76" t="s">
        <v>98</v>
      </c>
      <c r="C76">
        <v>522.85</v>
      </c>
      <c r="D76">
        <v>543.63</v>
      </c>
      <c r="E76">
        <f t="shared" si="2"/>
        <v>-20.779999999999973</v>
      </c>
      <c r="F76">
        <f t="shared" si="3"/>
        <v>0</v>
      </c>
      <c r="H76">
        <v>2</v>
      </c>
      <c r="I76">
        <v>0</v>
      </c>
      <c r="J76" s="3">
        <f>K76*100</f>
        <v>0</v>
      </c>
      <c r="K76" s="3">
        <f>I76/H76</f>
        <v>0</v>
      </c>
    </row>
    <row r="77" spans="1:11" x14ac:dyDescent="0.3">
      <c r="A77">
        <v>5</v>
      </c>
      <c r="B77" t="s">
        <v>98</v>
      </c>
      <c r="C77">
        <v>695.96</v>
      </c>
      <c r="D77">
        <v>635.22</v>
      </c>
      <c r="E77">
        <f t="shared" si="2"/>
        <v>60.740000000000009</v>
      </c>
      <c r="F77">
        <f t="shared" si="3"/>
        <v>60.740000000000009</v>
      </c>
    </row>
    <row r="78" spans="1:11" x14ac:dyDescent="0.3">
      <c r="A78" s="2" t="s">
        <v>99</v>
      </c>
    </row>
    <row r="79" spans="1:11" x14ac:dyDescent="0.3">
      <c r="A79">
        <v>2</v>
      </c>
      <c r="B79" t="s">
        <v>100</v>
      </c>
      <c r="C79">
        <v>920.56</v>
      </c>
      <c r="D79">
        <v>900.96</v>
      </c>
      <c r="E79">
        <f t="shared" si="2"/>
        <v>19.599999999999909</v>
      </c>
      <c r="F79">
        <f t="shared" si="3"/>
        <v>19.599999999999909</v>
      </c>
      <c r="H79">
        <v>5</v>
      </c>
      <c r="I79">
        <v>0</v>
      </c>
      <c r="J79" s="3">
        <f>K79*100</f>
        <v>0</v>
      </c>
      <c r="K79" s="3">
        <f>I79/H79</f>
        <v>0</v>
      </c>
    </row>
    <row r="80" spans="1:11" x14ac:dyDescent="0.3">
      <c r="A80">
        <v>5</v>
      </c>
      <c r="B80" t="s">
        <v>100</v>
      </c>
      <c r="C80">
        <v>949.23</v>
      </c>
      <c r="D80">
        <v>929.09</v>
      </c>
      <c r="E80">
        <f t="shared" si="2"/>
        <v>20.139999999999986</v>
      </c>
      <c r="F80">
        <f t="shared" si="3"/>
        <v>20.139999999999986</v>
      </c>
    </row>
    <row r="81" spans="1:11" x14ac:dyDescent="0.3">
      <c r="A81">
        <v>8</v>
      </c>
      <c r="B81" t="s">
        <v>100</v>
      </c>
      <c r="C81">
        <v>485.67</v>
      </c>
      <c r="D81">
        <v>872.39</v>
      </c>
      <c r="E81">
        <f t="shared" si="2"/>
        <v>-386.71999999999997</v>
      </c>
      <c r="F81">
        <f t="shared" si="3"/>
        <v>0</v>
      </c>
    </row>
    <row r="82" spans="1:11" x14ac:dyDescent="0.3">
      <c r="A82">
        <v>11</v>
      </c>
      <c r="B82" t="s">
        <v>100</v>
      </c>
      <c r="C82">
        <v>473.3</v>
      </c>
      <c r="D82">
        <v>991.23</v>
      </c>
      <c r="E82">
        <f t="shared" si="2"/>
        <v>-517.93000000000006</v>
      </c>
      <c r="F82">
        <f t="shared" si="3"/>
        <v>0</v>
      </c>
    </row>
    <row r="83" spans="1:11" x14ac:dyDescent="0.3">
      <c r="A83">
        <v>14</v>
      </c>
      <c r="B83" t="s">
        <v>100</v>
      </c>
      <c r="C83">
        <v>479.42</v>
      </c>
      <c r="D83">
        <v>574.28</v>
      </c>
      <c r="E83">
        <f t="shared" si="2"/>
        <v>-94.859999999999957</v>
      </c>
      <c r="F83">
        <f t="shared" si="3"/>
        <v>0</v>
      </c>
    </row>
    <row r="84" spans="1:11" x14ac:dyDescent="0.3">
      <c r="A84" s="2" t="s">
        <v>101</v>
      </c>
    </row>
    <row r="85" spans="1:11" x14ac:dyDescent="0.3">
      <c r="A85">
        <v>2</v>
      </c>
      <c r="B85" t="s">
        <v>102</v>
      </c>
      <c r="C85">
        <v>710.23</v>
      </c>
      <c r="D85">
        <v>652.24</v>
      </c>
      <c r="E85">
        <f t="shared" si="2"/>
        <v>57.990000000000009</v>
      </c>
      <c r="F85">
        <f t="shared" si="3"/>
        <v>57.990000000000009</v>
      </c>
      <c r="H85">
        <v>7</v>
      </c>
      <c r="I85">
        <v>1</v>
      </c>
      <c r="J85" s="3">
        <f>K85*100</f>
        <v>14.285714285714285</v>
      </c>
      <c r="K85" s="3">
        <f>I85/H85</f>
        <v>0.14285714285714285</v>
      </c>
    </row>
    <row r="86" spans="1:11" x14ac:dyDescent="0.3">
      <c r="A86">
        <v>5</v>
      </c>
      <c r="B86" t="s">
        <v>103</v>
      </c>
      <c r="C86">
        <v>681.39</v>
      </c>
      <c r="D86">
        <v>610.80999999999995</v>
      </c>
      <c r="E86">
        <f t="shared" si="2"/>
        <v>70.580000000000041</v>
      </c>
      <c r="F86">
        <f t="shared" si="3"/>
        <v>70.580000000000041</v>
      </c>
    </row>
    <row r="87" spans="1:11" x14ac:dyDescent="0.3">
      <c r="A87">
        <v>8</v>
      </c>
      <c r="B87" t="s">
        <v>104</v>
      </c>
      <c r="C87">
        <v>601.77</v>
      </c>
      <c r="D87">
        <v>547.25</v>
      </c>
      <c r="E87">
        <f t="shared" si="2"/>
        <v>54.519999999999982</v>
      </c>
      <c r="F87">
        <f t="shared" si="3"/>
        <v>54.519999999999982</v>
      </c>
    </row>
    <row r="88" spans="1:11" x14ac:dyDescent="0.3">
      <c r="A88">
        <v>11</v>
      </c>
      <c r="B88" t="s">
        <v>105</v>
      </c>
      <c r="C88">
        <v>591.45000000000005</v>
      </c>
      <c r="D88">
        <v>538.83000000000004</v>
      </c>
      <c r="E88">
        <f t="shared" si="2"/>
        <v>52.620000000000005</v>
      </c>
      <c r="F88">
        <f t="shared" si="3"/>
        <v>52.620000000000005</v>
      </c>
    </row>
    <row r="89" spans="1:11" x14ac:dyDescent="0.3">
      <c r="A89">
        <v>14</v>
      </c>
      <c r="B89" t="s">
        <v>106</v>
      </c>
      <c r="C89">
        <v>806.12</v>
      </c>
      <c r="D89">
        <v>617.9</v>
      </c>
      <c r="E89">
        <f t="shared" si="2"/>
        <v>188.22000000000003</v>
      </c>
      <c r="F89">
        <f t="shared" si="3"/>
        <v>188.22000000000003</v>
      </c>
      <c r="G89" t="s">
        <v>13</v>
      </c>
    </row>
    <row r="90" spans="1:11" x14ac:dyDescent="0.3">
      <c r="A90">
        <v>17</v>
      </c>
      <c r="B90" t="s">
        <v>106</v>
      </c>
      <c r="C90">
        <v>788.6</v>
      </c>
      <c r="D90">
        <v>662.69</v>
      </c>
      <c r="E90">
        <f t="shared" si="2"/>
        <v>125.90999999999997</v>
      </c>
      <c r="F90">
        <f t="shared" si="3"/>
        <v>125.90999999999997</v>
      </c>
    </row>
    <row r="91" spans="1:11" x14ac:dyDescent="0.3">
      <c r="A91">
        <v>20</v>
      </c>
      <c r="B91" t="s">
        <v>106</v>
      </c>
      <c r="C91">
        <v>779.27</v>
      </c>
      <c r="D91">
        <v>676.84</v>
      </c>
      <c r="E91">
        <f t="shared" si="2"/>
        <v>102.42999999999995</v>
      </c>
      <c r="F91">
        <f t="shared" si="3"/>
        <v>102.42999999999995</v>
      </c>
    </row>
    <row r="92" spans="1:11" x14ac:dyDescent="0.3">
      <c r="A92" s="2" t="s">
        <v>107</v>
      </c>
    </row>
    <row r="93" spans="1:11" x14ac:dyDescent="0.3">
      <c r="A93">
        <v>2</v>
      </c>
      <c r="B93" t="s">
        <v>108</v>
      </c>
      <c r="C93">
        <v>594.25</v>
      </c>
      <c r="D93">
        <v>515.73</v>
      </c>
      <c r="E93">
        <f t="shared" si="2"/>
        <v>78.519999999999982</v>
      </c>
      <c r="F93">
        <f t="shared" si="3"/>
        <v>78.519999999999982</v>
      </c>
      <c r="H93">
        <v>9</v>
      </c>
      <c r="I93">
        <v>0</v>
      </c>
      <c r="J93" s="3">
        <f>K93*100</f>
        <v>0</v>
      </c>
      <c r="K93" s="3">
        <f>I93/H93</f>
        <v>0</v>
      </c>
    </row>
    <row r="94" spans="1:11" x14ac:dyDescent="0.3">
      <c r="A94">
        <v>5</v>
      </c>
      <c r="B94" t="s">
        <v>109</v>
      </c>
      <c r="C94">
        <v>925.67</v>
      </c>
      <c r="D94">
        <v>825.6</v>
      </c>
      <c r="E94">
        <f t="shared" si="2"/>
        <v>100.06999999999994</v>
      </c>
      <c r="F94">
        <f t="shared" si="3"/>
        <v>100.06999999999994</v>
      </c>
    </row>
    <row r="95" spans="1:11" x14ac:dyDescent="0.3">
      <c r="A95">
        <v>8</v>
      </c>
      <c r="B95" t="s">
        <v>109</v>
      </c>
      <c r="C95">
        <v>897.64</v>
      </c>
      <c r="D95">
        <v>801.44</v>
      </c>
      <c r="E95">
        <f t="shared" si="2"/>
        <v>96.199999999999932</v>
      </c>
      <c r="F95">
        <f t="shared" si="3"/>
        <v>96.199999999999932</v>
      </c>
    </row>
    <row r="96" spans="1:11" x14ac:dyDescent="0.3">
      <c r="A96">
        <v>11</v>
      </c>
      <c r="B96" t="s">
        <v>110</v>
      </c>
      <c r="C96">
        <v>465.43</v>
      </c>
      <c r="D96">
        <v>536.82000000000005</v>
      </c>
      <c r="E96">
        <f t="shared" si="2"/>
        <v>-71.390000000000043</v>
      </c>
      <c r="F96">
        <f t="shared" si="3"/>
        <v>0</v>
      </c>
    </row>
    <row r="97" spans="1:11" x14ac:dyDescent="0.3">
      <c r="A97">
        <v>14</v>
      </c>
      <c r="B97" t="s">
        <v>111</v>
      </c>
      <c r="C97">
        <v>650.9</v>
      </c>
      <c r="D97">
        <v>501.97</v>
      </c>
      <c r="E97">
        <f t="shared" si="2"/>
        <v>148.92999999999995</v>
      </c>
      <c r="F97">
        <f t="shared" si="3"/>
        <v>148.92999999999995</v>
      </c>
    </row>
    <row r="98" spans="1:11" x14ac:dyDescent="0.3">
      <c r="A98">
        <v>17</v>
      </c>
      <c r="B98" t="s">
        <v>111</v>
      </c>
      <c r="C98">
        <v>655.29999999999995</v>
      </c>
      <c r="D98">
        <v>660.13</v>
      </c>
      <c r="E98">
        <f t="shared" si="2"/>
        <v>-4.8300000000000409</v>
      </c>
      <c r="F98">
        <f t="shared" si="3"/>
        <v>0</v>
      </c>
    </row>
    <row r="99" spans="1:11" x14ac:dyDescent="0.3">
      <c r="A99">
        <v>20</v>
      </c>
      <c r="B99" t="s">
        <v>111</v>
      </c>
      <c r="C99">
        <v>859.48</v>
      </c>
      <c r="D99">
        <v>789.96</v>
      </c>
      <c r="E99">
        <f t="shared" si="2"/>
        <v>69.519999999999982</v>
      </c>
      <c r="F99">
        <f t="shared" si="3"/>
        <v>69.519999999999982</v>
      </c>
    </row>
    <row r="100" spans="1:11" x14ac:dyDescent="0.3">
      <c r="A100">
        <v>23</v>
      </c>
      <c r="B100" t="s">
        <v>111</v>
      </c>
      <c r="C100">
        <v>775.82</v>
      </c>
      <c r="D100">
        <v>722.45</v>
      </c>
      <c r="E100">
        <f t="shared" si="2"/>
        <v>53.370000000000005</v>
      </c>
      <c r="F100">
        <f t="shared" si="3"/>
        <v>53.370000000000005</v>
      </c>
    </row>
    <row r="101" spans="1:11" x14ac:dyDescent="0.3">
      <c r="A101">
        <v>26</v>
      </c>
      <c r="B101" t="s">
        <v>111</v>
      </c>
      <c r="C101">
        <v>648.23</v>
      </c>
      <c r="D101">
        <v>746.99</v>
      </c>
      <c r="E101">
        <f t="shared" si="2"/>
        <v>-98.759999999999991</v>
      </c>
      <c r="F101">
        <f t="shared" si="3"/>
        <v>0</v>
      </c>
    </row>
    <row r="102" spans="1:11" x14ac:dyDescent="0.3">
      <c r="A102" s="2" t="s">
        <v>112</v>
      </c>
    </row>
    <row r="103" spans="1:11" x14ac:dyDescent="0.3">
      <c r="A103">
        <v>2</v>
      </c>
      <c r="B103" t="s">
        <v>113</v>
      </c>
      <c r="C103">
        <v>720.35</v>
      </c>
      <c r="D103">
        <v>651.67999999999995</v>
      </c>
      <c r="E103">
        <f t="shared" si="2"/>
        <v>68.670000000000073</v>
      </c>
      <c r="F103">
        <f t="shared" si="3"/>
        <v>68.670000000000073</v>
      </c>
      <c r="H103">
        <v>6</v>
      </c>
      <c r="I103">
        <v>0</v>
      </c>
      <c r="J103" s="3">
        <f>K103*100</f>
        <v>0</v>
      </c>
      <c r="K103" s="3">
        <f>I103/H103</f>
        <v>0</v>
      </c>
    </row>
    <row r="104" spans="1:11" x14ac:dyDescent="0.3">
      <c r="A104">
        <v>5</v>
      </c>
      <c r="B104" t="s">
        <v>113</v>
      </c>
      <c r="C104">
        <v>757.28</v>
      </c>
      <c r="D104">
        <v>655.96</v>
      </c>
      <c r="E104">
        <f t="shared" si="2"/>
        <v>101.31999999999994</v>
      </c>
      <c r="F104">
        <f t="shared" si="3"/>
        <v>101.31999999999994</v>
      </c>
    </row>
    <row r="105" spans="1:11" x14ac:dyDescent="0.3">
      <c r="A105">
        <v>8</v>
      </c>
      <c r="B105" t="s">
        <v>114</v>
      </c>
      <c r="C105">
        <v>637.07000000000005</v>
      </c>
      <c r="D105">
        <v>592.4</v>
      </c>
      <c r="E105">
        <f t="shared" si="2"/>
        <v>44.670000000000073</v>
      </c>
      <c r="F105">
        <f t="shared" si="3"/>
        <v>44.670000000000073</v>
      </c>
    </row>
    <row r="106" spans="1:11" x14ac:dyDescent="0.3">
      <c r="A106">
        <v>11</v>
      </c>
      <c r="B106" t="s">
        <v>114</v>
      </c>
      <c r="C106">
        <v>657.15</v>
      </c>
      <c r="D106">
        <v>628.34</v>
      </c>
      <c r="E106">
        <f t="shared" si="2"/>
        <v>28.809999999999945</v>
      </c>
      <c r="F106">
        <f t="shared" si="3"/>
        <v>28.809999999999945</v>
      </c>
    </row>
    <row r="107" spans="1:11" x14ac:dyDescent="0.3">
      <c r="A107">
        <v>14</v>
      </c>
      <c r="B107" t="s">
        <v>114</v>
      </c>
      <c r="C107">
        <v>680.1</v>
      </c>
      <c r="D107">
        <v>564.88</v>
      </c>
      <c r="E107">
        <f t="shared" si="2"/>
        <v>115.22000000000003</v>
      </c>
      <c r="F107">
        <f t="shared" si="3"/>
        <v>115.22000000000003</v>
      </c>
    </row>
    <row r="108" spans="1:11" x14ac:dyDescent="0.3">
      <c r="A108">
        <v>17</v>
      </c>
      <c r="B108" t="s">
        <v>114</v>
      </c>
      <c r="C108">
        <v>713.82</v>
      </c>
      <c r="D108">
        <v>601.72</v>
      </c>
      <c r="E108">
        <f t="shared" si="2"/>
        <v>112.10000000000002</v>
      </c>
      <c r="F108">
        <f t="shared" si="3"/>
        <v>112.10000000000002</v>
      </c>
    </row>
    <row r="109" spans="1:11" x14ac:dyDescent="0.3">
      <c r="A109" s="2" t="s">
        <v>115</v>
      </c>
    </row>
    <row r="110" spans="1:11" x14ac:dyDescent="0.3">
      <c r="A110">
        <v>2</v>
      </c>
      <c r="B110" t="s">
        <v>116</v>
      </c>
      <c r="C110">
        <v>748.17</v>
      </c>
      <c r="D110">
        <v>563.05999999999995</v>
      </c>
      <c r="E110">
        <f t="shared" si="2"/>
        <v>185.11</v>
      </c>
      <c r="F110">
        <f t="shared" si="3"/>
        <v>185.11</v>
      </c>
      <c r="G110" t="s">
        <v>13</v>
      </c>
      <c r="H110">
        <v>7</v>
      </c>
      <c r="I110">
        <v>1</v>
      </c>
      <c r="J110" s="3">
        <f>K110*100</f>
        <v>14.285714285714285</v>
      </c>
      <c r="K110" s="3">
        <f>I110/H110</f>
        <v>0.14285714285714285</v>
      </c>
    </row>
    <row r="111" spans="1:11" x14ac:dyDescent="0.3">
      <c r="A111">
        <v>5</v>
      </c>
      <c r="B111" t="s">
        <v>116</v>
      </c>
      <c r="C111">
        <v>722.66</v>
      </c>
      <c r="D111">
        <v>612.1</v>
      </c>
      <c r="E111">
        <f t="shared" si="2"/>
        <v>110.55999999999995</v>
      </c>
      <c r="F111">
        <f t="shared" si="3"/>
        <v>110.55999999999995</v>
      </c>
    </row>
    <row r="112" spans="1:11" x14ac:dyDescent="0.3">
      <c r="A112">
        <v>8</v>
      </c>
      <c r="B112" t="s">
        <v>116</v>
      </c>
      <c r="C112">
        <v>709.69</v>
      </c>
      <c r="D112">
        <v>619.17999999999995</v>
      </c>
      <c r="E112">
        <f t="shared" si="2"/>
        <v>90.510000000000105</v>
      </c>
      <c r="F112">
        <f t="shared" si="3"/>
        <v>90.510000000000105</v>
      </c>
    </row>
    <row r="113" spans="1:9" x14ac:dyDescent="0.3">
      <c r="A113">
        <v>11</v>
      </c>
      <c r="B113" t="s">
        <v>117</v>
      </c>
      <c r="C113">
        <v>622.08000000000004</v>
      </c>
      <c r="D113">
        <v>564</v>
      </c>
      <c r="E113">
        <f t="shared" si="2"/>
        <v>58.080000000000041</v>
      </c>
      <c r="F113">
        <f t="shared" si="3"/>
        <v>58.080000000000041</v>
      </c>
    </row>
    <row r="114" spans="1:9" x14ac:dyDescent="0.3">
      <c r="A114">
        <v>14</v>
      </c>
      <c r="B114" t="s">
        <v>118</v>
      </c>
      <c r="C114">
        <v>624.79</v>
      </c>
      <c r="D114">
        <v>541.01</v>
      </c>
      <c r="E114">
        <f t="shared" si="2"/>
        <v>83.779999999999973</v>
      </c>
      <c r="F114">
        <f t="shared" si="3"/>
        <v>83.779999999999973</v>
      </c>
    </row>
    <row r="115" spans="1:9" x14ac:dyDescent="0.3">
      <c r="A115">
        <v>17</v>
      </c>
      <c r="B115" t="s">
        <v>119</v>
      </c>
      <c r="C115">
        <v>658.05</v>
      </c>
      <c r="D115">
        <v>547.26</v>
      </c>
      <c r="E115">
        <f t="shared" si="2"/>
        <v>110.78999999999996</v>
      </c>
      <c r="F115">
        <f t="shared" si="3"/>
        <v>110.78999999999996</v>
      </c>
    </row>
    <row r="116" spans="1:9" x14ac:dyDescent="0.3">
      <c r="A116">
        <v>20</v>
      </c>
      <c r="B116" t="s">
        <v>120</v>
      </c>
      <c r="C116">
        <v>680.08</v>
      </c>
      <c r="D116">
        <v>629.5</v>
      </c>
      <c r="E116">
        <f t="shared" si="2"/>
        <v>50.580000000000041</v>
      </c>
      <c r="F116">
        <f t="shared" si="3"/>
        <v>50.580000000000041</v>
      </c>
    </row>
    <row r="118" spans="1:9" ht="15" thickBot="1" x14ac:dyDescent="0.35">
      <c r="F118" s="1" t="s">
        <v>63</v>
      </c>
      <c r="H118" s="5">
        <f>SUM(H3:H116)</f>
        <v>98</v>
      </c>
      <c r="I118" s="5">
        <f>SUM(I3:I116)</f>
        <v>8</v>
      </c>
    </row>
    <row r="119" spans="1:9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3D6A-E688-4B4D-AF99-3A882315A181}">
  <dimension ref="A1:M196"/>
  <sheetViews>
    <sheetView workbookViewId="0">
      <selection activeCell="B4" sqref="B4"/>
    </sheetView>
  </sheetViews>
  <sheetFormatPr defaultRowHeight="14.4" x14ac:dyDescent="0.3"/>
  <cols>
    <col min="1" max="1" width="11.21875" customWidth="1"/>
    <col min="2" max="2" width="29" customWidth="1"/>
    <col min="3" max="3" width="33.88671875" customWidth="1"/>
    <col min="4" max="4" width="30.109375" customWidth="1"/>
    <col min="5" max="5" width="39.5546875" customWidth="1"/>
    <col min="6" max="6" width="26.33203125" customWidth="1"/>
    <col min="8" max="8" width="15.88671875" customWidth="1"/>
    <col min="9" max="9" width="16.44140625" customWidth="1"/>
    <col min="10" max="10" width="20.77734375" customWidth="1"/>
    <col min="11" max="11" width="34.77734375" customWidth="1"/>
    <col min="13" max="13" width="25.5546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121</v>
      </c>
      <c r="C3">
        <v>850.33</v>
      </c>
      <c r="D3">
        <v>790.87</v>
      </c>
      <c r="E3">
        <f>C3-D3</f>
        <v>59.460000000000036</v>
      </c>
      <c r="F3">
        <f>IF(E3&lt;0,0,E3)</f>
        <v>59.460000000000036</v>
      </c>
      <c r="H3">
        <v>3</v>
      </c>
      <c r="I3">
        <v>0</v>
      </c>
      <c r="J3" s="3">
        <f>K3*100</f>
        <v>0</v>
      </c>
      <c r="K3" s="3">
        <f>I3/H3</f>
        <v>0</v>
      </c>
      <c r="M3" s="4">
        <f>(69/156)*100</f>
        <v>44.230769230769226</v>
      </c>
    </row>
    <row r="4" spans="1:13" x14ac:dyDescent="0.3">
      <c r="A4">
        <v>5</v>
      </c>
      <c r="B4" t="s">
        <v>121</v>
      </c>
      <c r="C4">
        <v>863.91</v>
      </c>
      <c r="D4">
        <v>811.81</v>
      </c>
      <c r="E4">
        <f t="shared" ref="E4:E67" si="0">C4-D4</f>
        <v>52.100000000000023</v>
      </c>
      <c r="F4">
        <f t="shared" ref="F4:F67" si="1">IF(E4&lt;0,0,E4)</f>
        <v>52.100000000000023</v>
      </c>
    </row>
    <row r="5" spans="1:13" x14ac:dyDescent="0.3">
      <c r="A5">
        <v>8</v>
      </c>
      <c r="B5" t="s">
        <v>121</v>
      </c>
      <c r="C5">
        <v>423.36</v>
      </c>
      <c r="D5">
        <v>607.65</v>
      </c>
      <c r="E5">
        <f t="shared" si="0"/>
        <v>-184.28999999999996</v>
      </c>
      <c r="F5">
        <f t="shared" si="1"/>
        <v>0</v>
      </c>
    </row>
    <row r="6" spans="1:13" x14ac:dyDescent="0.3">
      <c r="A6" s="2" t="s">
        <v>18</v>
      </c>
    </row>
    <row r="7" spans="1:13" x14ac:dyDescent="0.3">
      <c r="A7" s="2"/>
      <c r="E7">
        <f t="shared" si="0"/>
        <v>0</v>
      </c>
      <c r="F7">
        <f t="shared" si="1"/>
        <v>0</v>
      </c>
      <c r="H7">
        <v>0</v>
      </c>
      <c r="I7">
        <v>0</v>
      </c>
      <c r="J7" s="3" t="e">
        <f>K7*100</f>
        <v>#DIV/0!</v>
      </c>
      <c r="K7" s="3" t="e">
        <f>I7/H7</f>
        <v>#DIV/0!</v>
      </c>
    </row>
    <row r="8" spans="1:13" x14ac:dyDescent="0.3">
      <c r="A8" s="2" t="s">
        <v>20</v>
      </c>
    </row>
    <row r="9" spans="1:13" x14ac:dyDescent="0.3">
      <c r="A9">
        <v>2</v>
      </c>
      <c r="B9" t="s">
        <v>122</v>
      </c>
      <c r="C9">
        <v>404.83</v>
      </c>
      <c r="D9">
        <v>413.49</v>
      </c>
      <c r="E9">
        <f t="shared" si="0"/>
        <v>-8.660000000000025</v>
      </c>
      <c r="F9">
        <f t="shared" si="1"/>
        <v>0</v>
      </c>
      <c r="H9">
        <v>3</v>
      </c>
      <c r="I9">
        <v>2</v>
      </c>
      <c r="J9" s="3">
        <f>K9*100</f>
        <v>66.666666666666657</v>
      </c>
      <c r="K9" s="3">
        <f>I9/H9</f>
        <v>0.66666666666666663</v>
      </c>
    </row>
    <row r="10" spans="1:13" x14ac:dyDescent="0.3">
      <c r="A10">
        <v>5</v>
      </c>
      <c r="B10" t="s">
        <v>123</v>
      </c>
      <c r="C10">
        <v>823.35</v>
      </c>
      <c r="D10">
        <v>472.36</v>
      </c>
      <c r="E10">
        <f t="shared" si="0"/>
        <v>350.99</v>
      </c>
      <c r="F10">
        <f t="shared" si="1"/>
        <v>350.99</v>
      </c>
      <c r="G10" t="s">
        <v>13</v>
      </c>
    </row>
    <row r="11" spans="1:13" x14ac:dyDescent="0.3">
      <c r="A11">
        <v>8</v>
      </c>
      <c r="B11" t="s">
        <v>123</v>
      </c>
      <c r="C11">
        <v>609.89</v>
      </c>
      <c r="D11">
        <v>399.22</v>
      </c>
      <c r="E11">
        <f t="shared" si="0"/>
        <v>210.66999999999996</v>
      </c>
      <c r="F11">
        <f t="shared" si="1"/>
        <v>210.66999999999996</v>
      </c>
      <c r="G11" t="s">
        <v>13</v>
      </c>
    </row>
    <row r="12" spans="1:13" x14ac:dyDescent="0.3">
      <c r="A12" s="2" t="s">
        <v>26</v>
      </c>
    </row>
    <row r="13" spans="1:13" x14ac:dyDescent="0.3">
      <c r="E13">
        <f t="shared" si="0"/>
        <v>0</v>
      </c>
      <c r="F13">
        <f t="shared" si="1"/>
        <v>0</v>
      </c>
      <c r="H13">
        <v>0</v>
      </c>
      <c r="I13">
        <v>0</v>
      </c>
      <c r="J13" s="3" t="e">
        <f>K13*100</f>
        <v>#DIV/0!</v>
      </c>
      <c r="K13" s="3" t="e">
        <f>I13/H13</f>
        <v>#DIV/0!</v>
      </c>
    </row>
    <row r="14" spans="1:13" x14ac:dyDescent="0.3">
      <c r="A14" s="2" t="s">
        <v>32</v>
      </c>
    </row>
    <row r="15" spans="1:13" x14ac:dyDescent="0.3">
      <c r="A15">
        <v>2</v>
      </c>
      <c r="B15" t="s">
        <v>124</v>
      </c>
      <c r="C15">
        <v>418.29</v>
      </c>
      <c r="D15">
        <v>627.16999999999996</v>
      </c>
      <c r="E15">
        <f t="shared" si="0"/>
        <v>-208.87999999999994</v>
      </c>
      <c r="F15">
        <f t="shared" si="1"/>
        <v>0</v>
      </c>
      <c r="H15">
        <v>6</v>
      </c>
      <c r="I15">
        <v>2</v>
      </c>
      <c r="J15" s="3">
        <f>K15*100</f>
        <v>33.333333333333329</v>
      </c>
      <c r="K15" s="3">
        <f>I15/H15</f>
        <v>0.33333333333333331</v>
      </c>
    </row>
    <row r="16" spans="1:13" x14ac:dyDescent="0.3">
      <c r="A16">
        <v>5</v>
      </c>
      <c r="B16" t="s">
        <v>124</v>
      </c>
      <c r="C16">
        <v>832.35</v>
      </c>
      <c r="D16">
        <v>801.29</v>
      </c>
      <c r="E16">
        <f t="shared" si="0"/>
        <v>31.060000000000059</v>
      </c>
      <c r="F16">
        <f t="shared" si="1"/>
        <v>31.060000000000059</v>
      </c>
    </row>
    <row r="17" spans="1:11" x14ac:dyDescent="0.3">
      <c r="A17">
        <v>8</v>
      </c>
      <c r="B17" t="s">
        <v>124</v>
      </c>
      <c r="C17">
        <v>835.83</v>
      </c>
      <c r="D17">
        <v>781.26</v>
      </c>
      <c r="E17">
        <f t="shared" si="0"/>
        <v>54.57000000000005</v>
      </c>
      <c r="F17">
        <f t="shared" si="1"/>
        <v>54.57000000000005</v>
      </c>
    </row>
    <row r="18" spans="1:11" x14ac:dyDescent="0.3">
      <c r="A18">
        <v>11</v>
      </c>
      <c r="B18" t="s">
        <v>125</v>
      </c>
      <c r="C18">
        <v>875.61</v>
      </c>
      <c r="D18">
        <v>797.26</v>
      </c>
      <c r="E18">
        <f t="shared" si="0"/>
        <v>78.350000000000023</v>
      </c>
      <c r="F18">
        <f t="shared" si="1"/>
        <v>78.350000000000023</v>
      </c>
    </row>
    <row r="19" spans="1:11" x14ac:dyDescent="0.3">
      <c r="A19">
        <v>14</v>
      </c>
      <c r="B19" t="s">
        <v>125</v>
      </c>
      <c r="C19">
        <v>1339.69</v>
      </c>
      <c r="D19">
        <v>1079.82</v>
      </c>
      <c r="E19">
        <f t="shared" si="0"/>
        <v>259.87000000000012</v>
      </c>
      <c r="F19">
        <f t="shared" si="1"/>
        <v>259.87000000000012</v>
      </c>
      <c r="G19" t="s">
        <v>13</v>
      </c>
    </row>
    <row r="20" spans="1:11" x14ac:dyDescent="0.3">
      <c r="A20">
        <v>17</v>
      </c>
      <c r="B20" t="s">
        <v>125</v>
      </c>
      <c r="C20">
        <v>1199.6300000000001</v>
      </c>
      <c r="D20">
        <v>951.07</v>
      </c>
      <c r="E20">
        <f t="shared" si="0"/>
        <v>248.56000000000006</v>
      </c>
      <c r="F20">
        <f t="shared" si="1"/>
        <v>248.56000000000006</v>
      </c>
      <c r="G20" t="s">
        <v>13</v>
      </c>
    </row>
    <row r="21" spans="1:11" x14ac:dyDescent="0.3">
      <c r="A21" s="2" t="s">
        <v>39</v>
      </c>
    </row>
    <row r="22" spans="1:11" x14ac:dyDescent="0.3">
      <c r="A22">
        <v>2</v>
      </c>
      <c r="B22" t="s">
        <v>126</v>
      </c>
      <c r="C22">
        <v>559.64</v>
      </c>
      <c r="D22">
        <v>710</v>
      </c>
      <c r="E22">
        <f t="shared" si="0"/>
        <v>-150.36000000000001</v>
      </c>
      <c r="F22">
        <f t="shared" si="1"/>
        <v>0</v>
      </c>
      <c r="H22">
        <v>13</v>
      </c>
      <c r="I22">
        <v>3</v>
      </c>
      <c r="J22" s="3">
        <f>K22*100</f>
        <v>23.076923076923077</v>
      </c>
      <c r="K22" s="3">
        <f>I22/H22</f>
        <v>0.23076923076923078</v>
      </c>
    </row>
    <row r="23" spans="1:11" x14ac:dyDescent="0.3">
      <c r="A23">
        <v>5</v>
      </c>
      <c r="B23" t="s">
        <v>126</v>
      </c>
      <c r="C23">
        <v>911.31</v>
      </c>
      <c r="D23">
        <v>686.18</v>
      </c>
      <c r="E23">
        <f t="shared" si="0"/>
        <v>225.13</v>
      </c>
      <c r="F23">
        <f t="shared" si="1"/>
        <v>225.13</v>
      </c>
      <c r="G23" t="s">
        <v>13</v>
      </c>
    </row>
    <row r="24" spans="1:11" x14ac:dyDescent="0.3">
      <c r="A24">
        <v>8</v>
      </c>
      <c r="B24" t="s">
        <v>126</v>
      </c>
      <c r="C24">
        <v>692.73</v>
      </c>
      <c r="D24">
        <v>953.35</v>
      </c>
      <c r="E24">
        <f t="shared" si="0"/>
        <v>-260.62</v>
      </c>
      <c r="F24">
        <f t="shared" si="1"/>
        <v>0</v>
      </c>
    </row>
    <row r="25" spans="1:11" x14ac:dyDescent="0.3">
      <c r="A25">
        <v>11</v>
      </c>
      <c r="B25" t="s">
        <v>126</v>
      </c>
      <c r="C25">
        <v>664.85</v>
      </c>
      <c r="D25">
        <v>597.07000000000005</v>
      </c>
      <c r="E25">
        <f t="shared" si="0"/>
        <v>67.779999999999973</v>
      </c>
      <c r="F25">
        <f t="shared" si="1"/>
        <v>67.779999999999973</v>
      </c>
    </row>
    <row r="26" spans="1:11" x14ac:dyDescent="0.3">
      <c r="A26">
        <v>14</v>
      </c>
      <c r="B26" t="s">
        <v>126</v>
      </c>
      <c r="C26">
        <v>628.16999999999996</v>
      </c>
      <c r="D26">
        <v>606.11</v>
      </c>
      <c r="E26">
        <f t="shared" si="0"/>
        <v>22.059999999999945</v>
      </c>
      <c r="F26">
        <f t="shared" si="1"/>
        <v>22.059999999999945</v>
      </c>
    </row>
    <row r="27" spans="1:11" x14ac:dyDescent="0.3">
      <c r="A27">
        <v>17</v>
      </c>
      <c r="B27" t="s">
        <v>127</v>
      </c>
      <c r="C27">
        <v>560.32000000000005</v>
      </c>
      <c r="D27">
        <v>558.05999999999995</v>
      </c>
      <c r="E27">
        <f t="shared" si="0"/>
        <v>2.2600000000001046</v>
      </c>
      <c r="F27">
        <f t="shared" si="1"/>
        <v>2.2600000000001046</v>
      </c>
    </row>
    <row r="28" spans="1:11" x14ac:dyDescent="0.3">
      <c r="A28">
        <v>20</v>
      </c>
      <c r="B28" t="s">
        <v>127</v>
      </c>
      <c r="C28">
        <v>633.62</v>
      </c>
      <c r="D28">
        <v>621.07000000000005</v>
      </c>
      <c r="E28">
        <f t="shared" si="0"/>
        <v>12.549999999999955</v>
      </c>
      <c r="F28">
        <f t="shared" si="1"/>
        <v>12.549999999999955</v>
      </c>
    </row>
    <row r="29" spans="1:11" x14ac:dyDescent="0.3">
      <c r="A29">
        <v>23</v>
      </c>
      <c r="B29" t="s">
        <v>128</v>
      </c>
      <c r="C29">
        <v>735.42</v>
      </c>
      <c r="D29">
        <v>599.42999999999995</v>
      </c>
      <c r="E29">
        <f t="shared" si="0"/>
        <v>135.99</v>
      </c>
      <c r="F29">
        <f t="shared" si="1"/>
        <v>135.99</v>
      </c>
    </row>
    <row r="30" spans="1:11" x14ac:dyDescent="0.3">
      <c r="A30">
        <v>26</v>
      </c>
      <c r="B30" t="s">
        <v>128</v>
      </c>
      <c r="C30">
        <v>780.11</v>
      </c>
      <c r="D30">
        <v>643.14</v>
      </c>
      <c r="E30">
        <f t="shared" si="0"/>
        <v>136.97000000000003</v>
      </c>
      <c r="F30">
        <f t="shared" si="1"/>
        <v>136.97000000000003</v>
      </c>
    </row>
    <row r="31" spans="1:11" x14ac:dyDescent="0.3">
      <c r="A31">
        <v>29</v>
      </c>
      <c r="B31" t="s">
        <v>128</v>
      </c>
      <c r="C31">
        <v>1031.3499999999999</v>
      </c>
      <c r="D31">
        <v>989.7</v>
      </c>
      <c r="E31">
        <f t="shared" si="0"/>
        <v>41.649999999999864</v>
      </c>
      <c r="F31">
        <f t="shared" si="1"/>
        <v>41.649999999999864</v>
      </c>
    </row>
    <row r="32" spans="1:11" x14ac:dyDescent="0.3">
      <c r="A32">
        <v>32</v>
      </c>
      <c r="B32" t="s">
        <v>128</v>
      </c>
      <c r="C32">
        <v>846.87</v>
      </c>
      <c r="D32">
        <v>603.78</v>
      </c>
      <c r="E32">
        <f t="shared" si="0"/>
        <v>243.09000000000003</v>
      </c>
      <c r="F32">
        <f t="shared" si="1"/>
        <v>243.09000000000003</v>
      </c>
      <c r="G32" t="s">
        <v>13</v>
      </c>
    </row>
    <row r="33" spans="1:11" x14ac:dyDescent="0.3">
      <c r="A33">
        <v>35</v>
      </c>
      <c r="B33" t="s">
        <v>129</v>
      </c>
      <c r="C33">
        <v>940.82</v>
      </c>
      <c r="D33">
        <v>705.43</v>
      </c>
      <c r="E33">
        <f t="shared" si="0"/>
        <v>235.3900000000001</v>
      </c>
      <c r="F33">
        <f t="shared" si="1"/>
        <v>235.3900000000001</v>
      </c>
      <c r="G33" t="s">
        <v>13</v>
      </c>
    </row>
    <row r="34" spans="1:11" x14ac:dyDescent="0.3">
      <c r="A34">
        <v>38</v>
      </c>
      <c r="B34" t="s">
        <v>129</v>
      </c>
      <c r="C34">
        <v>696.35</v>
      </c>
      <c r="D34">
        <v>657.63</v>
      </c>
      <c r="E34">
        <f t="shared" si="0"/>
        <v>38.720000000000027</v>
      </c>
      <c r="F34">
        <f t="shared" si="1"/>
        <v>38.720000000000027</v>
      </c>
    </row>
    <row r="35" spans="1:11" x14ac:dyDescent="0.3">
      <c r="A35" s="2" t="s">
        <v>42</v>
      </c>
    </row>
    <row r="36" spans="1:11" x14ac:dyDescent="0.3">
      <c r="A36">
        <v>2</v>
      </c>
      <c r="B36" t="s">
        <v>130</v>
      </c>
      <c r="C36">
        <v>499.99</v>
      </c>
      <c r="D36">
        <v>488.81</v>
      </c>
      <c r="E36">
        <f t="shared" si="0"/>
        <v>11.180000000000007</v>
      </c>
      <c r="F36">
        <f t="shared" si="1"/>
        <v>11.180000000000007</v>
      </c>
      <c r="H36">
        <v>5</v>
      </c>
      <c r="I36">
        <v>0</v>
      </c>
      <c r="J36" s="3">
        <f>K36*100</f>
        <v>0</v>
      </c>
      <c r="K36" s="3">
        <f>I36/H36</f>
        <v>0</v>
      </c>
    </row>
    <row r="37" spans="1:11" x14ac:dyDescent="0.3">
      <c r="A37">
        <v>5</v>
      </c>
      <c r="B37" t="s">
        <v>130</v>
      </c>
      <c r="C37">
        <v>487.16</v>
      </c>
      <c r="D37">
        <v>501.97</v>
      </c>
      <c r="E37">
        <f t="shared" si="0"/>
        <v>-14.810000000000002</v>
      </c>
      <c r="F37">
        <f t="shared" si="1"/>
        <v>0</v>
      </c>
    </row>
    <row r="38" spans="1:11" x14ac:dyDescent="0.3">
      <c r="A38">
        <v>8</v>
      </c>
      <c r="B38" t="s">
        <v>131</v>
      </c>
      <c r="C38">
        <v>582.04</v>
      </c>
      <c r="D38">
        <v>498.71</v>
      </c>
      <c r="E38">
        <f t="shared" si="0"/>
        <v>83.329999999999984</v>
      </c>
      <c r="F38">
        <f t="shared" si="1"/>
        <v>83.329999999999984</v>
      </c>
    </row>
    <row r="39" spans="1:11" x14ac:dyDescent="0.3">
      <c r="A39">
        <v>11</v>
      </c>
      <c r="B39" t="s">
        <v>132</v>
      </c>
      <c r="C39">
        <v>768.24</v>
      </c>
      <c r="D39">
        <v>670.57</v>
      </c>
      <c r="E39">
        <f t="shared" si="0"/>
        <v>97.669999999999959</v>
      </c>
      <c r="F39">
        <f t="shared" si="1"/>
        <v>97.669999999999959</v>
      </c>
    </row>
    <row r="40" spans="1:11" x14ac:dyDescent="0.3">
      <c r="A40">
        <v>14</v>
      </c>
      <c r="B40" t="s">
        <v>132</v>
      </c>
      <c r="C40">
        <v>797.21</v>
      </c>
      <c r="D40">
        <v>648.75</v>
      </c>
      <c r="E40">
        <f t="shared" si="0"/>
        <v>148.46000000000004</v>
      </c>
      <c r="F40">
        <f t="shared" si="1"/>
        <v>148.46000000000004</v>
      </c>
    </row>
    <row r="41" spans="1:11" x14ac:dyDescent="0.3">
      <c r="A41" s="2" t="s">
        <v>48</v>
      </c>
    </row>
    <row r="42" spans="1:11" x14ac:dyDescent="0.3">
      <c r="A42">
        <v>2</v>
      </c>
      <c r="B42" t="s">
        <v>133</v>
      </c>
      <c r="C42">
        <v>1255.17</v>
      </c>
      <c r="D42">
        <v>981.31</v>
      </c>
      <c r="E42">
        <f t="shared" si="0"/>
        <v>273.86000000000013</v>
      </c>
      <c r="F42">
        <f t="shared" si="1"/>
        <v>273.86000000000013</v>
      </c>
      <c r="G42" t="s">
        <v>13</v>
      </c>
      <c r="H42">
        <v>10</v>
      </c>
      <c r="I42">
        <v>9</v>
      </c>
      <c r="J42" s="3">
        <f>K42*100</f>
        <v>90</v>
      </c>
      <c r="K42" s="3">
        <f>I42/H42</f>
        <v>0.9</v>
      </c>
    </row>
    <row r="43" spans="1:11" x14ac:dyDescent="0.3">
      <c r="A43">
        <v>5</v>
      </c>
      <c r="B43" t="s">
        <v>133</v>
      </c>
      <c r="C43">
        <v>1226.6099999999999</v>
      </c>
      <c r="D43">
        <v>901.19</v>
      </c>
      <c r="E43">
        <f t="shared" si="0"/>
        <v>325.41999999999985</v>
      </c>
      <c r="F43">
        <f t="shared" si="1"/>
        <v>325.41999999999985</v>
      </c>
      <c r="G43" t="s">
        <v>13</v>
      </c>
    </row>
    <row r="44" spans="1:11" x14ac:dyDescent="0.3">
      <c r="A44">
        <v>8</v>
      </c>
      <c r="B44" t="s">
        <v>133</v>
      </c>
      <c r="C44">
        <v>1295.67</v>
      </c>
      <c r="D44">
        <v>904.23</v>
      </c>
      <c r="E44">
        <f t="shared" si="0"/>
        <v>391.44000000000005</v>
      </c>
      <c r="F44">
        <f t="shared" si="1"/>
        <v>391.44000000000005</v>
      </c>
      <c r="G44" t="s">
        <v>13</v>
      </c>
    </row>
    <row r="45" spans="1:11" x14ac:dyDescent="0.3">
      <c r="A45">
        <v>11</v>
      </c>
      <c r="B45" t="s">
        <v>133</v>
      </c>
      <c r="C45">
        <v>1174.24</v>
      </c>
      <c r="D45">
        <v>978.17</v>
      </c>
      <c r="E45">
        <f t="shared" si="0"/>
        <v>196.07000000000005</v>
      </c>
      <c r="F45">
        <f t="shared" si="1"/>
        <v>196.07000000000005</v>
      </c>
      <c r="G45" t="s">
        <v>13</v>
      </c>
    </row>
    <row r="46" spans="1:11" x14ac:dyDescent="0.3">
      <c r="A46">
        <v>14</v>
      </c>
      <c r="B46" t="s">
        <v>133</v>
      </c>
      <c r="C46">
        <v>1236.3800000000001</v>
      </c>
      <c r="D46">
        <v>948.37</v>
      </c>
      <c r="E46">
        <f t="shared" si="0"/>
        <v>288.0100000000001</v>
      </c>
      <c r="F46">
        <f t="shared" si="1"/>
        <v>288.0100000000001</v>
      </c>
      <c r="G46" t="s">
        <v>13</v>
      </c>
    </row>
    <row r="47" spans="1:11" x14ac:dyDescent="0.3">
      <c r="A47">
        <v>17</v>
      </c>
      <c r="B47" t="s">
        <v>133</v>
      </c>
      <c r="C47">
        <v>1627.88</v>
      </c>
      <c r="D47">
        <v>790.94</v>
      </c>
      <c r="E47">
        <f t="shared" si="0"/>
        <v>836.94</v>
      </c>
      <c r="F47">
        <f t="shared" si="1"/>
        <v>836.94</v>
      </c>
      <c r="G47" t="s">
        <v>13</v>
      </c>
    </row>
    <row r="48" spans="1:11" x14ac:dyDescent="0.3">
      <c r="A48">
        <v>20</v>
      </c>
      <c r="B48" t="s">
        <v>133</v>
      </c>
      <c r="C48">
        <v>1468.52</v>
      </c>
      <c r="D48">
        <v>737.22</v>
      </c>
      <c r="E48">
        <f t="shared" si="0"/>
        <v>731.3</v>
      </c>
      <c r="F48">
        <f t="shared" si="1"/>
        <v>731.3</v>
      </c>
      <c r="G48" t="s">
        <v>13</v>
      </c>
    </row>
    <row r="49" spans="1:11" x14ac:dyDescent="0.3">
      <c r="A49">
        <v>23</v>
      </c>
      <c r="B49" t="s">
        <v>133</v>
      </c>
      <c r="C49">
        <v>1530.47</v>
      </c>
      <c r="D49">
        <v>1031.26</v>
      </c>
      <c r="E49">
        <f t="shared" si="0"/>
        <v>499.21000000000004</v>
      </c>
      <c r="F49">
        <f t="shared" si="1"/>
        <v>499.21000000000004</v>
      </c>
      <c r="G49" t="s">
        <v>13</v>
      </c>
    </row>
    <row r="50" spans="1:11" x14ac:dyDescent="0.3">
      <c r="A50">
        <v>26</v>
      </c>
      <c r="B50" t="s">
        <v>133</v>
      </c>
      <c r="C50">
        <v>1093.71</v>
      </c>
      <c r="D50">
        <v>812.25</v>
      </c>
      <c r="E50">
        <f t="shared" si="0"/>
        <v>281.46000000000004</v>
      </c>
      <c r="F50">
        <f t="shared" si="1"/>
        <v>281.46000000000004</v>
      </c>
      <c r="G50" t="s">
        <v>13</v>
      </c>
    </row>
    <row r="51" spans="1:11" x14ac:dyDescent="0.3">
      <c r="A51">
        <v>29</v>
      </c>
      <c r="B51" t="s">
        <v>134</v>
      </c>
      <c r="C51">
        <v>844.19</v>
      </c>
      <c r="D51">
        <v>796.11</v>
      </c>
      <c r="E51">
        <f t="shared" si="0"/>
        <v>48.080000000000041</v>
      </c>
      <c r="F51">
        <f t="shared" si="1"/>
        <v>48.080000000000041</v>
      </c>
    </row>
    <row r="52" spans="1:11" x14ac:dyDescent="0.3">
      <c r="A52" s="2" t="s">
        <v>54</v>
      </c>
    </row>
    <row r="53" spans="1:11" x14ac:dyDescent="0.3">
      <c r="A53">
        <v>2</v>
      </c>
      <c r="B53" t="s">
        <v>135</v>
      </c>
      <c r="C53">
        <v>1434.74</v>
      </c>
      <c r="D53">
        <v>1384.03</v>
      </c>
      <c r="E53">
        <f t="shared" si="0"/>
        <v>50.710000000000036</v>
      </c>
      <c r="F53">
        <f t="shared" si="1"/>
        <v>50.710000000000036</v>
      </c>
      <c r="H53">
        <v>7</v>
      </c>
      <c r="I53">
        <v>5</v>
      </c>
      <c r="J53" s="3">
        <f>K53*100</f>
        <v>71.428571428571431</v>
      </c>
      <c r="K53" s="3">
        <f>I53/H53</f>
        <v>0.7142857142857143</v>
      </c>
    </row>
    <row r="54" spans="1:11" x14ac:dyDescent="0.3">
      <c r="A54">
        <v>5</v>
      </c>
      <c r="B54" t="s">
        <v>135</v>
      </c>
      <c r="C54">
        <v>1482.48</v>
      </c>
      <c r="D54">
        <v>1132.54</v>
      </c>
      <c r="E54">
        <f t="shared" si="0"/>
        <v>349.94000000000005</v>
      </c>
      <c r="F54">
        <f t="shared" si="1"/>
        <v>349.94000000000005</v>
      </c>
      <c r="G54" t="s">
        <v>13</v>
      </c>
    </row>
    <row r="55" spans="1:11" x14ac:dyDescent="0.3">
      <c r="A55">
        <v>8</v>
      </c>
      <c r="B55" t="s">
        <v>135</v>
      </c>
      <c r="C55">
        <v>1536.01</v>
      </c>
      <c r="D55">
        <v>1169.81</v>
      </c>
      <c r="E55">
        <f t="shared" si="0"/>
        <v>366.20000000000005</v>
      </c>
      <c r="F55">
        <f t="shared" si="1"/>
        <v>366.20000000000005</v>
      </c>
      <c r="G55" t="s">
        <v>13</v>
      </c>
    </row>
    <row r="56" spans="1:11" x14ac:dyDescent="0.3">
      <c r="A56">
        <v>11</v>
      </c>
      <c r="B56" t="s">
        <v>135</v>
      </c>
      <c r="C56">
        <v>1469.11</v>
      </c>
      <c r="D56">
        <v>1281.6099999999999</v>
      </c>
      <c r="E56">
        <f t="shared" si="0"/>
        <v>187.5</v>
      </c>
      <c r="F56">
        <f t="shared" si="1"/>
        <v>187.5</v>
      </c>
      <c r="G56" t="s">
        <v>13</v>
      </c>
    </row>
    <row r="57" spans="1:11" x14ac:dyDescent="0.3">
      <c r="A57">
        <v>14</v>
      </c>
      <c r="B57" t="s">
        <v>135</v>
      </c>
      <c r="C57">
        <v>1532.89</v>
      </c>
      <c r="D57">
        <v>1403.89</v>
      </c>
      <c r="E57">
        <f t="shared" si="0"/>
        <v>129</v>
      </c>
      <c r="F57">
        <f t="shared" si="1"/>
        <v>129</v>
      </c>
    </row>
    <row r="58" spans="1:11" x14ac:dyDescent="0.3">
      <c r="A58">
        <v>17</v>
      </c>
      <c r="B58" t="s">
        <v>135</v>
      </c>
      <c r="C58">
        <v>1427.59</v>
      </c>
      <c r="D58">
        <v>1167.3399999999999</v>
      </c>
      <c r="E58">
        <f t="shared" si="0"/>
        <v>260.25</v>
      </c>
      <c r="F58">
        <f t="shared" si="1"/>
        <v>260.25</v>
      </c>
      <c r="G58" t="s">
        <v>13</v>
      </c>
    </row>
    <row r="59" spans="1:11" x14ac:dyDescent="0.3">
      <c r="A59">
        <v>20</v>
      </c>
      <c r="B59" t="s">
        <v>135</v>
      </c>
      <c r="C59">
        <v>1854.06</v>
      </c>
      <c r="D59">
        <v>1047.25</v>
      </c>
      <c r="E59">
        <f t="shared" si="0"/>
        <v>806.81</v>
      </c>
      <c r="F59">
        <f t="shared" si="1"/>
        <v>806.81</v>
      </c>
      <c r="G59" t="s">
        <v>13</v>
      </c>
    </row>
    <row r="60" spans="1:11" x14ac:dyDescent="0.3">
      <c r="A60" s="2" t="s">
        <v>58</v>
      </c>
    </row>
    <row r="61" spans="1:11" x14ac:dyDescent="0.3">
      <c r="E61">
        <f t="shared" si="0"/>
        <v>0</v>
      </c>
      <c r="F61">
        <f t="shared" si="1"/>
        <v>0</v>
      </c>
      <c r="H61">
        <v>0</v>
      </c>
      <c r="I61">
        <v>0</v>
      </c>
      <c r="J61" s="3" t="e">
        <f>K61*100</f>
        <v>#DIV/0!</v>
      </c>
      <c r="K61" s="3" t="e">
        <f>I61/H61</f>
        <v>#DIV/0!</v>
      </c>
    </row>
    <row r="62" spans="1:11" x14ac:dyDescent="0.3">
      <c r="A62" s="2" t="s">
        <v>92</v>
      </c>
    </row>
    <row r="63" spans="1:11" x14ac:dyDescent="0.3">
      <c r="A63">
        <v>2</v>
      </c>
      <c r="B63" t="s">
        <v>136</v>
      </c>
      <c r="C63">
        <v>617.35</v>
      </c>
      <c r="D63">
        <v>595.55999999999995</v>
      </c>
      <c r="E63">
        <f t="shared" si="0"/>
        <v>21.790000000000077</v>
      </c>
      <c r="F63">
        <f t="shared" si="1"/>
        <v>21.790000000000077</v>
      </c>
      <c r="H63">
        <v>3</v>
      </c>
      <c r="I63">
        <v>1</v>
      </c>
      <c r="J63" s="3">
        <f>K63*100</f>
        <v>33.333333333333329</v>
      </c>
      <c r="K63" s="3">
        <f>I63/H63</f>
        <v>0.33333333333333331</v>
      </c>
    </row>
    <row r="64" spans="1:11" x14ac:dyDescent="0.3">
      <c r="A64">
        <v>8</v>
      </c>
      <c r="B64" t="s">
        <v>136</v>
      </c>
      <c r="C64">
        <v>592.59</v>
      </c>
      <c r="D64">
        <v>433.05</v>
      </c>
      <c r="E64">
        <f t="shared" si="0"/>
        <v>159.54000000000002</v>
      </c>
      <c r="F64">
        <f t="shared" si="1"/>
        <v>159.54000000000002</v>
      </c>
      <c r="G64" t="s">
        <v>13</v>
      </c>
    </row>
    <row r="65" spans="1:11" x14ac:dyDescent="0.3">
      <c r="A65">
        <v>11</v>
      </c>
      <c r="B65" t="s">
        <v>136</v>
      </c>
      <c r="C65">
        <v>425.75</v>
      </c>
      <c r="D65">
        <v>444.74</v>
      </c>
      <c r="E65">
        <f t="shared" si="0"/>
        <v>-18.990000000000009</v>
      </c>
      <c r="F65">
        <f t="shared" si="1"/>
        <v>0</v>
      </c>
    </row>
    <row r="66" spans="1:11" x14ac:dyDescent="0.3">
      <c r="A66" s="2" t="s">
        <v>97</v>
      </c>
    </row>
    <row r="67" spans="1:11" x14ac:dyDescent="0.3">
      <c r="A67">
        <v>2</v>
      </c>
      <c r="B67" t="s">
        <v>137</v>
      </c>
      <c r="C67">
        <v>864.63</v>
      </c>
      <c r="D67">
        <v>860.89</v>
      </c>
      <c r="E67">
        <f t="shared" si="0"/>
        <v>3.7400000000000091</v>
      </c>
      <c r="F67">
        <f t="shared" si="1"/>
        <v>3.7400000000000091</v>
      </c>
      <c r="H67">
        <v>5</v>
      </c>
      <c r="I67">
        <v>2</v>
      </c>
      <c r="J67" s="3">
        <f>K67*100</f>
        <v>40</v>
      </c>
      <c r="K67" s="3">
        <f>I67/H67</f>
        <v>0.4</v>
      </c>
    </row>
    <row r="68" spans="1:11" x14ac:dyDescent="0.3">
      <c r="A68">
        <v>5</v>
      </c>
      <c r="B68" t="s">
        <v>138</v>
      </c>
      <c r="C68">
        <v>941.02</v>
      </c>
      <c r="D68">
        <v>741.48</v>
      </c>
      <c r="E68">
        <f t="shared" ref="E68:E136" si="2">C68-D68</f>
        <v>199.53999999999996</v>
      </c>
      <c r="F68">
        <f t="shared" ref="F68:F136" si="3">IF(E68&lt;0,0,E68)</f>
        <v>199.53999999999996</v>
      </c>
      <c r="G68" t="s">
        <v>13</v>
      </c>
    </row>
    <row r="69" spans="1:11" x14ac:dyDescent="0.3">
      <c r="A69">
        <v>8</v>
      </c>
      <c r="B69" t="s">
        <v>139</v>
      </c>
      <c r="C69">
        <v>790.38</v>
      </c>
      <c r="D69">
        <v>882.7</v>
      </c>
      <c r="E69">
        <f t="shared" si="2"/>
        <v>-92.32000000000005</v>
      </c>
      <c r="F69">
        <f t="shared" si="3"/>
        <v>0</v>
      </c>
    </row>
    <row r="70" spans="1:11" x14ac:dyDescent="0.3">
      <c r="A70">
        <v>11</v>
      </c>
      <c r="B70" t="s">
        <v>139</v>
      </c>
      <c r="C70">
        <v>1419.26</v>
      </c>
      <c r="D70">
        <v>1198.8599999999999</v>
      </c>
      <c r="E70">
        <f t="shared" si="2"/>
        <v>220.40000000000009</v>
      </c>
      <c r="F70">
        <f t="shared" si="3"/>
        <v>220.40000000000009</v>
      </c>
      <c r="G70" t="s">
        <v>13</v>
      </c>
    </row>
    <row r="71" spans="1:11" x14ac:dyDescent="0.3">
      <c r="A71">
        <v>14</v>
      </c>
      <c r="B71" t="s">
        <v>140</v>
      </c>
      <c r="C71">
        <v>1158.06</v>
      </c>
      <c r="D71">
        <v>1049.03</v>
      </c>
      <c r="E71">
        <f t="shared" si="2"/>
        <v>109.02999999999997</v>
      </c>
      <c r="F71">
        <f t="shared" si="3"/>
        <v>109.02999999999997</v>
      </c>
    </row>
    <row r="72" spans="1:11" x14ac:dyDescent="0.3">
      <c r="A72" s="2" t="s">
        <v>99</v>
      </c>
    </row>
    <row r="73" spans="1:11" x14ac:dyDescent="0.3">
      <c r="A73">
        <v>2</v>
      </c>
      <c r="B73" t="s">
        <v>141</v>
      </c>
      <c r="C73">
        <v>755.01</v>
      </c>
      <c r="D73">
        <v>663.72</v>
      </c>
      <c r="E73">
        <f t="shared" si="2"/>
        <v>91.289999999999964</v>
      </c>
      <c r="F73">
        <f t="shared" si="3"/>
        <v>91.289999999999964</v>
      </c>
      <c r="H73">
        <v>5</v>
      </c>
      <c r="I73">
        <v>2</v>
      </c>
      <c r="J73" s="3">
        <f>K73*100</f>
        <v>40</v>
      </c>
      <c r="K73" s="3">
        <f>I73/H73</f>
        <v>0.4</v>
      </c>
    </row>
    <row r="74" spans="1:11" x14ac:dyDescent="0.3">
      <c r="A74">
        <v>5</v>
      </c>
      <c r="B74" t="s">
        <v>142</v>
      </c>
      <c r="C74">
        <v>549.16999999999996</v>
      </c>
      <c r="D74">
        <v>714.96</v>
      </c>
      <c r="E74">
        <f t="shared" si="2"/>
        <v>-165.79000000000008</v>
      </c>
      <c r="F74">
        <f t="shared" si="3"/>
        <v>0</v>
      </c>
    </row>
    <row r="75" spans="1:11" x14ac:dyDescent="0.3">
      <c r="A75">
        <v>8</v>
      </c>
      <c r="B75" t="s">
        <v>143</v>
      </c>
      <c r="C75">
        <v>1095.6099999999999</v>
      </c>
      <c r="D75">
        <v>880.7</v>
      </c>
      <c r="E75">
        <f t="shared" si="2"/>
        <v>214.90999999999985</v>
      </c>
      <c r="F75">
        <f t="shared" si="3"/>
        <v>214.90999999999985</v>
      </c>
      <c r="G75" t="s">
        <v>13</v>
      </c>
    </row>
    <row r="76" spans="1:11" x14ac:dyDescent="0.3">
      <c r="A76">
        <v>11</v>
      </c>
      <c r="B76" t="s">
        <v>143</v>
      </c>
      <c r="C76">
        <v>1069.49</v>
      </c>
      <c r="D76">
        <v>1090.29</v>
      </c>
      <c r="E76">
        <f t="shared" si="2"/>
        <v>-20.799999999999955</v>
      </c>
      <c r="F76">
        <f t="shared" si="3"/>
        <v>0</v>
      </c>
    </row>
    <row r="77" spans="1:11" x14ac:dyDescent="0.3">
      <c r="A77">
        <v>14</v>
      </c>
      <c r="B77" t="s">
        <v>144</v>
      </c>
      <c r="C77">
        <v>826.53</v>
      </c>
      <c r="D77">
        <v>653.02</v>
      </c>
      <c r="E77">
        <f t="shared" si="2"/>
        <v>173.51</v>
      </c>
      <c r="F77">
        <f t="shared" si="3"/>
        <v>173.51</v>
      </c>
      <c r="G77" t="s">
        <v>13</v>
      </c>
    </row>
    <row r="78" spans="1:11" x14ac:dyDescent="0.3">
      <c r="A78" s="2" t="s">
        <v>101</v>
      </c>
    </row>
    <row r="79" spans="1:11" x14ac:dyDescent="0.3">
      <c r="A79">
        <v>2</v>
      </c>
      <c r="B79" t="s">
        <v>145</v>
      </c>
      <c r="C79">
        <v>1349.3</v>
      </c>
      <c r="D79">
        <v>844.18</v>
      </c>
      <c r="E79">
        <f t="shared" si="2"/>
        <v>505.12</v>
      </c>
      <c r="F79">
        <f t="shared" si="3"/>
        <v>505.12</v>
      </c>
      <c r="G79" t="s">
        <v>13</v>
      </c>
      <c r="H79">
        <v>1</v>
      </c>
      <c r="I79">
        <v>1</v>
      </c>
      <c r="J79" s="3">
        <f>K79*100</f>
        <v>100</v>
      </c>
      <c r="K79" s="3">
        <f>I79/H79</f>
        <v>1</v>
      </c>
    </row>
    <row r="80" spans="1:11" x14ac:dyDescent="0.3">
      <c r="A80" s="2" t="s">
        <v>107</v>
      </c>
    </row>
    <row r="81" spans="1:11" x14ac:dyDescent="0.3">
      <c r="A81" s="2"/>
      <c r="E81">
        <f t="shared" si="2"/>
        <v>0</v>
      </c>
      <c r="F81">
        <f t="shared" si="3"/>
        <v>0</v>
      </c>
      <c r="H81">
        <v>0</v>
      </c>
      <c r="I81">
        <v>0</v>
      </c>
      <c r="J81" s="3" t="e">
        <f>K81*100</f>
        <v>#DIV/0!</v>
      </c>
      <c r="K81" s="3" t="e">
        <f>I81/H81</f>
        <v>#DIV/0!</v>
      </c>
    </row>
    <row r="82" spans="1:11" x14ac:dyDescent="0.3">
      <c r="A82" s="2" t="s">
        <v>112</v>
      </c>
    </row>
    <row r="83" spans="1:11" x14ac:dyDescent="0.3">
      <c r="A83">
        <v>2</v>
      </c>
      <c r="B83" t="s">
        <v>146</v>
      </c>
      <c r="C83">
        <v>1039.82</v>
      </c>
      <c r="D83">
        <v>770.99</v>
      </c>
      <c r="E83">
        <f t="shared" si="2"/>
        <v>268.82999999999993</v>
      </c>
      <c r="F83">
        <f t="shared" si="3"/>
        <v>268.82999999999993</v>
      </c>
      <c r="G83" t="s">
        <v>13</v>
      </c>
      <c r="H83">
        <v>3</v>
      </c>
      <c r="I83">
        <v>3</v>
      </c>
      <c r="J83" s="3">
        <f>K83*100</f>
        <v>100</v>
      </c>
      <c r="K83" s="3">
        <f>I83/H83</f>
        <v>1</v>
      </c>
    </row>
    <row r="84" spans="1:11" x14ac:dyDescent="0.3">
      <c r="A84">
        <v>5</v>
      </c>
      <c r="B84" t="s">
        <v>146</v>
      </c>
      <c r="C84">
        <v>1662.58</v>
      </c>
      <c r="D84">
        <v>844.56</v>
      </c>
      <c r="E84">
        <f t="shared" si="2"/>
        <v>818.02</v>
      </c>
      <c r="F84">
        <f t="shared" si="3"/>
        <v>818.02</v>
      </c>
      <c r="G84" t="s">
        <v>13</v>
      </c>
    </row>
    <row r="85" spans="1:11" x14ac:dyDescent="0.3">
      <c r="A85">
        <v>8</v>
      </c>
      <c r="B85" t="s">
        <v>147</v>
      </c>
      <c r="C85">
        <v>965.01</v>
      </c>
      <c r="D85">
        <v>775.5</v>
      </c>
      <c r="E85">
        <f t="shared" si="2"/>
        <v>189.51</v>
      </c>
      <c r="F85">
        <f t="shared" si="3"/>
        <v>189.51</v>
      </c>
      <c r="G85" t="s">
        <v>13</v>
      </c>
    </row>
    <row r="86" spans="1:11" x14ac:dyDescent="0.3">
      <c r="A86" s="2" t="s">
        <v>115</v>
      </c>
    </row>
    <row r="87" spans="1:11" x14ac:dyDescent="0.3">
      <c r="A87">
        <v>2</v>
      </c>
      <c r="B87" t="s">
        <v>148</v>
      </c>
      <c r="C87">
        <v>1096.26</v>
      </c>
      <c r="D87">
        <v>1083.3699999999999</v>
      </c>
      <c r="E87">
        <f t="shared" si="2"/>
        <v>12.8900000000001</v>
      </c>
      <c r="F87">
        <f t="shared" si="3"/>
        <v>12.8900000000001</v>
      </c>
      <c r="H87">
        <v>11</v>
      </c>
      <c r="I87">
        <v>4</v>
      </c>
      <c r="J87" s="3">
        <f>K87*100</f>
        <v>36.363636363636367</v>
      </c>
      <c r="K87" s="3">
        <f>I87/H87</f>
        <v>0.36363636363636365</v>
      </c>
    </row>
    <row r="88" spans="1:11" x14ac:dyDescent="0.3">
      <c r="A88">
        <v>5</v>
      </c>
      <c r="B88" t="s">
        <v>149</v>
      </c>
      <c r="C88">
        <v>1108.5899999999999</v>
      </c>
      <c r="D88">
        <v>1028.02</v>
      </c>
      <c r="E88">
        <f t="shared" si="2"/>
        <v>80.569999999999936</v>
      </c>
      <c r="F88">
        <f t="shared" si="3"/>
        <v>80.569999999999936</v>
      </c>
    </row>
    <row r="89" spans="1:11" x14ac:dyDescent="0.3">
      <c r="A89">
        <v>8</v>
      </c>
      <c r="B89" t="s">
        <v>150</v>
      </c>
      <c r="C89">
        <v>1099.8499999999999</v>
      </c>
      <c r="D89">
        <v>830.86</v>
      </c>
      <c r="E89">
        <f t="shared" si="2"/>
        <v>268.9899999999999</v>
      </c>
      <c r="F89">
        <f t="shared" si="3"/>
        <v>268.9899999999999</v>
      </c>
      <c r="G89" t="s">
        <v>13</v>
      </c>
    </row>
    <row r="90" spans="1:11" x14ac:dyDescent="0.3">
      <c r="A90">
        <v>11</v>
      </c>
      <c r="B90" t="s">
        <v>150</v>
      </c>
      <c r="C90">
        <v>1152.58</v>
      </c>
      <c r="D90">
        <v>876.41</v>
      </c>
      <c r="E90">
        <f t="shared" si="2"/>
        <v>276.16999999999996</v>
      </c>
      <c r="F90">
        <f t="shared" si="3"/>
        <v>276.16999999999996</v>
      </c>
      <c r="G90" t="s">
        <v>13</v>
      </c>
    </row>
    <row r="91" spans="1:11" x14ac:dyDescent="0.3">
      <c r="A91">
        <v>14</v>
      </c>
      <c r="B91" t="s">
        <v>151</v>
      </c>
      <c r="C91">
        <v>1006.28</v>
      </c>
      <c r="D91">
        <v>925.74</v>
      </c>
      <c r="E91">
        <f t="shared" si="2"/>
        <v>80.539999999999964</v>
      </c>
      <c r="F91">
        <f t="shared" si="3"/>
        <v>80.539999999999964</v>
      </c>
    </row>
    <row r="92" spans="1:11" x14ac:dyDescent="0.3">
      <c r="A92">
        <v>17</v>
      </c>
      <c r="B92" t="s">
        <v>151</v>
      </c>
      <c r="C92">
        <v>854.94</v>
      </c>
      <c r="D92">
        <v>785.95</v>
      </c>
      <c r="E92">
        <f t="shared" si="2"/>
        <v>68.990000000000009</v>
      </c>
      <c r="F92">
        <f t="shared" si="3"/>
        <v>68.990000000000009</v>
      </c>
    </row>
    <row r="93" spans="1:11" x14ac:dyDescent="0.3">
      <c r="A93">
        <v>20</v>
      </c>
      <c r="B93" t="s">
        <v>151</v>
      </c>
      <c r="C93">
        <v>1160.4100000000001</v>
      </c>
      <c r="D93">
        <v>1029.22</v>
      </c>
      <c r="E93">
        <f t="shared" si="2"/>
        <v>131.19000000000005</v>
      </c>
      <c r="F93">
        <f t="shared" si="3"/>
        <v>131.19000000000005</v>
      </c>
    </row>
    <row r="94" spans="1:11" x14ac:dyDescent="0.3">
      <c r="A94">
        <v>23</v>
      </c>
      <c r="B94" t="s">
        <v>151</v>
      </c>
      <c r="C94">
        <v>898.46</v>
      </c>
      <c r="D94">
        <v>1077.6099999999999</v>
      </c>
      <c r="E94">
        <f t="shared" si="2"/>
        <v>-179.14999999999986</v>
      </c>
      <c r="F94">
        <f t="shared" si="3"/>
        <v>0</v>
      </c>
    </row>
    <row r="95" spans="1:11" x14ac:dyDescent="0.3">
      <c r="A95">
        <v>26</v>
      </c>
      <c r="B95" t="s">
        <v>151</v>
      </c>
      <c r="C95">
        <v>1203.0999999999999</v>
      </c>
      <c r="D95">
        <v>1009.13</v>
      </c>
      <c r="E95">
        <f t="shared" si="2"/>
        <v>193.96999999999991</v>
      </c>
      <c r="F95">
        <f t="shared" si="3"/>
        <v>193.96999999999991</v>
      </c>
      <c r="G95" t="s">
        <v>13</v>
      </c>
    </row>
    <row r="96" spans="1:11" x14ac:dyDescent="0.3">
      <c r="A96">
        <v>29</v>
      </c>
      <c r="B96" t="s">
        <v>152</v>
      </c>
      <c r="C96">
        <v>1186.27</v>
      </c>
      <c r="D96">
        <v>1007.06</v>
      </c>
      <c r="E96">
        <f t="shared" si="2"/>
        <v>179.21000000000004</v>
      </c>
      <c r="F96">
        <f t="shared" si="3"/>
        <v>179.21000000000004</v>
      </c>
      <c r="G96" t="s">
        <v>13</v>
      </c>
    </row>
    <row r="97" spans="1:11" x14ac:dyDescent="0.3">
      <c r="A97">
        <v>32</v>
      </c>
      <c r="B97" t="s">
        <v>152</v>
      </c>
      <c r="C97">
        <v>1166.3399999999999</v>
      </c>
      <c r="D97">
        <v>926.72</v>
      </c>
      <c r="E97">
        <f t="shared" si="2"/>
        <v>239.61999999999989</v>
      </c>
      <c r="F97">
        <f t="shared" si="3"/>
        <v>239.61999999999989</v>
      </c>
      <c r="G97" t="s">
        <v>13</v>
      </c>
    </row>
    <row r="98" spans="1:11" x14ac:dyDescent="0.3">
      <c r="A98" s="2" t="s">
        <v>153</v>
      </c>
    </row>
    <row r="99" spans="1:11" x14ac:dyDescent="0.3">
      <c r="A99" s="2"/>
      <c r="E99">
        <f t="shared" si="2"/>
        <v>0</v>
      </c>
      <c r="F99">
        <f t="shared" si="3"/>
        <v>0</v>
      </c>
      <c r="H99">
        <v>0</v>
      </c>
      <c r="I99">
        <v>0</v>
      </c>
      <c r="J99" s="3" t="e">
        <f>K99*100</f>
        <v>#DIV/0!</v>
      </c>
      <c r="K99" s="3" t="e">
        <f>I99/H99</f>
        <v>#DIV/0!</v>
      </c>
    </row>
    <row r="100" spans="1:11" x14ac:dyDescent="0.3">
      <c r="A100" s="2" t="s">
        <v>154</v>
      </c>
    </row>
    <row r="101" spans="1:11" x14ac:dyDescent="0.3">
      <c r="A101">
        <v>2</v>
      </c>
      <c r="B101" t="s">
        <v>155</v>
      </c>
      <c r="C101">
        <v>829.42</v>
      </c>
      <c r="D101">
        <v>727.78</v>
      </c>
      <c r="E101">
        <f t="shared" si="2"/>
        <v>101.63999999999999</v>
      </c>
      <c r="F101">
        <f t="shared" si="3"/>
        <v>101.63999999999999</v>
      </c>
      <c r="H101">
        <v>1</v>
      </c>
      <c r="I101">
        <v>0</v>
      </c>
      <c r="J101" s="3">
        <f>K101*100</f>
        <v>0</v>
      </c>
      <c r="K101" s="3">
        <f>I101/H101</f>
        <v>0</v>
      </c>
    </row>
    <row r="102" spans="1:11" x14ac:dyDescent="0.3">
      <c r="A102" s="2" t="s">
        <v>156</v>
      </c>
    </row>
    <row r="103" spans="1:11" x14ac:dyDescent="0.3">
      <c r="A103">
        <v>2</v>
      </c>
      <c r="B103" t="s">
        <v>157</v>
      </c>
      <c r="C103">
        <v>889.9</v>
      </c>
      <c r="D103">
        <v>862.73</v>
      </c>
      <c r="E103">
        <f t="shared" si="2"/>
        <v>27.169999999999959</v>
      </c>
      <c r="F103">
        <f t="shared" si="3"/>
        <v>27.169999999999959</v>
      </c>
      <c r="H103">
        <v>6</v>
      </c>
      <c r="I103">
        <v>1</v>
      </c>
      <c r="J103" s="3">
        <f>K103*100</f>
        <v>16.666666666666664</v>
      </c>
      <c r="K103" s="3">
        <f>I103/H103</f>
        <v>0.16666666666666666</v>
      </c>
    </row>
    <row r="104" spans="1:11" x14ac:dyDescent="0.3">
      <c r="A104">
        <v>5</v>
      </c>
      <c r="B104" t="s">
        <v>157</v>
      </c>
      <c r="C104">
        <v>679.37</v>
      </c>
      <c r="D104">
        <v>642.6</v>
      </c>
      <c r="E104">
        <f t="shared" si="2"/>
        <v>36.769999999999982</v>
      </c>
      <c r="F104">
        <f t="shared" si="3"/>
        <v>36.769999999999982</v>
      </c>
    </row>
    <row r="105" spans="1:11" x14ac:dyDescent="0.3">
      <c r="A105">
        <v>8</v>
      </c>
      <c r="B105" t="s">
        <v>157</v>
      </c>
      <c r="C105">
        <v>641.25</v>
      </c>
      <c r="D105">
        <v>578.34</v>
      </c>
      <c r="E105">
        <f t="shared" si="2"/>
        <v>62.909999999999968</v>
      </c>
      <c r="F105">
        <f t="shared" si="3"/>
        <v>62.909999999999968</v>
      </c>
    </row>
    <row r="106" spans="1:11" x14ac:dyDescent="0.3">
      <c r="A106">
        <v>11</v>
      </c>
      <c r="B106" t="s">
        <v>158</v>
      </c>
      <c r="C106">
        <v>824.79</v>
      </c>
      <c r="D106">
        <v>1080.0999999999999</v>
      </c>
      <c r="E106">
        <f t="shared" si="2"/>
        <v>-255.30999999999995</v>
      </c>
      <c r="F106">
        <f t="shared" si="3"/>
        <v>0</v>
      </c>
    </row>
    <row r="107" spans="1:11" x14ac:dyDescent="0.3">
      <c r="A107">
        <v>14</v>
      </c>
      <c r="B107" t="s">
        <v>158</v>
      </c>
      <c r="C107">
        <v>1551.91</v>
      </c>
      <c r="D107">
        <v>918.35</v>
      </c>
      <c r="E107">
        <f t="shared" si="2"/>
        <v>633.56000000000006</v>
      </c>
      <c r="F107">
        <f t="shared" si="3"/>
        <v>633.56000000000006</v>
      </c>
      <c r="G107" t="s">
        <v>13</v>
      </c>
    </row>
    <row r="108" spans="1:11" x14ac:dyDescent="0.3">
      <c r="A108">
        <v>17</v>
      </c>
      <c r="B108" t="s">
        <v>159</v>
      </c>
      <c r="C108">
        <v>710.59</v>
      </c>
      <c r="D108">
        <v>765.19</v>
      </c>
      <c r="E108">
        <f t="shared" si="2"/>
        <v>-54.600000000000023</v>
      </c>
      <c r="F108">
        <f t="shared" si="3"/>
        <v>0</v>
      </c>
    </row>
    <row r="109" spans="1:11" x14ac:dyDescent="0.3">
      <c r="A109" s="2" t="s">
        <v>160</v>
      </c>
    </row>
    <row r="110" spans="1:11" x14ac:dyDescent="0.3">
      <c r="A110">
        <v>2</v>
      </c>
      <c r="B110" t="s">
        <v>161</v>
      </c>
      <c r="C110">
        <v>1576.05</v>
      </c>
      <c r="D110">
        <v>1567.84</v>
      </c>
      <c r="E110">
        <f t="shared" ref="E110:E118" si="4">C110-D110</f>
        <v>8.2100000000000364</v>
      </c>
      <c r="F110">
        <f t="shared" ref="F110:F118" si="5">IF(E110&lt;0,0,E110)</f>
        <v>8.2100000000000364</v>
      </c>
      <c r="H110">
        <v>9</v>
      </c>
      <c r="I110">
        <v>2</v>
      </c>
      <c r="J110" s="3">
        <f>K110*100</f>
        <v>22.222222222222221</v>
      </c>
      <c r="K110" s="3">
        <f>I110/H110</f>
        <v>0.22222222222222221</v>
      </c>
    </row>
    <row r="111" spans="1:11" x14ac:dyDescent="0.3">
      <c r="A111">
        <v>5</v>
      </c>
      <c r="B111" t="s">
        <v>162</v>
      </c>
      <c r="C111">
        <v>1390.68</v>
      </c>
      <c r="D111">
        <v>1337.28</v>
      </c>
      <c r="E111">
        <f t="shared" si="4"/>
        <v>53.400000000000091</v>
      </c>
      <c r="F111">
        <f t="shared" si="5"/>
        <v>53.400000000000091</v>
      </c>
    </row>
    <row r="112" spans="1:11" x14ac:dyDescent="0.3">
      <c r="A112">
        <v>8</v>
      </c>
      <c r="B112" t="s">
        <v>162</v>
      </c>
      <c r="C112">
        <v>1902.55</v>
      </c>
      <c r="D112">
        <v>1618.97</v>
      </c>
      <c r="E112">
        <f t="shared" si="4"/>
        <v>283.57999999999993</v>
      </c>
      <c r="F112">
        <f t="shared" si="5"/>
        <v>283.57999999999993</v>
      </c>
      <c r="G112" t="s">
        <v>13</v>
      </c>
    </row>
    <row r="113" spans="1:11" x14ac:dyDescent="0.3">
      <c r="A113">
        <v>11</v>
      </c>
      <c r="B113" t="s">
        <v>162</v>
      </c>
      <c r="C113">
        <v>1559.97</v>
      </c>
      <c r="D113">
        <v>1956.79</v>
      </c>
      <c r="E113">
        <f t="shared" si="4"/>
        <v>-396.81999999999994</v>
      </c>
      <c r="F113">
        <f t="shared" si="5"/>
        <v>0</v>
      </c>
    </row>
    <row r="114" spans="1:11" x14ac:dyDescent="0.3">
      <c r="A114">
        <v>14</v>
      </c>
      <c r="B114" t="s">
        <v>162</v>
      </c>
      <c r="C114">
        <v>1947.57</v>
      </c>
      <c r="D114">
        <v>1915.22</v>
      </c>
      <c r="E114">
        <f t="shared" si="4"/>
        <v>32.349999999999909</v>
      </c>
      <c r="F114">
        <f t="shared" si="5"/>
        <v>32.349999999999909</v>
      </c>
    </row>
    <row r="115" spans="1:11" x14ac:dyDescent="0.3">
      <c r="A115">
        <v>17</v>
      </c>
      <c r="B115" t="s">
        <v>162</v>
      </c>
      <c r="C115">
        <v>1976.87</v>
      </c>
      <c r="D115">
        <v>1767.15</v>
      </c>
      <c r="E115">
        <f t="shared" si="4"/>
        <v>209.7199999999998</v>
      </c>
      <c r="F115">
        <f t="shared" si="5"/>
        <v>209.7199999999998</v>
      </c>
      <c r="G115" t="s">
        <v>13</v>
      </c>
    </row>
    <row r="116" spans="1:11" x14ac:dyDescent="0.3">
      <c r="A116">
        <v>20</v>
      </c>
      <c r="B116" t="s">
        <v>163</v>
      </c>
      <c r="C116">
        <v>787.59</v>
      </c>
      <c r="D116">
        <v>1167.02</v>
      </c>
      <c r="E116">
        <f t="shared" si="4"/>
        <v>-379.42999999999995</v>
      </c>
      <c r="F116">
        <f t="shared" si="5"/>
        <v>0</v>
      </c>
    </row>
    <row r="117" spans="1:11" x14ac:dyDescent="0.3">
      <c r="A117">
        <v>23</v>
      </c>
      <c r="B117" t="s">
        <v>163</v>
      </c>
      <c r="C117">
        <v>1350.88</v>
      </c>
      <c r="D117">
        <v>1361.84</v>
      </c>
      <c r="E117">
        <f t="shared" si="4"/>
        <v>-10.959999999999809</v>
      </c>
      <c r="F117">
        <f t="shared" si="5"/>
        <v>0</v>
      </c>
    </row>
    <row r="118" spans="1:11" x14ac:dyDescent="0.3">
      <c r="A118">
        <v>26</v>
      </c>
      <c r="B118" t="s">
        <v>163</v>
      </c>
      <c r="C118">
        <v>1176.58</v>
      </c>
      <c r="D118">
        <v>1040.01</v>
      </c>
      <c r="E118">
        <f t="shared" si="4"/>
        <v>136.56999999999994</v>
      </c>
      <c r="F118">
        <f t="shared" si="5"/>
        <v>136.56999999999994</v>
      </c>
    </row>
    <row r="119" spans="1:11" x14ac:dyDescent="0.3">
      <c r="A119" s="2" t="s">
        <v>164</v>
      </c>
    </row>
    <row r="120" spans="1:11" x14ac:dyDescent="0.3">
      <c r="A120">
        <v>2</v>
      </c>
      <c r="B120" t="s">
        <v>165</v>
      </c>
      <c r="C120">
        <v>664.84</v>
      </c>
      <c r="D120">
        <v>605.38</v>
      </c>
      <c r="E120">
        <f t="shared" si="2"/>
        <v>59.460000000000036</v>
      </c>
      <c r="F120">
        <f t="shared" si="3"/>
        <v>59.460000000000036</v>
      </c>
      <c r="H120">
        <v>9</v>
      </c>
      <c r="I120">
        <v>1</v>
      </c>
      <c r="J120" s="3">
        <f>K120*100</f>
        <v>11.111111111111111</v>
      </c>
      <c r="K120" s="3">
        <f>I120/H120</f>
        <v>0.1111111111111111</v>
      </c>
    </row>
    <row r="121" spans="1:11" x14ac:dyDescent="0.3">
      <c r="A121">
        <v>5</v>
      </c>
      <c r="B121" t="s">
        <v>166</v>
      </c>
      <c r="C121">
        <v>748.12</v>
      </c>
      <c r="D121">
        <v>809.93</v>
      </c>
      <c r="E121">
        <f t="shared" si="2"/>
        <v>-61.809999999999945</v>
      </c>
      <c r="F121">
        <f t="shared" si="3"/>
        <v>0</v>
      </c>
    </row>
    <row r="122" spans="1:11" x14ac:dyDescent="0.3">
      <c r="A122">
        <v>8</v>
      </c>
      <c r="B122" t="s">
        <v>166</v>
      </c>
      <c r="C122">
        <v>755.38</v>
      </c>
      <c r="D122">
        <v>885.16</v>
      </c>
      <c r="E122">
        <f t="shared" si="2"/>
        <v>-129.77999999999997</v>
      </c>
      <c r="F122">
        <f t="shared" si="3"/>
        <v>0</v>
      </c>
    </row>
    <row r="123" spans="1:11" x14ac:dyDescent="0.3">
      <c r="A123">
        <v>11</v>
      </c>
      <c r="B123" t="s">
        <v>167</v>
      </c>
      <c r="C123">
        <v>1014.11</v>
      </c>
      <c r="D123">
        <v>1140.21</v>
      </c>
      <c r="E123">
        <f t="shared" si="2"/>
        <v>-126.10000000000002</v>
      </c>
      <c r="F123">
        <f t="shared" si="3"/>
        <v>0</v>
      </c>
    </row>
    <row r="124" spans="1:11" x14ac:dyDescent="0.3">
      <c r="A124">
        <v>14</v>
      </c>
      <c r="B124" t="s">
        <v>167</v>
      </c>
      <c r="C124">
        <v>1414.26</v>
      </c>
      <c r="D124">
        <v>1191.92</v>
      </c>
      <c r="E124">
        <f t="shared" si="2"/>
        <v>222.33999999999992</v>
      </c>
      <c r="F124">
        <f t="shared" si="3"/>
        <v>222.33999999999992</v>
      </c>
      <c r="G124" t="s">
        <v>13</v>
      </c>
    </row>
    <row r="125" spans="1:11" x14ac:dyDescent="0.3">
      <c r="A125">
        <v>17</v>
      </c>
      <c r="B125" t="s">
        <v>167</v>
      </c>
      <c r="C125">
        <v>594.84</v>
      </c>
      <c r="D125">
        <v>607.36</v>
      </c>
      <c r="E125">
        <f t="shared" si="2"/>
        <v>-12.519999999999982</v>
      </c>
      <c r="F125">
        <f t="shared" si="3"/>
        <v>0</v>
      </c>
    </row>
    <row r="126" spans="1:11" x14ac:dyDescent="0.3">
      <c r="A126">
        <v>20</v>
      </c>
      <c r="B126" t="s">
        <v>167</v>
      </c>
      <c r="C126">
        <v>359.98</v>
      </c>
      <c r="D126">
        <v>611.36</v>
      </c>
      <c r="E126">
        <f t="shared" si="2"/>
        <v>-251.38</v>
      </c>
      <c r="F126">
        <f t="shared" si="3"/>
        <v>0</v>
      </c>
    </row>
    <row r="127" spans="1:11" x14ac:dyDescent="0.3">
      <c r="A127">
        <v>23</v>
      </c>
      <c r="B127" t="s">
        <v>168</v>
      </c>
      <c r="C127">
        <v>996.26</v>
      </c>
      <c r="D127">
        <v>882.87</v>
      </c>
      <c r="E127">
        <f t="shared" si="2"/>
        <v>113.38999999999999</v>
      </c>
      <c r="F127">
        <f t="shared" si="3"/>
        <v>113.38999999999999</v>
      </c>
    </row>
    <row r="128" spans="1:11" x14ac:dyDescent="0.3">
      <c r="A128">
        <v>26</v>
      </c>
      <c r="B128" t="s">
        <v>168</v>
      </c>
      <c r="C128">
        <v>1089.46</v>
      </c>
      <c r="D128">
        <v>980.24</v>
      </c>
      <c r="E128">
        <f t="shared" si="2"/>
        <v>109.22000000000003</v>
      </c>
      <c r="F128">
        <f t="shared" si="3"/>
        <v>109.22000000000003</v>
      </c>
    </row>
    <row r="129" spans="1:11" x14ac:dyDescent="0.3">
      <c r="A129" s="2" t="s">
        <v>169</v>
      </c>
    </row>
    <row r="130" spans="1:11" x14ac:dyDescent="0.3">
      <c r="A130">
        <v>2</v>
      </c>
      <c r="B130" t="s">
        <v>170</v>
      </c>
      <c r="C130">
        <v>944.97</v>
      </c>
      <c r="D130">
        <v>1473.69</v>
      </c>
      <c r="E130">
        <f t="shared" si="2"/>
        <v>-528.72</v>
      </c>
      <c r="F130">
        <f t="shared" si="3"/>
        <v>0</v>
      </c>
      <c r="H130">
        <v>3</v>
      </c>
      <c r="I130">
        <v>0</v>
      </c>
      <c r="J130" s="3">
        <f>K130*100</f>
        <v>0</v>
      </c>
      <c r="K130" s="3">
        <f>I130/H130</f>
        <v>0</v>
      </c>
    </row>
    <row r="131" spans="1:11" x14ac:dyDescent="0.3">
      <c r="A131">
        <v>5</v>
      </c>
      <c r="B131" t="s">
        <v>170</v>
      </c>
      <c r="C131">
        <v>1185.6300000000001</v>
      </c>
      <c r="D131">
        <v>1613.77</v>
      </c>
      <c r="E131">
        <f t="shared" si="2"/>
        <v>-428.13999999999987</v>
      </c>
      <c r="F131">
        <f t="shared" si="3"/>
        <v>0</v>
      </c>
    </row>
    <row r="132" spans="1:11" x14ac:dyDescent="0.3">
      <c r="A132">
        <v>8</v>
      </c>
      <c r="B132" t="s">
        <v>170</v>
      </c>
      <c r="C132">
        <v>805.67</v>
      </c>
      <c r="D132">
        <v>1180.05</v>
      </c>
      <c r="E132">
        <f t="shared" si="2"/>
        <v>-374.38</v>
      </c>
      <c r="F132">
        <f t="shared" si="3"/>
        <v>0</v>
      </c>
    </row>
    <row r="133" spans="1:11" x14ac:dyDescent="0.3">
      <c r="A133" s="2" t="s">
        <v>171</v>
      </c>
    </row>
    <row r="134" spans="1:11" x14ac:dyDescent="0.3">
      <c r="A134">
        <v>2</v>
      </c>
      <c r="B134" t="s">
        <v>172</v>
      </c>
      <c r="C134">
        <v>623.94000000000005</v>
      </c>
      <c r="D134">
        <v>679.86</v>
      </c>
      <c r="E134">
        <f t="shared" si="2"/>
        <v>-55.919999999999959</v>
      </c>
      <c r="F134">
        <f t="shared" si="3"/>
        <v>0</v>
      </c>
      <c r="H134">
        <v>3</v>
      </c>
      <c r="I134">
        <v>1</v>
      </c>
      <c r="J134" s="3">
        <f>K134*100</f>
        <v>33.333333333333329</v>
      </c>
      <c r="K134" s="3">
        <f>I134/H134</f>
        <v>0.33333333333333331</v>
      </c>
    </row>
    <row r="135" spans="1:11" x14ac:dyDescent="0.3">
      <c r="A135">
        <v>5</v>
      </c>
      <c r="B135" t="s">
        <v>173</v>
      </c>
      <c r="C135">
        <v>877.19</v>
      </c>
      <c r="D135">
        <v>599.30999999999995</v>
      </c>
      <c r="E135">
        <f t="shared" si="2"/>
        <v>277.88000000000011</v>
      </c>
      <c r="F135">
        <f t="shared" si="3"/>
        <v>277.88000000000011</v>
      </c>
      <c r="G135" t="s">
        <v>13</v>
      </c>
    </row>
    <row r="136" spans="1:11" x14ac:dyDescent="0.3">
      <c r="A136">
        <v>8</v>
      </c>
      <c r="B136" t="s">
        <v>174</v>
      </c>
      <c r="C136">
        <v>857.08</v>
      </c>
      <c r="D136">
        <v>756.01</v>
      </c>
      <c r="E136">
        <f t="shared" si="2"/>
        <v>101.07000000000005</v>
      </c>
      <c r="F136">
        <f t="shared" si="3"/>
        <v>101.07000000000005</v>
      </c>
    </row>
    <row r="137" spans="1:11" x14ac:dyDescent="0.3">
      <c r="A137" s="2" t="s">
        <v>175</v>
      </c>
    </row>
    <row r="138" spans="1:11" x14ac:dyDescent="0.3">
      <c r="A138">
        <v>29</v>
      </c>
      <c r="B138" t="s">
        <v>163</v>
      </c>
      <c r="C138">
        <v>914.13</v>
      </c>
      <c r="D138">
        <v>1254.56</v>
      </c>
      <c r="E138">
        <f t="shared" ref="E138:E193" si="6">C138-D138</f>
        <v>-340.42999999999995</v>
      </c>
      <c r="F138">
        <f t="shared" ref="F138:F193" si="7">IF(E138&lt;0,0,E138)</f>
        <v>0</v>
      </c>
      <c r="H138">
        <v>9</v>
      </c>
      <c r="I138">
        <v>5</v>
      </c>
      <c r="J138" s="3">
        <f>K138*100</f>
        <v>55.555555555555557</v>
      </c>
      <c r="K138" s="3">
        <f>I138/H138</f>
        <v>0.55555555555555558</v>
      </c>
    </row>
    <row r="139" spans="1:11" x14ac:dyDescent="0.3">
      <c r="A139">
        <v>32</v>
      </c>
      <c r="B139" t="s">
        <v>163</v>
      </c>
      <c r="C139">
        <v>1261.68</v>
      </c>
      <c r="D139">
        <v>1211.44</v>
      </c>
      <c r="E139">
        <f t="shared" si="6"/>
        <v>50.240000000000009</v>
      </c>
      <c r="F139">
        <f t="shared" si="7"/>
        <v>50.240000000000009</v>
      </c>
    </row>
    <row r="140" spans="1:11" x14ac:dyDescent="0.3">
      <c r="A140">
        <v>35</v>
      </c>
      <c r="B140" t="s">
        <v>163</v>
      </c>
      <c r="C140">
        <v>1049.72</v>
      </c>
      <c r="D140">
        <v>1002.05</v>
      </c>
      <c r="E140">
        <f t="shared" si="6"/>
        <v>47.670000000000073</v>
      </c>
      <c r="F140">
        <f t="shared" si="7"/>
        <v>47.670000000000073</v>
      </c>
    </row>
    <row r="141" spans="1:11" x14ac:dyDescent="0.3">
      <c r="A141">
        <v>38</v>
      </c>
      <c r="B141" t="s">
        <v>176</v>
      </c>
      <c r="C141">
        <v>892.33</v>
      </c>
      <c r="D141">
        <v>1099.19</v>
      </c>
      <c r="E141">
        <f t="shared" si="6"/>
        <v>-206.86</v>
      </c>
      <c r="F141">
        <f t="shared" si="7"/>
        <v>0</v>
      </c>
    </row>
    <row r="142" spans="1:11" x14ac:dyDescent="0.3">
      <c r="A142">
        <v>41</v>
      </c>
      <c r="B142" t="s">
        <v>177</v>
      </c>
      <c r="C142">
        <v>1094.3900000000001</v>
      </c>
      <c r="D142">
        <v>913.74</v>
      </c>
      <c r="E142">
        <f t="shared" si="6"/>
        <v>180.65000000000009</v>
      </c>
      <c r="F142">
        <f t="shared" si="7"/>
        <v>180.65000000000009</v>
      </c>
      <c r="G142" t="s">
        <v>13</v>
      </c>
    </row>
    <row r="143" spans="1:11" x14ac:dyDescent="0.3">
      <c r="A143">
        <v>44</v>
      </c>
      <c r="B143" t="s">
        <v>177</v>
      </c>
      <c r="C143">
        <v>1064.18</v>
      </c>
      <c r="D143">
        <v>826.97</v>
      </c>
      <c r="E143">
        <f t="shared" si="6"/>
        <v>237.21000000000004</v>
      </c>
      <c r="F143">
        <f t="shared" si="7"/>
        <v>237.21000000000004</v>
      </c>
      <c r="G143" t="s">
        <v>13</v>
      </c>
    </row>
    <row r="144" spans="1:11" x14ac:dyDescent="0.3">
      <c r="A144">
        <v>47</v>
      </c>
      <c r="B144" t="s">
        <v>177</v>
      </c>
      <c r="C144">
        <v>909.27</v>
      </c>
      <c r="D144">
        <v>752.87</v>
      </c>
      <c r="E144">
        <f t="shared" si="6"/>
        <v>156.39999999999998</v>
      </c>
      <c r="F144">
        <f t="shared" si="7"/>
        <v>156.39999999999998</v>
      </c>
      <c r="G144" t="s">
        <v>13</v>
      </c>
    </row>
    <row r="145" spans="1:11" x14ac:dyDescent="0.3">
      <c r="A145">
        <v>50</v>
      </c>
      <c r="B145" t="s">
        <v>177</v>
      </c>
      <c r="C145">
        <v>1046.07</v>
      </c>
      <c r="D145">
        <v>895.31</v>
      </c>
      <c r="E145">
        <f t="shared" si="6"/>
        <v>150.76</v>
      </c>
      <c r="F145">
        <f t="shared" si="7"/>
        <v>150.76</v>
      </c>
      <c r="G145" t="s">
        <v>13</v>
      </c>
    </row>
    <row r="146" spans="1:11" x14ac:dyDescent="0.3">
      <c r="A146">
        <v>53</v>
      </c>
      <c r="B146" t="s">
        <v>178</v>
      </c>
      <c r="C146">
        <v>1000.62</v>
      </c>
      <c r="D146">
        <v>838.78</v>
      </c>
      <c r="E146">
        <f t="shared" si="6"/>
        <v>161.84000000000003</v>
      </c>
      <c r="F146">
        <f t="shared" si="7"/>
        <v>161.84000000000003</v>
      </c>
      <c r="G146" t="s">
        <v>13</v>
      </c>
    </row>
    <row r="147" spans="1:11" x14ac:dyDescent="0.3">
      <c r="A147" s="2" t="s">
        <v>179</v>
      </c>
    </row>
    <row r="148" spans="1:11" x14ac:dyDescent="0.3">
      <c r="A148">
        <v>2</v>
      </c>
      <c r="B148" t="s">
        <v>180</v>
      </c>
      <c r="C148">
        <v>945.19</v>
      </c>
      <c r="D148">
        <v>943.34</v>
      </c>
      <c r="E148">
        <f t="shared" si="6"/>
        <v>1.8500000000000227</v>
      </c>
      <c r="F148">
        <f t="shared" si="7"/>
        <v>1.8500000000000227</v>
      </c>
      <c r="H148">
        <v>3</v>
      </c>
      <c r="I148">
        <v>1</v>
      </c>
      <c r="J148" s="3">
        <f>K148*100</f>
        <v>33.333333333333329</v>
      </c>
      <c r="K148" s="3">
        <f>I148/H148</f>
        <v>0.33333333333333331</v>
      </c>
    </row>
    <row r="149" spans="1:11" x14ac:dyDescent="0.3">
      <c r="A149">
        <v>5</v>
      </c>
      <c r="B149" t="s">
        <v>181</v>
      </c>
      <c r="C149">
        <v>1132.72</v>
      </c>
      <c r="D149">
        <v>827.01</v>
      </c>
      <c r="E149">
        <f t="shared" si="6"/>
        <v>305.71000000000004</v>
      </c>
      <c r="F149">
        <f t="shared" si="7"/>
        <v>305.71000000000004</v>
      </c>
      <c r="G149" t="s">
        <v>13</v>
      </c>
    </row>
    <row r="150" spans="1:11" x14ac:dyDescent="0.3">
      <c r="A150">
        <v>8</v>
      </c>
      <c r="B150" t="s">
        <v>182</v>
      </c>
      <c r="C150">
        <v>751.56</v>
      </c>
      <c r="D150">
        <v>706.88</v>
      </c>
      <c r="E150">
        <f t="shared" si="6"/>
        <v>44.67999999999995</v>
      </c>
      <c r="F150">
        <f t="shared" si="7"/>
        <v>44.67999999999995</v>
      </c>
    </row>
    <row r="151" spans="1:11" x14ac:dyDescent="0.3">
      <c r="A151" s="2" t="s">
        <v>183</v>
      </c>
    </row>
    <row r="152" spans="1:11" x14ac:dyDescent="0.3">
      <c r="A152">
        <v>2</v>
      </c>
      <c r="B152" t="s">
        <v>184</v>
      </c>
      <c r="C152">
        <v>894.51</v>
      </c>
      <c r="D152">
        <v>916.74</v>
      </c>
      <c r="E152">
        <f t="shared" si="6"/>
        <v>-22.230000000000018</v>
      </c>
      <c r="F152">
        <f t="shared" si="7"/>
        <v>0</v>
      </c>
      <c r="H152">
        <v>5</v>
      </c>
      <c r="I152">
        <v>4</v>
      </c>
      <c r="J152" s="3">
        <f>K152*100</f>
        <v>80</v>
      </c>
      <c r="K152" s="3">
        <f>I152/H152</f>
        <v>0.8</v>
      </c>
    </row>
    <row r="153" spans="1:11" x14ac:dyDescent="0.3">
      <c r="A153">
        <v>7</v>
      </c>
      <c r="B153" t="s">
        <v>185</v>
      </c>
      <c r="C153">
        <v>1161.47</v>
      </c>
      <c r="D153">
        <v>997.55</v>
      </c>
      <c r="E153">
        <f t="shared" si="6"/>
        <v>163.92000000000007</v>
      </c>
      <c r="F153">
        <f t="shared" si="7"/>
        <v>163.92000000000007</v>
      </c>
      <c r="G153" t="s">
        <v>13</v>
      </c>
    </row>
    <row r="154" spans="1:11" x14ac:dyDescent="0.3">
      <c r="A154">
        <v>10</v>
      </c>
      <c r="B154" t="s">
        <v>185</v>
      </c>
      <c r="C154">
        <v>1649.75</v>
      </c>
      <c r="D154">
        <v>874.88</v>
      </c>
      <c r="E154">
        <f t="shared" si="6"/>
        <v>774.87</v>
      </c>
      <c r="F154">
        <f t="shared" si="7"/>
        <v>774.87</v>
      </c>
      <c r="G154" t="s">
        <v>13</v>
      </c>
    </row>
    <row r="155" spans="1:11" x14ac:dyDescent="0.3">
      <c r="A155">
        <v>13</v>
      </c>
      <c r="B155" t="s">
        <v>186</v>
      </c>
      <c r="C155">
        <v>2943.57</v>
      </c>
      <c r="D155">
        <v>1385.36</v>
      </c>
      <c r="E155">
        <f t="shared" si="6"/>
        <v>1558.2100000000003</v>
      </c>
      <c r="F155">
        <f t="shared" si="7"/>
        <v>1558.2100000000003</v>
      </c>
      <c r="G155" t="s">
        <v>13</v>
      </c>
    </row>
    <row r="156" spans="1:11" x14ac:dyDescent="0.3">
      <c r="A156">
        <v>16</v>
      </c>
      <c r="B156" t="s">
        <v>186</v>
      </c>
      <c r="C156">
        <v>1041.6600000000001</v>
      </c>
      <c r="D156">
        <v>845.85</v>
      </c>
      <c r="E156">
        <f t="shared" si="6"/>
        <v>195.81000000000006</v>
      </c>
      <c r="F156">
        <f t="shared" si="7"/>
        <v>195.81000000000006</v>
      </c>
      <c r="G156" t="s">
        <v>13</v>
      </c>
    </row>
    <row r="157" spans="1:11" x14ac:dyDescent="0.3">
      <c r="A157" s="2" t="s">
        <v>187</v>
      </c>
    </row>
    <row r="158" spans="1:11" x14ac:dyDescent="0.3">
      <c r="A158">
        <v>2</v>
      </c>
      <c r="B158" t="s">
        <v>188</v>
      </c>
      <c r="C158">
        <v>1610.59</v>
      </c>
      <c r="D158">
        <v>747.29</v>
      </c>
      <c r="E158">
        <f t="shared" si="6"/>
        <v>863.3</v>
      </c>
      <c r="F158">
        <f t="shared" si="7"/>
        <v>863.3</v>
      </c>
      <c r="G158" t="s">
        <v>13</v>
      </c>
      <c r="H158">
        <v>8</v>
      </c>
      <c r="I158">
        <v>5</v>
      </c>
      <c r="J158" s="3">
        <f>K158*100</f>
        <v>62.5</v>
      </c>
      <c r="K158" s="3">
        <f>I158/H158</f>
        <v>0.625</v>
      </c>
    </row>
    <row r="159" spans="1:11" x14ac:dyDescent="0.3">
      <c r="A159">
        <v>5</v>
      </c>
      <c r="B159" t="s">
        <v>188</v>
      </c>
      <c r="C159">
        <v>1016.17</v>
      </c>
      <c r="D159">
        <v>738.6</v>
      </c>
      <c r="E159">
        <f t="shared" si="6"/>
        <v>277.56999999999994</v>
      </c>
      <c r="F159">
        <f t="shared" si="7"/>
        <v>277.56999999999994</v>
      </c>
      <c r="G159" t="s">
        <v>13</v>
      </c>
    </row>
    <row r="160" spans="1:11" x14ac:dyDescent="0.3">
      <c r="A160">
        <v>8</v>
      </c>
      <c r="B160" t="s">
        <v>188</v>
      </c>
      <c r="C160">
        <v>478.07</v>
      </c>
      <c r="D160">
        <v>558.65</v>
      </c>
      <c r="E160">
        <f t="shared" si="6"/>
        <v>-80.579999999999984</v>
      </c>
      <c r="F160">
        <f t="shared" si="7"/>
        <v>0</v>
      </c>
    </row>
    <row r="161" spans="1:11" x14ac:dyDescent="0.3">
      <c r="A161">
        <v>11</v>
      </c>
      <c r="B161" t="s">
        <v>188</v>
      </c>
      <c r="C161">
        <v>403.56</v>
      </c>
      <c r="D161">
        <v>751.34</v>
      </c>
      <c r="E161">
        <f t="shared" si="6"/>
        <v>-347.78000000000003</v>
      </c>
      <c r="F161">
        <f t="shared" si="7"/>
        <v>0</v>
      </c>
    </row>
    <row r="162" spans="1:11" x14ac:dyDescent="0.3">
      <c r="A162">
        <v>14</v>
      </c>
      <c r="B162" t="s">
        <v>189</v>
      </c>
      <c r="C162">
        <v>777.08</v>
      </c>
      <c r="D162">
        <v>614.91999999999996</v>
      </c>
      <c r="E162">
        <f t="shared" si="6"/>
        <v>162.16000000000008</v>
      </c>
      <c r="F162">
        <f t="shared" si="7"/>
        <v>162.16000000000008</v>
      </c>
      <c r="G162" t="s">
        <v>13</v>
      </c>
    </row>
    <row r="163" spans="1:11" x14ac:dyDescent="0.3">
      <c r="A163">
        <v>17</v>
      </c>
      <c r="B163" t="s">
        <v>189</v>
      </c>
      <c r="C163">
        <v>875.18</v>
      </c>
      <c r="D163">
        <v>590.16999999999996</v>
      </c>
      <c r="E163">
        <f t="shared" si="6"/>
        <v>285.01</v>
      </c>
      <c r="F163">
        <f t="shared" si="7"/>
        <v>285.01</v>
      </c>
      <c r="G163" t="s">
        <v>13</v>
      </c>
    </row>
    <row r="164" spans="1:11" x14ac:dyDescent="0.3">
      <c r="A164">
        <v>20</v>
      </c>
      <c r="B164" t="s">
        <v>190</v>
      </c>
      <c r="C164">
        <v>1194.26</v>
      </c>
      <c r="D164">
        <v>597.04</v>
      </c>
      <c r="E164">
        <f t="shared" si="6"/>
        <v>597.22</v>
      </c>
      <c r="F164">
        <f t="shared" si="7"/>
        <v>597.22</v>
      </c>
      <c r="G164" t="s">
        <v>13</v>
      </c>
    </row>
    <row r="165" spans="1:11" x14ac:dyDescent="0.3">
      <c r="A165">
        <v>23</v>
      </c>
      <c r="B165" t="s">
        <v>191</v>
      </c>
      <c r="C165">
        <v>533.14</v>
      </c>
      <c r="D165">
        <v>466.78</v>
      </c>
      <c r="E165">
        <f t="shared" si="6"/>
        <v>66.360000000000014</v>
      </c>
      <c r="F165">
        <f t="shared" si="7"/>
        <v>66.360000000000014</v>
      </c>
    </row>
    <row r="166" spans="1:11" x14ac:dyDescent="0.3">
      <c r="A166" s="2" t="s">
        <v>192</v>
      </c>
    </row>
    <row r="167" spans="1:11" x14ac:dyDescent="0.3">
      <c r="A167">
        <v>2</v>
      </c>
      <c r="B167" t="s">
        <v>193</v>
      </c>
      <c r="C167">
        <v>947.63</v>
      </c>
      <c r="D167">
        <v>715.23</v>
      </c>
      <c r="E167">
        <f t="shared" si="6"/>
        <v>232.39999999999998</v>
      </c>
      <c r="F167">
        <f t="shared" si="7"/>
        <v>232.39999999999998</v>
      </c>
      <c r="G167" t="s">
        <v>13</v>
      </c>
      <c r="H167">
        <v>10</v>
      </c>
      <c r="I167">
        <v>8</v>
      </c>
      <c r="J167" s="3">
        <f>K167*100</f>
        <v>80</v>
      </c>
      <c r="K167" s="3">
        <f>I167/H167</f>
        <v>0.8</v>
      </c>
    </row>
    <row r="168" spans="1:11" x14ac:dyDescent="0.3">
      <c r="A168">
        <v>5</v>
      </c>
      <c r="B168" t="s">
        <v>193</v>
      </c>
      <c r="C168">
        <v>984.21</v>
      </c>
      <c r="D168">
        <v>893.09</v>
      </c>
      <c r="E168">
        <f t="shared" si="6"/>
        <v>91.12</v>
      </c>
      <c r="F168">
        <f t="shared" si="7"/>
        <v>91.12</v>
      </c>
    </row>
    <row r="169" spans="1:11" x14ac:dyDescent="0.3">
      <c r="A169">
        <v>8</v>
      </c>
      <c r="B169" t="s">
        <v>193</v>
      </c>
      <c r="C169">
        <v>985.21</v>
      </c>
      <c r="D169">
        <v>555.82000000000005</v>
      </c>
      <c r="E169">
        <f t="shared" si="6"/>
        <v>429.39</v>
      </c>
      <c r="F169">
        <f t="shared" si="7"/>
        <v>429.39</v>
      </c>
      <c r="G169" t="s">
        <v>13</v>
      </c>
    </row>
    <row r="170" spans="1:11" x14ac:dyDescent="0.3">
      <c r="A170">
        <v>11</v>
      </c>
      <c r="B170" t="s">
        <v>193</v>
      </c>
      <c r="C170">
        <v>989.34</v>
      </c>
      <c r="D170">
        <v>742.8</v>
      </c>
      <c r="E170">
        <f t="shared" si="6"/>
        <v>246.54000000000008</v>
      </c>
      <c r="F170">
        <f t="shared" si="7"/>
        <v>246.54000000000008</v>
      </c>
      <c r="G170" t="s">
        <v>13</v>
      </c>
    </row>
    <row r="171" spans="1:11" x14ac:dyDescent="0.3">
      <c r="A171">
        <v>14</v>
      </c>
      <c r="B171" t="s">
        <v>193</v>
      </c>
      <c r="C171">
        <v>591.23</v>
      </c>
      <c r="D171">
        <v>738.93</v>
      </c>
      <c r="E171">
        <f t="shared" si="6"/>
        <v>-147.69999999999993</v>
      </c>
      <c r="F171">
        <f t="shared" si="7"/>
        <v>0</v>
      </c>
    </row>
    <row r="172" spans="1:11" x14ac:dyDescent="0.3">
      <c r="A172">
        <v>17</v>
      </c>
      <c r="B172" t="s">
        <v>194</v>
      </c>
      <c r="C172">
        <v>1315.95</v>
      </c>
      <c r="D172">
        <v>828.68</v>
      </c>
      <c r="E172">
        <f t="shared" si="6"/>
        <v>487.2700000000001</v>
      </c>
      <c r="F172">
        <f t="shared" si="7"/>
        <v>487.2700000000001</v>
      </c>
      <c r="G172" t="s">
        <v>13</v>
      </c>
    </row>
    <row r="173" spans="1:11" x14ac:dyDescent="0.3">
      <c r="A173">
        <v>20</v>
      </c>
      <c r="B173" t="s">
        <v>194</v>
      </c>
      <c r="C173">
        <v>1744.64</v>
      </c>
      <c r="D173">
        <v>926.1</v>
      </c>
      <c r="E173">
        <f t="shared" si="6"/>
        <v>818.54000000000008</v>
      </c>
      <c r="F173">
        <f t="shared" si="7"/>
        <v>818.54000000000008</v>
      </c>
      <c r="G173" t="s">
        <v>13</v>
      </c>
    </row>
    <row r="174" spans="1:11" x14ac:dyDescent="0.3">
      <c r="A174">
        <v>23</v>
      </c>
      <c r="B174" t="s">
        <v>194</v>
      </c>
      <c r="C174">
        <v>921.88</v>
      </c>
      <c r="D174">
        <v>592.26</v>
      </c>
      <c r="E174">
        <f t="shared" si="6"/>
        <v>329.62</v>
      </c>
      <c r="F174">
        <f t="shared" si="7"/>
        <v>329.62</v>
      </c>
      <c r="G174" t="s">
        <v>13</v>
      </c>
    </row>
    <row r="175" spans="1:11" x14ac:dyDescent="0.3">
      <c r="A175">
        <v>26</v>
      </c>
      <c r="B175" t="s">
        <v>194</v>
      </c>
      <c r="C175">
        <v>946.42</v>
      </c>
      <c r="D175">
        <v>541.22</v>
      </c>
      <c r="E175">
        <f t="shared" si="6"/>
        <v>405.19999999999993</v>
      </c>
      <c r="F175">
        <f t="shared" si="7"/>
        <v>405.19999999999993</v>
      </c>
      <c r="G175" t="s">
        <v>13</v>
      </c>
    </row>
    <row r="176" spans="1:11" x14ac:dyDescent="0.3">
      <c r="A176">
        <v>29</v>
      </c>
      <c r="B176" t="s">
        <v>194</v>
      </c>
      <c r="C176">
        <v>998.04</v>
      </c>
      <c r="D176">
        <v>584.75</v>
      </c>
      <c r="E176">
        <f t="shared" si="6"/>
        <v>413.28999999999996</v>
      </c>
      <c r="F176">
        <f t="shared" si="7"/>
        <v>413.28999999999996</v>
      </c>
      <c r="G176" t="s">
        <v>13</v>
      </c>
    </row>
    <row r="177" spans="1:11" x14ac:dyDescent="0.3">
      <c r="A177" s="2" t="s">
        <v>195</v>
      </c>
    </row>
    <row r="178" spans="1:11" x14ac:dyDescent="0.3">
      <c r="A178">
        <v>35</v>
      </c>
      <c r="B178" t="s">
        <v>196</v>
      </c>
      <c r="C178">
        <v>682.91</v>
      </c>
      <c r="D178">
        <v>694.58</v>
      </c>
      <c r="E178">
        <f t="shared" si="6"/>
        <v>-11.670000000000073</v>
      </c>
      <c r="F178">
        <f t="shared" si="7"/>
        <v>0</v>
      </c>
      <c r="H178">
        <v>4</v>
      </c>
      <c r="I178">
        <v>2</v>
      </c>
      <c r="J178" s="3">
        <f>K178*100</f>
        <v>50</v>
      </c>
      <c r="K178" s="3">
        <f>I178/H178</f>
        <v>0.5</v>
      </c>
    </row>
    <row r="179" spans="1:11" x14ac:dyDescent="0.3">
      <c r="A179">
        <v>38</v>
      </c>
      <c r="B179" t="s">
        <v>197</v>
      </c>
      <c r="C179">
        <v>2259.9699999999998</v>
      </c>
      <c r="D179">
        <v>901.48</v>
      </c>
      <c r="E179">
        <f t="shared" si="6"/>
        <v>1358.4899999999998</v>
      </c>
      <c r="F179">
        <f t="shared" si="7"/>
        <v>1358.4899999999998</v>
      </c>
      <c r="G179" t="s">
        <v>13</v>
      </c>
    </row>
    <row r="180" spans="1:11" x14ac:dyDescent="0.3">
      <c r="A180">
        <v>41</v>
      </c>
      <c r="B180" t="s">
        <v>197</v>
      </c>
      <c r="C180">
        <v>2248.21</v>
      </c>
      <c r="D180">
        <v>1028.8699999999999</v>
      </c>
      <c r="E180">
        <f t="shared" si="6"/>
        <v>1219.3400000000001</v>
      </c>
      <c r="F180">
        <f t="shared" si="7"/>
        <v>1219.3400000000001</v>
      </c>
      <c r="G180" t="s">
        <v>13</v>
      </c>
    </row>
    <row r="181" spans="1:11" x14ac:dyDescent="0.3">
      <c r="A181">
        <v>44</v>
      </c>
      <c r="B181" t="s">
        <v>198</v>
      </c>
      <c r="C181">
        <v>872.01</v>
      </c>
      <c r="D181">
        <v>748.14</v>
      </c>
      <c r="E181">
        <f t="shared" si="6"/>
        <v>123.87</v>
      </c>
      <c r="F181">
        <f t="shared" si="7"/>
        <v>123.87</v>
      </c>
    </row>
    <row r="182" spans="1:11" x14ac:dyDescent="0.3">
      <c r="A182" s="2" t="s">
        <v>199</v>
      </c>
    </row>
    <row r="183" spans="1:11" x14ac:dyDescent="0.3">
      <c r="A183">
        <v>2</v>
      </c>
      <c r="B183" t="s">
        <v>200</v>
      </c>
      <c r="C183">
        <v>960.1</v>
      </c>
      <c r="D183">
        <v>840.89</v>
      </c>
      <c r="E183">
        <f t="shared" si="6"/>
        <v>119.21000000000004</v>
      </c>
      <c r="F183">
        <f t="shared" si="7"/>
        <v>119.21000000000004</v>
      </c>
      <c r="H183">
        <v>11</v>
      </c>
      <c r="I183">
        <v>5</v>
      </c>
      <c r="J183" s="3">
        <f>K183*100</f>
        <v>45.454545454545453</v>
      </c>
      <c r="K183" s="3">
        <f>I183/H183</f>
        <v>0.45454545454545453</v>
      </c>
    </row>
    <row r="184" spans="1:11" x14ac:dyDescent="0.3">
      <c r="A184">
        <v>5</v>
      </c>
      <c r="B184" t="s">
        <v>200</v>
      </c>
      <c r="C184">
        <v>981.4</v>
      </c>
      <c r="D184">
        <v>770.84</v>
      </c>
      <c r="E184">
        <f t="shared" si="6"/>
        <v>210.55999999999995</v>
      </c>
      <c r="F184">
        <f t="shared" si="7"/>
        <v>210.55999999999995</v>
      </c>
      <c r="G184" t="s">
        <v>13</v>
      </c>
    </row>
    <row r="185" spans="1:11" x14ac:dyDescent="0.3">
      <c r="A185">
        <v>8</v>
      </c>
      <c r="B185" t="s">
        <v>200</v>
      </c>
      <c r="C185">
        <v>751.95</v>
      </c>
      <c r="D185">
        <v>744.05</v>
      </c>
      <c r="E185">
        <f t="shared" si="6"/>
        <v>7.9000000000000909</v>
      </c>
      <c r="F185">
        <f t="shared" si="7"/>
        <v>7.9000000000000909</v>
      </c>
    </row>
    <row r="186" spans="1:11" x14ac:dyDescent="0.3">
      <c r="A186">
        <v>11</v>
      </c>
      <c r="B186" t="s">
        <v>201</v>
      </c>
      <c r="C186">
        <v>682.52</v>
      </c>
      <c r="D186">
        <v>522.22</v>
      </c>
      <c r="E186">
        <f t="shared" si="6"/>
        <v>160.29999999999995</v>
      </c>
      <c r="F186">
        <f t="shared" si="7"/>
        <v>160.29999999999995</v>
      </c>
      <c r="G186" t="s">
        <v>13</v>
      </c>
    </row>
    <row r="187" spans="1:11" x14ac:dyDescent="0.3">
      <c r="A187">
        <v>14</v>
      </c>
      <c r="B187" t="s">
        <v>202</v>
      </c>
      <c r="C187">
        <v>800.41</v>
      </c>
      <c r="D187">
        <v>588.70000000000005</v>
      </c>
      <c r="E187">
        <f t="shared" si="6"/>
        <v>211.70999999999992</v>
      </c>
      <c r="F187">
        <f t="shared" si="7"/>
        <v>211.70999999999992</v>
      </c>
      <c r="G187" t="s">
        <v>13</v>
      </c>
    </row>
    <row r="188" spans="1:11" x14ac:dyDescent="0.3">
      <c r="A188">
        <v>17</v>
      </c>
      <c r="B188" t="s">
        <v>202</v>
      </c>
      <c r="C188">
        <v>719.38</v>
      </c>
      <c r="D188">
        <v>602.29999999999995</v>
      </c>
      <c r="E188">
        <f t="shared" si="6"/>
        <v>117.08000000000004</v>
      </c>
      <c r="F188">
        <f t="shared" si="7"/>
        <v>117.08000000000004</v>
      </c>
    </row>
    <row r="189" spans="1:11" x14ac:dyDescent="0.3">
      <c r="A189">
        <v>20</v>
      </c>
      <c r="B189" t="s">
        <v>202</v>
      </c>
      <c r="C189">
        <v>1326.96</v>
      </c>
      <c r="D189">
        <v>1141.3499999999999</v>
      </c>
      <c r="E189">
        <f t="shared" si="6"/>
        <v>185.61000000000013</v>
      </c>
      <c r="F189">
        <f t="shared" si="7"/>
        <v>185.61000000000013</v>
      </c>
      <c r="G189" t="s">
        <v>13</v>
      </c>
    </row>
    <row r="190" spans="1:11" x14ac:dyDescent="0.3">
      <c r="A190">
        <v>23</v>
      </c>
      <c r="B190" t="s">
        <v>202</v>
      </c>
      <c r="C190">
        <v>993.03</v>
      </c>
      <c r="D190">
        <v>723.29</v>
      </c>
      <c r="E190">
        <f t="shared" si="6"/>
        <v>269.74</v>
      </c>
      <c r="F190">
        <f t="shared" si="7"/>
        <v>269.74</v>
      </c>
      <c r="G190" t="s">
        <v>13</v>
      </c>
    </row>
    <row r="191" spans="1:11" x14ac:dyDescent="0.3">
      <c r="A191">
        <v>26</v>
      </c>
      <c r="B191" t="s">
        <v>202</v>
      </c>
      <c r="C191">
        <v>695.02</v>
      </c>
      <c r="D191">
        <v>674.44</v>
      </c>
      <c r="E191">
        <f t="shared" si="6"/>
        <v>20.579999999999927</v>
      </c>
      <c r="F191">
        <f t="shared" si="7"/>
        <v>20.579999999999927</v>
      </c>
    </row>
    <row r="192" spans="1:11" x14ac:dyDescent="0.3">
      <c r="A192">
        <v>29</v>
      </c>
      <c r="B192" t="s">
        <v>203</v>
      </c>
      <c r="C192">
        <v>834.12</v>
      </c>
      <c r="D192">
        <v>697.86</v>
      </c>
      <c r="E192">
        <f t="shared" si="6"/>
        <v>136.26</v>
      </c>
      <c r="F192">
        <f t="shared" si="7"/>
        <v>136.26</v>
      </c>
    </row>
    <row r="193" spans="1:9" x14ac:dyDescent="0.3">
      <c r="A193">
        <v>32</v>
      </c>
      <c r="B193" t="s">
        <v>203</v>
      </c>
      <c r="C193">
        <v>823.21</v>
      </c>
      <c r="D193">
        <v>749.67</v>
      </c>
      <c r="E193">
        <f t="shared" si="6"/>
        <v>73.540000000000077</v>
      </c>
      <c r="F193">
        <f t="shared" si="7"/>
        <v>73.540000000000077</v>
      </c>
    </row>
    <row r="195" spans="1:9" ht="15" thickBot="1" x14ac:dyDescent="0.35">
      <c r="F195" s="1" t="s">
        <v>63</v>
      </c>
      <c r="H195" s="5">
        <f>SUM(H3:H193)</f>
        <v>156</v>
      </c>
      <c r="I195" s="5">
        <f>SUM(I3:I193)</f>
        <v>69</v>
      </c>
    </row>
    <row r="196" spans="1:9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FED0-5576-4B61-AF73-E91E10C0B365}">
  <dimension ref="A1:M216"/>
  <sheetViews>
    <sheetView workbookViewId="0">
      <selection activeCell="B1" sqref="B1"/>
    </sheetView>
  </sheetViews>
  <sheetFormatPr defaultRowHeight="14.4" x14ac:dyDescent="0.3"/>
  <cols>
    <col min="1" max="1" width="11" customWidth="1"/>
    <col min="2" max="2" width="30.21875" customWidth="1"/>
    <col min="3" max="3" width="33.33203125" customWidth="1"/>
    <col min="4" max="4" width="26.44140625" customWidth="1"/>
    <col min="5" max="5" width="40.6640625" customWidth="1"/>
    <col min="6" max="6" width="25.88671875" customWidth="1"/>
    <col min="7" max="7" width="8.21875" customWidth="1"/>
    <col min="8" max="8" width="15.5546875" customWidth="1"/>
    <col min="9" max="9" width="17.44140625" customWidth="1"/>
    <col min="10" max="10" width="22.5546875" customWidth="1"/>
    <col min="11" max="11" width="35.5546875" customWidth="1"/>
    <col min="13" max="13" width="24.21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/>
      <c r="H1" s="1" t="s">
        <v>6</v>
      </c>
      <c r="I1" s="1" t="s">
        <v>7</v>
      </c>
      <c r="J1" s="1" t="s">
        <v>8</v>
      </c>
      <c r="K1" s="1" t="s">
        <v>9</v>
      </c>
      <c r="M1" s="1" t="s">
        <v>10</v>
      </c>
    </row>
    <row r="2" spans="1:13" x14ac:dyDescent="0.3">
      <c r="A2" s="2" t="s">
        <v>11</v>
      </c>
    </row>
    <row r="3" spans="1:13" x14ac:dyDescent="0.3">
      <c r="A3">
        <v>2</v>
      </c>
      <c r="B3" t="s">
        <v>204</v>
      </c>
      <c r="C3">
        <v>518.83000000000004</v>
      </c>
      <c r="D3">
        <v>464.06</v>
      </c>
      <c r="E3">
        <f>C3-D3</f>
        <v>54.770000000000039</v>
      </c>
      <c r="F3">
        <f>IF(E3&lt;0,0,E3)</f>
        <v>54.770000000000039</v>
      </c>
      <c r="H3">
        <v>5</v>
      </c>
      <c r="I3">
        <v>1</v>
      </c>
      <c r="J3" s="3">
        <f>K3*100</f>
        <v>20</v>
      </c>
      <c r="K3" s="3">
        <f>I3/H3</f>
        <v>0.2</v>
      </c>
      <c r="M3" s="6">
        <f>(76/180)*100</f>
        <v>42.222222222222221</v>
      </c>
    </row>
    <row r="4" spans="1:13" x14ac:dyDescent="0.3">
      <c r="A4">
        <v>5</v>
      </c>
      <c r="B4" t="s">
        <v>204</v>
      </c>
      <c r="C4">
        <v>801.94</v>
      </c>
      <c r="D4">
        <v>688.78</v>
      </c>
      <c r="E4">
        <f t="shared" ref="E4:E65" si="0">C4-D4</f>
        <v>113.16000000000008</v>
      </c>
      <c r="F4">
        <f t="shared" ref="F4:F65" si="1">IF(E4&lt;0,0,E4)</f>
        <v>113.16000000000008</v>
      </c>
    </row>
    <row r="5" spans="1:13" x14ac:dyDescent="0.3">
      <c r="A5">
        <v>8</v>
      </c>
      <c r="B5" t="s">
        <v>204</v>
      </c>
      <c r="C5">
        <v>362.64</v>
      </c>
      <c r="D5">
        <v>435.2</v>
      </c>
      <c r="E5">
        <f t="shared" si="0"/>
        <v>-72.56</v>
      </c>
      <c r="F5">
        <f t="shared" si="1"/>
        <v>0</v>
      </c>
    </row>
    <row r="6" spans="1:13" x14ac:dyDescent="0.3">
      <c r="A6">
        <v>11</v>
      </c>
      <c r="B6" t="s">
        <v>205</v>
      </c>
      <c r="C6">
        <v>826.43</v>
      </c>
      <c r="D6">
        <v>851.22</v>
      </c>
      <c r="E6">
        <f t="shared" si="0"/>
        <v>-24.790000000000077</v>
      </c>
      <c r="F6">
        <f t="shared" si="1"/>
        <v>0</v>
      </c>
    </row>
    <row r="7" spans="1:13" x14ac:dyDescent="0.3">
      <c r="A7">
        <v>14</v>
      </c>
      <c r="B7" t="s">
        <v>205</v>
      </c>
      <c r="C7">
        <v>1277.7</v>
      </c>
      <c r="D7">
        <v>955.7</v>
      </c>
      <c r="E7">
        <f t="shared" si="0"/>
        <v>322</v>
      </c>
      <c r="F7">
        <f t="shared" si="1"/>
        <v>322</v>
      </c>
      <c r="G7" t="s">
        <v>13</v>
      </c>
    </row>
    <row r="8" spans="1:13" x14ac:dyDescent="0.3">
      <c r="A8" s="2" t="s">
        <v>18</v>
      </c>
    </row>
    <row r="9" spans="1:13" x14ac:dyDescent="0.3">
      <c r="A9">
        <v>2</v>
      </c>
      <c r="B9" t="s">
        <v>206</v>
      </c>
      <c r="C9">
        <v>679.99</v>
      </c>
      <c r="D9">
        <v>733.77</v>
      </c>
      <c r="E9">
        <f t="shared" si="0"/>
        <v>-53.779999999999973</v>
      </c>
      <c r="F9">
        <f t="shared" si="1"/>
        <v>0</v>
      </c>
      <c r="H9">
        <v>5</v>
      </c>
      <c r="I9">
        <v>1</v>
      </c>
      <c r="J9" s="3">
        <f>K9*100</f>
        <v>20</v>
      </c>
      <c r="K9" s="3">
        <f>I9/H9</f>
        <v>0.2</v>
      </c>
    </row>
    <row r="10" spans="1:13" x14ac:dyDescent="0.3">
      <c r="A10">
        <v>5</v>
      </c>
      <c r="B10" t="s">
        <v>206</v>
      </c>
      <c r="C10">
        <v>713.85</v>
      </c>
      <c r="D10">
        <v>718.55</v>
      </c>
      <c r="E10">
        <f t="shared" si="0"/>
        <v>-4.6999999999999318</v>
      </c>
      <c r="F10">
        <f t="shared" si="1"/>
        <v>0</v>
      </c>
    </row>
    <row r="11" spans="1:13" x14ac:dyDescent="0.3">
      <c r="A11">
        <v>8</v>
      </c>
      <c r="B11" t="s">
        <v>206</v>
      </c>
      <c r="C11">
        <v>949.07</v>
      </c>
      <c r="D11">
        <v>860.49</v>
      </c>
      <c r="E11">
        <f t="shared" si="0"/>
        <v>88.580000000000041</v>
      </c>
      <c r="F11">
        <f t="shared" si="1"/>
        <v>88.580000000000041</v>
      </c>
    </row>
    <row r="12" spans="1:13" x14ac:dyDescent="0.3">
      <c r="A12">
        <v>11</v>
      </c>
      <c r="B12" t="s">
        <v>206</v>
      </c>
      <c r="C12">
        <v>873.25</v>
      </c>
      <c r="D12">
        <v>712.6</v>
      </c>
      <c r="E12">
        <f t="shared" si="0"/>
        <v>160.64999999999998</v>
      </c>
      <c r="F12">
        <f t="shared" si="1"/>
        <v>160.64999999999998</v>
      </c>
      <c r="G12" t="s">
        <v>13</v>
      </c>
    </row>
    <row r="13" spans="1:13" x14ac:dyDescent="0.3">
      <c r="A13">
        <v>14</v>
      </c>
      <c r="B13" t="s">
        <v>207</v>
      </c>
      <c r="C13">
        <v>829.6</v>
      </c>
      <c r="D13">
        <v>733.86</v>
      </c>
      <c r="E13">
        <f t="shared" si="0"/>
        <v>95.740000000000009</v>
      </c>
      <c r="F13">
        <f t="shared" si="1"/>
        <v>95.740000000000009</v>
      </c>
    </row>
    <row r="14" spans="1:13" x14ac:dyDescent="0.3">
      <c r="A14" s="2" t="s">
        <v>20</v>
      </c>
    </row>
    <row r="15" spans="1:13" x14ac:dyDescent="0.3">
      <c r="A15" s="2"/>
      <c r="E15">
        <f t="shared" si="0"/>
        <v>0</v>
      </c>
      <c r="F15">
        <f t="shared" si="1"/>
        <v>0</v>
      </c>
      <c r="H15">
        <v>0</v>
      </c>
      <c r="I15">
        <v>0</v>
      </c>
      <c r="J15" s="3" t="e">
        <f>K15*100</f>
        <v>#DIV/0!</v>
      </c>
      <c r="K15" s="3" t="e">
        <f>I15/H15</f>
        <v>#DIV/0!</v>
      </c>
    </row>
    <row r="16" spans="1:13" x14ac:dyDescent="0.3">
      <c r="A16" s="2" t="s">
        <v>26</v>
      </c>
    </row>
    <row r="17" spans="1:11" x14ac:dyDescent="0.3">
      <c r="A17">
        <v>2</v>
      </c>
      <c r="B17" t="s">
        <v>208</v>
      </c>
      <c r="C17">
        <v>900.27</v>
      </c>
      <c r="D17">
        <v>805.13</v>
      </c>
      <c r="E17">
        <f t="shared" si="0"/>
        <v>95.139999999999986</v>
      </c>
      <c r="F17">
        <f t="shared" si="1"/>
        <v>95.139999999999986</v>
      </c>
      <c r="H17">
        <v>1</v>
      </c>
      <c r="I17">
        <v>0</v>
      </c>
      <c r="J17" s="3">
        <f>K17*100</f>
        <v>0</v>
      </c>
      <c r="K17" s="3">
        <f>I17/H17</f>
        <v>0</v>
      </c>
    </row>
    <row r="18" spans="1:11" x14ac:dyDescent="0.3">
      <c r="A18" s="2" t="s">
        <v>32</v>
      </c>
    </row>
    <row r="19" spans="1:11" x14ac:dyDescent="0.3">
      <c r="A19">
        <v>2</v>
      </c>
      <c r="B19" t="s">
        <v>209</v>
      </c>
      <c r="C19">
        <v>969</v>
      </c>
      <c r="D19">
        <v>943.65</v>
      </c>
      <c r="E19">
        <f t="shared" si="0"/>
        <v>25.350000000000023</v>
      </c>
      <c r="F19">
        <f t="shared" si="1"/>
        <v>25.350000000000023</v>
      </c>
      <c r="H19">
        <v>3</v>
      </c>
      <c r="I19">
        <v>0</v>
      </c>
      <c r="J19" s="3">
        <f>K19*100</f>
        <v>0</v>
      </c>
      <c r="K19" s="3">
        <f>I19/H19</f>
        <v>0</v>
      </c>
    </row>
    <row r="20" spans="1:11" x14ac:dyDescent="0.3">
      <c r="A20">
        <v>5</v>
      </c>
      <c r="B20" t="s">
        <v>209</v>
      </c>
      <c r="C20">
        <v>933.93</v>
      </c>
      <c r="D20">
        <v>1080.76</v>
      </c>
      <c r="E20">
        <f t="shared" si="0"/>
        <v>-146.83000000000004</v>
      </c>
      <c r="F20">
        <f t="shared" si="1"/>
        <v>0</v>
      </c>
    </row>
    <row r="21" spans="1:11" x14ac:dyDescent="0.3">
      <c r="A21">
        <v>8</v>
      </c>
      <c r="B21" t="s">
        <v>210</v>
      </c>
      <c r="C21">
        <v>374.95</v>
      </c>
      <c r="D21">
        <v>912.11</v>
      </c>
      <c r="E21">
        <f t="shared" si="0"/>
        <v>-537.16000000000008</v>
      </c>
      <c r="F21">
        <f t="shared" si="1"/>
        <v>0</v>
      </c>
    </row>
    <row r="22" spans="1:11" x14ac:dyDescent="0.3">
      <c r="A22" s="2" t="s">
        <v>39</v>
      </c>
    </row>
    <row r="23" spans="1:11" x14ac:dyDescent="0.3">
      <c r="A23" s="2"/>
      <c r="E23">
        <f t="shared" si="0"/>
        <v>0</v>
      </c>
      <c r="F23">
        <f t="shared" si="1"/>
        <v>0</v>
      </c>
      <c r="H23">
        <v>0</v>
      </c>
      <c r="I23">
        <v>0</v>
      </c>
      <c r="J23" s="3" t="e">
        <f>K23*100</f>
        <v>#DIV/0!</v>
      </c>
      <c r="K23" s="3" t="e">
        <f>I23/H23</f>
        <v>#DIV/0!</v>
      </c>
    </row>
    <row r="24" spans="1:11" x14ac:dyDescent="0.3">
      <c r="A24" s="2" t="s">
        <v>42</v>
      </c>
    </row>
    <row r="25" spans="1:11" x14ac:dyDescent="0.3">
      <c r="A25">
        <v>2</v>
      </c>
      <c r="B25" t="s">
        <v>211</v>
      </c>
      <c r="C25">
        <v>807.48</v>
      </c>
      <c r="D25">
        <v>1159.96</v>
      </c>
      <c r="E25">
        <f t="shared" si="0"/>
        <v>-352.48</v>
      </c>
      <c r="F25">
        <f t="shared" si="1"/>
        <v>0</v>
      </c>
      <c r="H25">
        <v>6</v>
      </c>
      <c r="I25">
        <v>1</v>
      </c>
      <c r="J25" s="3">
        <f>K25*100</f>
        <v>16.666666666666664</v>
      </c>
      <c r="K25" s="3">
        <f>I25/H25</f>
        <v>0.16666666666666666</v>
      </c>
    </row>
    <row r="26" spans="1:11" x14ac:dyDescent="0.3">
      <c r="A26">
        <v>5</v>
      </c>
      <c r="B26" t="s">
        <v>211</v>
      </c>
      <c r="C26">
        <v>929.52</v>
      </c>
      <c r="D26">
        <v>1099.1099999999999</v>
      </c>
      <c r="E26">
        <f t="shared" si="0"/>
        <v>-169.58999999999992</v>
      </c>
      <c r="F26">
        <f t="shared" si="1"/>
        <v>0</v>
      </c>
    </row>
    <row r="27" spans="1:11" x14ac:dyDescent="0.3">
      <c r="A27">
        <v>8</v>
      </c>
      <c r="B27" t="s">
        <v>212</v>
      </c>
      <c r="C27">
        <v>2126.77</v>
      </c>
      <c r="D27">
        <v>1123.73</v>
      </c>
      <c r="E27">
        <f t="shared" si="0"/>
        <v>1003.04</v>
      </c>
      <c r="F27">
        <f t="shared" si="1"/>
        <v>1003.04</v>
      </c>
      <c r="G27" t="s">
        <v>13</v>
      </c>
    </row>
    <row r="28" spans="1:11" x14ac:dyDescent="0.3">
      <c r="A28">
        <v>11</v>
      </c>
      <c r="B28" t="s">
        <v>212</v>
      </c>
      <c r="C28">
        <v>757.59</v>
      </c>
      <c r="D28">
        <v>1063.79</v>
      </c>
      <c r="E28">
        <f t="shared" si="0"/>
        <v>-306.19999999999993</v>
      </c>
      <c r="F28">
        <f t="shared" si="1"/>
        <v>0</v>
      </c>
    </row>
    <row r="29" spans="1:11" x14ac:dyDescent="0.3">
      <c r="A29">
        <v>14</v>
      </c>
      <c r="B29" t="s">
        <v>212</v>
      </c>
      <c r="C29">
        <v>733.56</v>
      </c>
      <c r="D29">
        <v>963.13</v>
      </c>
      <c r="E29">
        <f t="shared" si="0"/>
        <v>-229.57000000000005</v>
      </c>
      <c r="F29">
        <f t="shared" si="1"/>
        <v>0</v>
      </c>
    </row>
    <row r="30" spans="1:11" x14ac:dyDescent="0.3">
      <c r="A30">
        <v>17</v>
      </c>
      <c r="B30" t="s">
        <v>213</v>
      </c>
      <c r="C30">
        <v>998.6</v>
      </c>
      <c r="D30">
        <v>1208.75</v>
      </c>
      <c r="E30">
        <f t="shared" si="0"/>
        <v>-210.14999999999998</v>
      </c>
      <c r="F30">
        <f t="shared" si="1"/>
        <v>0</v>
      </c>
    </row>
    <row r="31" spans="1:11" x14ac:dyDescent="0.3">
      <c r="A31" s="2" t="s">
        <v>48</v>
      </c>
    </row>
    <row r="32" spans="1:11" x14ac:dyDescent="0.3">
      <c r="A32">
        <v>2</v>
      </c>
      <c r="B32" t="s">
        <v>214</v>
      </c>
      <c r="C32">
        <v>747.84</v>
      </c>
      <c r="D32">
        <v>647.57000000000005</v>
      </c>
      <c r="E32">
        <f t="shared" si="0"/>
        <v>100.26999999999998</v>
      </c>
      <c r="F32">
        <f t="shared" si="1"/>
        <v>100.26999999999998</v>
      </c>
      <c r="H32">
        <v>6</v>
      </c>
      <c r="I32">
        <v>5</v>
      </c>
      <c r="J32" s="3">
        <f>K32*100</f>
        <v>83.333333333333343</v>
      </c>
      <c r="K32" s="3">
        <f>I32/H32</f>
        <v>0.83333333333333337</v>
      </c>
    </row>
    <row r="33" spans="1:11" x14ac:dyDescent="0.3">
      <c r="A33">
        <v>5</v>
      </c>
      <c r="B33" t="s">
        <v>215</v>
      </c>
      <c r="C33">
        <v>1140.22</v>
      </c>
      <c r="D33">
        <v>815.23</v>
      </c>
      <c r="E33">
        <f t="shared" si="0"/>
        <v>324.99</v>
      </c>
      <c r="F33">
        <f t="shared" si="1"/>
        <v>324.99</v>
      </c>
      <c r="G33" t="s">
        <v>13</v>
      </c>
    </row>
    <row r="34" spans="1:11" x14ac:dyDescent="0.3">
      <c r="A34">
        <v>8</v>
      </c>
      <c r="B34" t="s">
        <v>216</v>
      </c>
      <c r="C34">
        <v>990.5</v>
      </c>
      <c r="D34">
        <v>802.94</v>
      </c>
      <c r="E34">
        <f t="shared" si="0"/>
        <v>187.55999999999995</v>
      </c>
      <c r="F34">
        <f t="shared" si="1"/>
        <v>187.55999999999995</v>
      </c>
      <c r="G34" t="s">
        <v>13</v>
      </c>
    </row>
    <row r="35" spans="1:11" x14ac:dyDescent="0.3">
      <c r="A35">
        <v>11</v>
      </c>
      <c r="B35" t="s">
        <v>216</v>
      </c>
      <c r="C35">
        <v>871.05</v>
      </c>
      <c r="D35">
        <v>688.96</v>
      </c>
      <c r="E35">
        <f t="shared" si="0"/>
        <v>182.08999999999992</v>
      </c>
      <c r="F35">
        <f t="shared" si="1"/>
        <v>182.08999999999992</v>
      </c>
      <c r="G35" t="s">
        <v>13</v>
      </c>
    </row>
    <row r="36" spans="1:11" x14ac:dyDescent="0.3">
      <c r="A36">
        <v>14</v>
      </c>
      <c r="B36" t="s">
        <v>216</v>
      </c>
      <c r="C36">
        <v>958.33</v>
      </c>
      <c r="D36">
        <v>801.25</v>
      </c>
      <c r="E36">
        <f t="shared" si="0"/>
        <v>157.08000000000004</v>
      </c>
      <c r="F36">
        <f t="shared" si="1"/>
        <v>157.08000000000004</v>
      </c>
      <c r="G36" t="s">
        <v>13</v>
      </c>
    </row>
    <row r="37" spans="1:11" x14ac:dyDescent="0.3">
      <c r="A37">
        <v>17</v>
      </c>
      <c r="B37" t="s">
        <v>216</v>
      </c>
      <c r="C37">
        <v>938.81</v>
      </c>
      <c r="D37">
        <v>787.86</v>
      </c>
      <c r="E37">
        <f t="shared" si="0"/>
        <v>150.94999999999993</v>
      </c>
      <c r="F37">
        <f t="shared" si="1"/>
        <v>150.94999999999993</v>
      </c>
      <c r="G37" t="s">
        <v>13</v>
      </c>
    </row>
    <row r="38" spans="1:11" x14ac:dyDescent="0.3">
      <c r="A38" s="2" t="s">
        <v>54</v>
      </c>
    </row>
    <row r="39" spans="1:11" x14ac:dyDescent="0.3">
      <c r="A39">
        <v>2</v>
      </c>
      <c r="B39" t="s">
        <v>217</v>
      </c>
      <c r="C39">
        <v>610.89</v>
      </c>
      <c r="D39">
        <v>844.97</v>
      </c>
      <c r="E39">
        <f t="shared" si="0"/>
        <v>-234.08000000000004</v>
      </c>
      <c r="F39">
        <f t="shared" si="1"/>
        <v>0</v>
      </c>
      <c r="H39">
        <v>9</v>
      </c>
      <c r="I39">
        <v>3</v>
      </c>
      <c r="J39" s="3">
        <f>K39*100</f>
        <v>33.333333333333329</v>
      </c>
      <c r="K39" s="3">
        <f>I39/H39</f>
        <v>0.33333333333333331</v>
      </c>
    </row>
    <row r="40" spans="1:11" x14ac:dyDescent="0.3">
      <c r="A40">
        <v>5</v>
      </c>
      <c r="B40" t="s">
        <v>217</v>
      </c>
      <c r="C40">
        <v>888.66</v>
      </c>
      <c r="D40">
        <v>943.76</v>
      </c>
      <c r="E40">
        <f t="shared" si="0"/>
        <v>-55.100000000000023</v>
      </c>
      <c r="F40">
        <f t="shared" si="1"/>
        <v>0</v>
      </c>
    </row>
    <row r="41" spans="1:11" x14ac:dyDescent="0.3">
      <c r="A41">
        <v>8</v>
      </c>
      <c r="B41" t="s">
        <v>217</v>
      </c>
      <c r="C41">
        <v>876.06</v>
      </c>
      <c r="D41">
        <v>1013.32</v>
      </c>
      <c r="E41">
        <f t="shared" si="0"/>
        <v>-137.2600000000001</v>
      </c>
      <c r="F41">
        <f t="shared" si="1"/>
        <v>0</v>
      </c>
    </row>
    <row r="42" spans="1:11" x14ac:dyDescent="0.3">
      <c r="A42">
        <v>11</v>
      </c>
      <c r="B42" t="s">
        <v>218</v>
      </c>
      <c r="C42">
        <v>772.45</v>
      </c>
      <c r="D42">
        <v>759.12</v>
      </c>
      <c r="E42">
        <f t="shared" si="0"/>
        <v>13.330000000000041</v>
      </c>
      <c r="F42">
        <f t="shared" si="1"/>
        <v>13.330000000000041</v>
      </c>
    </row>
    <row r="43" spans="1:11" x14ac:dyDescent="0.3">
      <c r="A43">
        <v>14</v>
      </c>
      <c r="B43" t="s">
        <v>218</v>
      </c>
      <c r="C43">
        <v>677.4</v>
      </c>
      <c r="D43">
        <v>722.73</v>
      </c>
      <c r="E43">
        <f t="shared" si="0"/>
        <v>-45.330000000000041</v>
      </c>
      <c r="F43">
        <f t="shared" si="1"/>
        <v>0</v>
      </c>
    </row>
    <row r="44" spans="1:11" x14ac:dyDescent="0.3">
      <c r="A44">
        <v>17</v>
      </c>
      <c r="B44" t="s">
        <v>219</v>
      </c>
      <c r="C44">
        <v>1341.14</v>
      </c>
      <c r="D44">
        <v>1269.8900000000001</v>
      </c>
      <c r="E44">
        <f t="shared" si="0"/>
        <v>71.25</v>
      </c>
      <c r="F44">
        <f t="shared" si="1"/>
        <v>71.25</v>
      </c>
    </row>
    <row r="45" spans="1:11" x14ac:dyDescent="0.3">
      <c r="A45">
        <v>20</v>
      </c>
      <c r="B45" t="s">
        <v>219</v>
      </c>
      <c r="C45">
        <v>1641.61</v>
      </c>
      <c r="D45">
        <v>1161.58</v>
      </c>
      <c r="E45">
        <f t="shared" si="0"/>
        <v>480.03</v>
      </c>
      <c r="F45">
        <f t="shared" si="1"/>
        <v>480.03</v>
      </c>
      <c r="G45" t="s">
        <v>13</v>
      </c>
    </row>
    <row r="46" spans="1:11" x14ac:dyDescent="0.3">
      <c r="A46">
        <v>23</v>
      </c>
      <c r="B46" t="s">
        <v>219</v>
      </c>
      <c r="C46">
        <v>2064.4299999999998</v>
      </c>
      <c r="D46">
        <v>1221.71</v>
      </c>
      <c r="E46">
        <f t="shared" si="0"/>
        <v>842.7199999999998</v>
      </c>
      <c r="F46">
        <f t="shared" si="1"/>
        <v>842.7199999999998</v>
      </c>
      <c r="G46" t="s">
        <v>13</v>
      </c>
    </row>
    <row r="47" spans="1:11" x14ac:dyDescent="0.3">
      <c r="A47">
        <v>26</v>
      </c>
      <c r="B47" t="s">
        <v>219</v>
      </c>
      <c r="C47">
        <v>1856.15</v>
      </c>
      <c r="D47">
        <v>1159.32</v>
      </c>
      <c r="E47">
        <f t="shared" si="0"/>
        <v>696.83000000000015</v>
      </c>
      <c r="F47">
        <f t="shared" si="1"/>
        <v>696.83000000000015</v>
      </c>
      <c r="G47" t="s">
        <v>13</v>
      </c>
    </row>
    <row r="48" spans="1:11" x14ac:dyDescent="0.3">
      <c r="A48" s="2" t="s">
        <v>58</v>
      </c>
    </row>
    <row r="49" spans="1:11" x14ac:dyDescent="0.3">
      <c r="A49">
        <v>2</v>
      </c>
      <c r="B49" t="s">
        <v>220</v>
      </c>
      <c r="C49">
        <v>1349.42</v>
      </c>
      <c r="D49">
        <v>1115.71</v>
      </c>
      <c r="E49">
        <f t="shared" si="0"/>
        <v>233.71000000000004</v>
      </c>
      <c r="F49">
        <f t="shared" si="1"/>
        <v>233.71000000000004</v>
      </c>
      <c r="G49" t="s">
        <v>13</v>
      </c>
      <c r="H49">
        <v>8</v>
      </c>
      <c r="I49">
        <v>5</v>
      </c>
      <c r="J49" s="3">
        <f>K49*100</f>
        <v>62.5</v>
      </c>
      <c r="K49" s="3">
        <f>I49/H49</f>
        <v>0.625</v>
      </c>
    </row>
    <row r="50" spans="1:11" x14ac:dyDescent="0.3">
      <c r="A50">
        <v>5</v>
      </c>
      <c r="B50" t="s">
        <v>221</v>
      </c>
      <c r="C50">
        <v>1375.7</v>
      </c>
      <c r="D50">
        <v>1471.49</v>
      </c>
      <c r="E50">
        <f t="shared" si="0"/>
        <v>-95.789999999999964</v>
      </c>
      <c r="F50">
        <f t="shared" si="1"/>
        <v>0</v>
      </c>
    </row>
    <row r="51" spans="1:11" x14ac:dyDescent="0.3">
      <c r="A51">
        <v>8</v>
      </c>
      <c r="B51" t="s">
        <v>221</v>
      </c>
      <c r="C51">
        <v>1167.8599999999999</v>
      </c>
      <c r="D51">
        <v>1266.26</v>
      </c>
      <c r="E51">
        <f t="shared" si="0"/>
        <v>-98.400000000000091</v>
      </c>
      <c r="F51">
        <f t="shared" si="1"/>
        <v>0</v>
      </c>
    </row>
    <row r="52" spans="1:11" x14ac:dyDescent="0.3">
      <c r="A52">
        <v>11</v>
      </c>
      <c r="B52" t="s">
        <v>222</v>
      </c>
      <c r="C52">
        <v>1417.04</v>
      </c>
      <c r="D52">
        <v>1180.1600000000001</v>
      </c>
      <c r="E52">
        <f t="shared" si="0"/>
        <v>236.87999999999988</v>
      </c>
      <c r="F52">
        <f t="shared" si="1"/>
        <v>236.87999999999988</v>
      </c>
      <c r="G52" t="s">
        <v>13</v>
      </c>
    </row>
    <row r="53" spans="1:11" x14ac:dyDescent="0.3">
      <c r="A53">
        <v>14</v>
      </c>
      <c r="B53" t="s">
        <v>223</v>
      </c>
      <c r="C53">
        <v>1735.03</v>
      </c>
      <c r="D53">
        <v>1292.56</v>
      </c>
      <c r="E53">
        <f t="shared" si="0"/>
        <v>442.47</v>
      </c>
      <c r="F53">
        <f t="shared" si="1"/>
        <v>442.47</v>
      </c>
      <c r="G53" t="s">
        <v>13</v>
      </c>
    </row>
    <row r="54" spans="1:11" x14ac:dyDescent="0.3">
      <c r="A54">
        <v>17</v>
      </c>
      <c r="B54" t="s">
        <v>223</v>
      </c>
      <c r="C54">
        <v>1557.96</v>
      </c>
      <c r="D54">
        <v>1338.33</v>
      </c>
      <c r="E54">
        <f t="shared" si="0"/>
        <v>219.63000000000011</v>
      </c>
      <c r="F54">
        <f t="shared" si="1"/>
        <v>219.63000000000011</v>
      </c>
      <c r="G54" t="s">
        <v>13</v>
      </c>
    </row>
    <row r="55" spans="1:11" x14ac:dyDescent="0.3">
      <c r="A55">
        <v>20</v>
      </c>
      <c r="B55" t="s">
        <v>223</v>
      </c>
      <c r="C55">
        <v>1087.5899999999999</v>
      </c>
      <c r="D55">
        <v>1206.48</v>
      </c>
      <c r="E55">
        <f t="shared" si="0"/>
        <v>-118.8900000000001</v>
      </c>
      <c r="F55">
        <f t="shared" si="1"/>
        <v>0</v>
      </c>
    </row>
    <row r="56" spans="1:11" x14ac:dyDescent="0.3">
      <c r="A56">
        <v>23</v>
      </c>
      <c r="B56" t="s">
        <v>223</v>
      </c>
      <c r="C56">
        <v>2964.36</v>
      </c>
      <c r="D56">
        <v>1564.39</v>
      </c>
      <c r="E56">
        <f t="shared" si="0"/>
        <v>1399.97</v>
      </c>
      <c r="F56">
        <f t="shared" si="1"/>
        <v>1399.97</v>
      </c>
      <c r="G56" t="s">
        <v>13</v>
      </c>
    </row>
    <row r="57" spans="1:11" x14ac:dyDescent="0.3">
      <c r="A57" s="2" t="s">
        <v>92</v>
      </c>
    </row>
    <row r="58" spans="1:11" x14ac:dyDescent="0.3">
      <c r="A58">
        <v>2</v>
      </c>
      <c r="B58" t="s">
        <v>224</v>
      </c>
      <c r="C58">
        <v>846.5</v>
      </c>
      <c r="D58">
        <v>737.6</v>
      </c>
      <c r="E58">
        <f t="shared" si="0"/>
        <v>108.89999999999998</v>
      </c>
      <c r="F58">
        <f t="shared" si="1"/>
        <v>108.89999999999998</v>
      </c>
      <c r="H58">
        <v>6</v>
      </c>
      <c r="I58">
        <v>3</v>
      </c>
      <c r="J58" s="3">
        <f>K58*100</f>
        <v>50</v>
      </c>
      <c r="K58" s="3">
        <f>I58/H58</f>
        <v>0.5</v>
      </c>
    </row>
    <row r="59" spans="1:11" x14ac:dyDescent="0.3">
      <c r="A59">
        <v>5</v>
      </c>
      <c r="B59" t="s">
        <v>225</v>
      </c>
      <c r="C59">
        <v>1976.62</v>
      </c>
      <c r="D59">
        <v>685.64</v>
      </c>
      <c r="E59">
        <f t="shared" si="0"/>
        <v>1290.98</v>
      </c>
      <c r="F59">
        <f t="shared" si="1"/>
        <v>1290.98</v>
      </c>
      <c r="G59" t="s">
        <v>13</v>
      </c>
    </row>
    <row r="60" spans="1:11" x14ac:dyDescent="0.3">
      <c r="A60">
        <v>8</v>
      </c>
      <c r="B60" t="s">
        <v>225</v>
      </c>
      <c r="C60">
        <v>669.92</v>
      </c>
      <c r="D60">
        <v>664.96</v>
      </c>
      <c r="E60">
        <f t="shared" si="0"/>
        <v>4.9599999999999227</v>
      </c>
      <c r="F60">
        <f t="shared" si="1"/>
        <v>4.9599999999999227</v>
      </c>
    </row>
    <row r="61" spans="1:11" x14ac:dyDescent="0.3">
      <c r="A61">
        <v>11</v>
      </c>
      <c r="B61" t="s">
        <v>225</v>
      </c>
      <c r="C61">
        <v>806.81</v>
      </c>
      <c r="D61">
        <v>620.82000000000005</v>
      </c>
      <c r="E61">
        <f t="shared" si="0"/>
        <v>185.9899999999999</v>
      </c>
      <c r="F61">
        <f t="shared" si="1"/>
        <v>185.9899999999999</v>
      </c>
      <c r="G61" t="s">
        <v>13</v>
      </c>
    </row>
    <row r="62" spans="1:11" x14ac:dyDescent="0.3">
      <c r="A62">
        <v>14</v>
      </c>
      <c r="B62" t="s">
        <v>225</v>
      </c>
      <c r="C62">
        <v>1003.79</v>
      </c>
      <c r="D62">
        <v>718.34</v>
      </c>
      <c r="E62">
        <f t="shared" si="0"/>
        <v>285.44999999999993</v>
      </c>
      <c r="F62">
        <f t="shared" si="1"/>
        <v>285.44999999999993</v>
      </c>
      <c r="G62" t="s">
        <v>13</v>
      </c>
    </row>
    <row r="63" spans="1:11" x14ac:dyDescent="0.3">
      <c r="A63">
        <v>17</v>
      </c>
      <c r="B63" t="s">
        <v>225</v>
      </c>
      <c r="C63">
        <v>904.75</v>
      </c>
      <c r="D63">
        <v>885.54</v>
      </c>
      <c r="E63">
        <f t="shared" si="0"/>
        <v>19.210000000000036</v>
      </c>
      <c r="F63">
        <f t="shared" si="1"/>
        <v>19.210000000000036</v>
      </c>
    </row>
    <row r="64" spans="1:11" x14ac:dyDescent="0.3">
      <c r="A64" s="2" t="s">
        <v>97</v>
      </c>
    </row>
    <row r="65" spans="1:11" x14ac:dyDescent="0.3">
      <c r="E65">
        <f t="shared" si="0"/>
        <v>0</v>
      </c>
      <c r="F65">
        <f t="shared" si="1"/>
        <v>0</v>
      </c>
      <c r="H65">
        <v>0</v>
      </c>
      <c r="I65">
        <v>0</v>
      </c>
      <c r="J65" s="3" t="e">
        <f>K65*100</f>
        <v>#DIV/0!</v>
      </c>
      <c r="K65" s="3" t="e">
        <f>I65/H65</f>
        <v>#DIV/0!</v>
      </c>
    </row>
    <row r="66" spans="1:11" x14ac:dyDescent="0.3">
      <c r="A66" s="2" t="s">
        <v>99</v>
      </c>
    </row>
    <row r="67" spans="1:11" x14ac:dyDescent="0.3">
      <c r="A67">
        <v>38</v>
      </c>
      <c r="B67" t="s">
        <v>226</v>
      </c>
      <c r="C67">
        <v>857.67</v>
      </c>
      <c r="D67">
        <v>797.68</v>
      </c>
      <c r="E67">
        <f t="shared" ref="E67:E77" si="2">C67-D67</f>
        <v>59.990000000000009</v>
      </c>
      <c r="F67">
        <f t="shared" ref="F67:F77" si="3">IF(E67&lt;0,0,E67)</f>
        <v>59.990000000000009</v>
      </c>
      <c r="H67">
        <v>11</v>
      </c>
      <c r="I67">
        <v>4</v>
      </c>
      <c r="J67" s="3">
        <f>K67*100</f>
        <v>36.363636363636367</v>
      </c>
      <c r="K67" s="3">
        <f>I67/H67</f>
        <v>0.36363636363636365</v>
      </c>
    </row>
    <row r="68" spans="1:11" x14ac:dyDescent="0.3">
      <c r="A68">
        <v>41</v>
      </c>
      <c r="B68" t="s">
        <v>226</v>
      </c>
      <c r="C68">
        <v>874.15</v>
      </c>
      <c r="D68">
        <v>894.53</v>
      </c>
      <c r="E68">
        <f t="shared" si="2"/>
        <v>-20.379999999999995</v>
      </c>
      <c r="F68">
        <f t="shared" si="3"/>
        <v>0</v>
      </c>
    </row>
    <row r="69" spans="1:11" x14ac:dyDescent="0.3">
      <c r="A69">
        <v>44</v>
      </c>
      <c r="B69" t="s">
        <v>226</v>
      </c>
      <c r="C69">
        <v>701.24</v>
      </c>
      <c r="D69">
        <v>860.75</v>
      </c>
      <c r="E69">
        <f t="shared" si="2"/>
        <v>-159.51</v>
      </c>
      <c r="F69">
        <f t="shared" si="3"/>
        <v>0</v>
      </c>
    </row>
    <row r="70" spans="1:11" x14ac:dyDescent="0.3">
      <c r="A70">
        <v>47</v>
      </c>
      <c r="B70" t="s">
        <v>226</v>
      </c>
      <c r="C70">
        <v>417.51</v>
      </c>
      <c r="D70">
        <v>450.28</v>
      </c>
      <c r="E70">
        <f t="shared" si="2"/>
        <v>-32.769999999999982</v>
      </c>
      <c r="F70">
        <f t="shared" si="3"/>
        <v>0</v>
      </c>
    </row>
    <row r="71" spans="1:11" x14ac:dyDescent="0.3">
      <c r="A71">
        <v>50</v>
      </c>
      <c r="B71" t="s">
        <v>226</v>
      </c>
      <c r="C71">
        <v>488.72</v>
      </c>
      <c r="D71">
        <v>630.22</v>
      </c>
      <c r="E71">
        <f t="shared" si="2"/>
        <v>-141.5</v>
      </c>
      <c r="F71">
        <f t="shared" si="3"/>
        <v>0</v>
      </c>
    </row>
    <row r="72" spans="1:11" x14ac:dyDescent="0.3">
      <c r="A72">
        <v>53</v>
      </c>
      <c r="B72" t="s">
        <v>227</v>
      </c>
      <c r="C72">
        <v>675.3</v>
      </c>
      <c r="D72">
        <v>636.80999999999995</v>
      </c>
      <c r="E72">
        <f t="shared" si="2"/>
        <v>38.490000000000009</v>
      </c>
      <c r="F72">
        <f t="shared" si="3"/>
        <v>38.490000000000009</v>
      </c>
    </row>
    <row r="73" spans="1:11" x14ac:dyDescent="0.3">
      <c r="A73">
        <v>56</v>
      </c>
      <c r="B73" t="s">
        <v>228</v>
      </c>
      <c r="C73">
        <v>759.39</v>
      </c>
      <c r="D73">
        <v>629.25</v>
      </c>
      <c r="E73">
        <f t="shared" si="2"/>
        <v>130.13999999999999</v>
      </c>
      <c r="F73">
        <f t="shared" si="3"/>
        <v>130.13999999999999</v>
      </c>
    </row>
    <row r="74" spans="1:11" x14ac:dyDescent="0.3">
      <c r="A74">
        <v>59</v>
      </c>
      <c r="B74" t="s">
        <v>229</v>
      </c>
      <c r="C74">
        <v>909.15</v>
      </c>
      <c r="D74">
        <v>731.75</v>
      </c>
      <c r="E74">
        <f t="shared" si="2"/>
        <v>177.39999999999998</v>
      </c>
      <c r="F74">
        <f t="shared" si="3"/>
        <v>177.39999999999998</v>
      </c>
      <c r="G74" t="s">
        <v>13</v>
      </c>
    </row>
    <row r="75" spans="1:11" x14ac:dyDescent="0.3">
      <c r="A75">
        <v>62</v>
      </c>
      <c r="B75" t="s">
        <v>229</v>
      </c>
      <c r="C75">
        <v>997.93</v>
      </c>
      <c r="D75">
        <v>747.11</v>
      </c>
      <c r="E75">
        <f t="shared" si="2"/>
        <v>250.81999999999994</v>
      </c>
      <c r="F75">
        <f t="shared" si="3"/>
        <v>250.81999999999994</v>
      </c>
      <c r="G75" t="s">
        <v>13</v>
      </c>
    </row>
    <row r="76" spans="1:11" x14ac:dyDescent="0.3">
      <c r="A76">
        <v>65</v>
      </c>
      <c r="B76" t="s">
        <v>229</v>
      </c>
      <c r="C76">
        <v>1010.24</v>
      </c>
      <c r="D76">
        <v>718.63</v>
      </c>
      <c r="E76">
        <f t="shared" si="2"/>
        <v>291.61</v>
      </c>
      <c r="F76">
        <f t="shared" si="3"/>
        <v>291.61</v>
      </c>
      <c r="G76" t="s">
        <v>13</v>
      </c>
    </row>
    <row r="77" spans="1:11" x14ac:dyDescent="0.3">
      <c r="A77">
        <v>68</v>
      </c>
      <c r="B77" t="s">
        <v>229</v>
      </c>
      <c r="C77">
        <v>1057.44</v>
      </c>
      <c r="D77">
        <v>676.58</v>
      </c>
      <c r="E77">
        <f t="shared" si="2"/>
        <v>380.86</v>
      </c>
      <c r="F77">
        <f t="shared" si="3"/>
        <v>380.86</v>
      </c>
      <c r="G77" t="s">
        <v>13</v>
      </c>
    </row>
    <row r="78" spans="1:11" x14ac:dyDescent="0.3">
      <c r="A78" s="2" t="s">
        <v>101</v>
      </c>
    </row>
    <row r="79" spans="1:11" x14ac:dyDescent="0.3">
      <c r="A79">
        <v>2</v>
      </c>
      <c r="B79" t="s">
        <v>230</v>
      </c>
      <c r="C79">
        <v>589.04999999999995</v>
      </c>
      <c r="D79">
        <v>684.15</v>
      </c>
      <c r="E79">
        <f t="shared" ref="E79:E142" si="4">C79-D79</f>
        <v>-95.100000000000023</v>
      </c>
      <c r="F79">
        <f t="shared" ref="F79:F142" si="5">IF(E79&lt;0,0,E79)</f>
        <v>0</v>
      </c>
      <c r="H79">
        <v>8</v>
      </c>
      <c r="I79">
        <v>1</v>
      </c>
      <c r="J79" s="3">
        <f>K79*100</f>
        <v>12.5</v>
      </c>
      <c r="K79" s="3">
        <f>I79/H79</f>
        <v>0.125</v>
      </c>
    </row>
    <row r="80" spans="1:11" x14ac:dyDescent="0.3">
      <c r="A80">
        <v>5</v>
      </c>
      <c r="B80" t="s">
        <v>230</v>
      </c>
      <c r="C80">
        <v>363.64</v>
      </c>
      <c r="D80">
        <v>547.71</v>
      </c>
      <c r="E80">
        <f t="shared" si="4"/>
        <v>-184.07000000000005</v>
      </c>
      <c r="F80">
        <f t="shared" si="5"/>
        <v>0</v>
      </c>
    </row>
    <row r="81" spans="1:11" x14ac:dyDescent="0.3">
      <c r="A81">
        <v>8</v>
      </c>
      <c r="B81" t="s">
        <v>231</v>
      </c>
      <c r="C81">
        <v>911.67</v>
      </c>
      <c r="D81">
        <v>852.83</v>
      </c>
      <c r="E81">
        <f t="shared" si="4"/>
        <v>58.839999999999918</v>
      </c>
      <c r="F81">
        <f t="shared" si="5"/>
        <v>58.839999999999918</v>
      </c>
    </row>
    <row r="82" spans="1:11" x14ac:dyDescent="0.3">
      <c r="A82">
        <v>11</v>
      </c>
      <c r="B82" t="s">
        <v>231</v>
      </c>
      <c r="C82">
        <v>1031.02</v>
      </c>
      <c r="D82">
        <v>1126.52</v>
      </c>
      <c r="E82">
        <f t="shared" si="4"/>
        <v>-95.5</v>
      </c>
      <c r="F82">
        <f t="shared" si="5"/>
        <v>0</v>
      </c>
    </row>
    <row r="83" spans="1:11" x14ac:dyDescent="0.3">
      <c r="A83">
        <v>14</v>
      </c>
      <c r="B83" t="s">
        <v>231</v>
      </c>
      <c r="C83">
        <v>944.6</v>
      </c>
      <c r="D83">
        <v>742.22</v>
      </c>
      <c r="E83">
        <f t="shared" si="4"/>
        <v>202.38</v>
      </c>
      <c r="F83">
        <f t="shared" si="5"/>
        <v>202.38</v>
      </c>
      <c r="G83" t="s">
        <v>13</v>
      </c>
    </row>
    <row r="84" spans="1:11" x14ac:dyDescent="0.3">
      <c r="A84">
        <v>17</v>
      </c>
      <c r="B84" t="s">
        <v>231</v>
      </c>
      <c r="C84">
        <v>987.83</v>
      </c>
      <c r="D84">
        <v>1028.45</v>
      </c>
      <c r="E84">
        <f t="shared" si="4"/>
        <v>-40.620000000000005</v>
      </c>
      <c r="F84">
        <f t="shared" si="5"/>
        <v>0</v>
      </c>
    </row>
    <row r="85" spans="1:11" x14ac:dyDescent="0.3">
      <c r="A85">
        <v>20</v>
      </c>
      <c r="B85" t="s">
        <v>232</v>
      </c>
      <c r="C85">
        <v>795.51</v>
      </c>
      <c r="D85">
        <v>1016.92</v>
      </c>
      <c r="E85">
        <f t="shared" si="4"/>
        <v>-221.40999999999997</v>
      </c>
      <c r="F85">
        <f t="shared" si="5"/>
        <v>0</v>
      </c>
    </row>
    <row r="86" spans="1:11" x14ac:dyDescent="0.3">
      <c r="A86">
        <v>23</v>
      </c>
      <c r="B86" t="s">
        <v>232</v>
      </c>
      <c r="C86">
        <v>1049.05</v>
      </c>
      <c r="D86">
        <v>1035.8599999999999</v>
      </c>
      <c r="E86">
        <f t="shared" si="4"/>
        <v>13.190000000000055</v>
      </c>
      <c r="F86">
        <f t="shared" si="5"/>
        <v>13.190000000000055</v>
      </c>
    </row>
    <row r="87" spans="1:11" x14ac:dyDescent="0.3">
      <c r="A87" s="2" t="s">
        <v>107</v>
      </c>
    </row>
    <row r="88" spans="1:11" x14ac:dyDescent="0.3">
      <c r="A88">
        <v>2</v>
      </c>
      <c r="B88" t="s">
        <v>233</v>
      </c>
      <c r="C88">
        <v>886.68</v>
      </c>
      <c r="D88">
        <v>826.25</v>
      </c>
      <c r="E88">
        <f t="shared" si="4"/>
        <v>60.42999999999995</v>
      </c>
      <c r="F88">
        <f t="shared" si="5"/>
        <v>60.42999999999995</v>
      </c>
      <c r="H88">
        <v>12</v>
      </c>
      <c r="I88">
        <v>9</v>
      </c>
      <c r="J88" s="3">
        <f>K88*100</f>
        <v>75</v>
      </c>
      <c r="K88" s="3">
        <f>I88/H88</f>
        <v>0.75</v>
      </c>
    </row>
    <row r="89" spans="1:11" x14ac:dyDescent="0.3">
      <c r="A89">
        <v>5</v>
      </c>
      <c r="B89" t="s">
        <v>233</v>
      </c>
      <c r="C89">
        <v>896.65</v>
      </c>
      <c r="D89">
        <v>769.18</v>
      </c>
      <c r="E89">
        <f t="shared" si="4"/>
        <v>127.47000000000003</v>
      </c>
      <c r="F89">
        <f t="shared" si="5"/>
        <v>127.47000000000003</v>
      </c>
    </row>
    <row r="90" spans="1:11" x14ac:dyDescent="0.3">
      <c r="A90">
        <v>8</v>
      </c>
      <c r="B90" t="s">
        <v>233</v>
      </c>
      <c r="C90">
        <v>703.81</v>
      </c>
      <c r="D90">
        <v>524.35</v>
      </c>
      <c r="E90">
        <f t="shared" si="4"/>
        <v>179.45999999999992</v>
      </c>
      <c r="F90">
        <f t="shared" si="5"/>
        <v>179.45999999999992</v>
      </c>
      <c r="G90" t="s">
        <v>13</v>
      </c>
    </row>
    <row r="91" spans="1:11" x14ac:dyDescent="0.3">
      <c r="A91">
        <v>11</v>
      </c>
      <c r="B91" t="s">
        <v>233</v>
      </c>
      <c r="C91">
        <v>893.36</v>
      </c>
      <c r="D91">
        <v>706.86</v>
      </c>
      <c r="E91">
        <f t="shared" si="4"/>
        <v>186.5</v>
      </c>
      <c r="F91">
        <f t="shared" si="5"/>
        <v>186.5</v>
      </c>
      <c r="G91" t="s">
        <v>13</v>
      </c>
    </row>
    <row r="92" spans="1:11" x14ac:dyDescent="0.3">
      <c r="A92">
        <v>14</v>
      </c>
      <c r="B92" t="s">
        <v>233</v>
      </c>
      <c r="C92">
        <v>975.52</v>
      </c>
      <c r="D92">
        <v>653.85</v>
      </c>
      <c r="E92">
        <f t="shared" si="4"/>
        <v>321.66999999999996</v>
      </c>
      <c r="F92">
        <f t="shared" si="5"/>
        <v>321.66999999999996</v>
      </c>
      <c r="G92" t="s">
        <v>13</v>
      </c>
    </row>
    <row r="93" spans="1:11" x14ac:dyDescent="0.3">
      <c r="A93">
        <v>17</v>
      </c>
      <c r="B93" t="s">
        <v>233</v>
      </c>
      <c r="C93">
        <v>975.18</v>
      </c>
      <c r="D93">
        <v>772.01</v>
      </c>
      <c r="E93">
        <f t="shared" si="4"/>
        <v>203.16999999999996</v>
      </c>
      <c r="F93">
        <f t="shared" si="5"/>
        <v>203.16999999999996</v>
      </c>
      <c r="G93" t="s">
        <v>13</v>
      </c>
    </row>
    <row r="94" spans="1:11" x14ac:dyDescent="0.3">
      <c r="A94">
        <v>20</v>
      </c>
      <c r="B94" t="s">
        <v>234</v>
      </c>
      <c r="C94">
        <v>894.37</v>
      </c>
      <c r="D94">
        <v>831.4</v>
      </c>
      <c r="E94">
        <f t="shared" si="4"/>
        <v>62.970000000000027</v>
      </c>
      <c r="F94">
        <f t="shared" si="5"/>
        <v>62.970000000000027</v>
      </c>
    </row>
    <row r="95" spans="1:11" x14ac:dyDescent="0.3">
      <c r="A95">
        <v>23</v>
      </c>
      <c r="B95" t="s">
        <v>234</v>
      </c>
      <c r="C95">
        <v>1040.31</v>
      </c>
      <c r="D95">
        <v>825.52</v>
      </c>
      <c r="E95">
        <f t="shared" si="4"/>
        <v>214.78999999999996</v>
      </c>
      <c r="F95">
        <f t="shared" si="5"/>
        <v>214.78999999999996</v>
      </c>
      <c r="G95" t="s">
        <v>13</v>
      </c>
    </row>
    <row r="96" spans="1:11" x14ac:dyDescent="0.3">
      <c r="A96">
        <v>26</v>
      </c>
      <c r="B96" t="s">
        <v>234</v>
      </c>
      <c r="C96">
        <v>1159.33</v>
      </c>
      <c r="D96">
        <v>976.49</v>
      </c>
      <c r="E96">
        <f t="shared" si="4"/>
        <v>182.83999999999992</v>
      </c>
      <c r="F96">
        <f t="shared" si="5"/>
        <v>182.83999999999992</v>
      </c>
      <c r="G96" t="s">
        <v>13</v>
      </c>
    </row>
    <row r="97" spans="1:11" x14ac:dyDescent="0.3">
      <c r="A97">
        <v>29</v>
      </c>
      <c r="B97" t="s">
        <v>234</v>
      </c>
      <c r="C97">
        <v>1074.8</v>
      </c>
      <c r="D97">
        <v>879.54</v>
      </c>
      <c r="E97">
        <f t="shared" si="4"/>
        <v>195.26</v>
      </c>
      <c r="F97">
        <f t="shared" si="5"/>
        <v>195.26</v>
      </c>
      <c r="G97" t="s">
        <v>13</v>
      </c>
    </row>
    <row r="98" spans="1:11" x14ac:dyDescent="0.3">
      <c r="A98">
        <v>32</v>
      </c>
      <c r="B98" t="s">
        <v>234</v>
      </c>
      <c r="C98">
        <v>830.3</v>
      </c>
      <c r="D98">
        <v>630.35</v>
      </c>
      <c r="E98">
        <f t="shared" si="4"/>
        <v>199.94999999999993</v>
      </c>
      <c r="F98">
        <f t="shared" si="5"/>
        <v>199.94999999999993</v>
      </c>
      <c r="G98" t="s">
        <v>13</v>
      </c>
    </row>
    <row r="99" spans="1:11" x14ac:dyDescent="0.3">
      <c r="A99">
        <v>35</v>
      </c>
      <c r="B99" t="s">
        <v>234</v>
      </c>
      <c r="C99">
        <v>1095.01</v>
      </c>
      <c r="D99">
        <v>919.12</v>
      </c>
      <c r="E99">
        <f t="shared" si="4"/>
        <v>175.89</v>
      </c>
      <c r="F99">
        <f t="shared" si="5"/>
        <v>175.89</v>
      </c>
      <c r="G99" t="s">
        <v>13</v>
      </c>
    </row>
    <row r="100" spans="1:11" x14ac:dyDescent="0.3">
      <c r="A100" s="2" t="s">
        <v>112</v>
      </c>
    </row>
    <row r="101" spans="1:11" x14ac:dyDescent="0.3">
      <c r="A101">
        <v>2</v>
      </c>
      <c r="B101" t="s">
        <v>235</v>
      </c>
      <c r="C101">
        <v>668.28</v>
      </c>
      <c r="D101">
        <v>709.23</v>
      </c>
      <c r="E101">
        <f t="shared" si="4"/>
        <v>-40.950000000000045</v>
      </c>
      <c r="F101">
        <f t="shared" si="5"/>
        <v>0</v>
      </c>
      <c r="H101">
        <v>15</v>
      </c>
      <c r="I101">
        <v>5</v>
      </c>
      <c r="J101" s="3">
        <f>K101*100</f>
        <v>33.333333333333329</v>
      </c>
      <c r="K101" s="3">
        <f>I101/H101</f>
        <v>0.33333333333333331</v>
      </c>
    </row>
    <row r="102" spans="1:11" x14ac:dyDescent="0.3">
      <c r="A102">
        <v>5</v>
      </c>
      <c r="B102" t="s">
        <v>235</v>
      </c>
      <c r="C102">
        <v>949.1</v>
      </c>
      <c r="D102">
        <v>1072.6600000000001</v>
      </c>
      <c r="E102">
        <f t="shared" si="4"/>
        <v>-123.56000000000006</v>
      </c>
      <c r="F102">
        <f t="shared" si="5"/>
        <v>0</v>
      </c>
    </row>
    <row r="103" spans="1:11" x14ac:dyDescent="0.3">
      <c r="A103">
        <v>8</v>
      </c>
      <c r="B103" t="s">
        <v>235</v>
      </c>
      <c r="C103">
        <v>877.97</v>
      </c>
      <c r="D103">
        <v>724.7</v>
      </c>
      <c r="E103">
        <f t="shared" si="4"/>
        <v>153.26999999999998</v>
      </c>
      <c r="F103">
        <f t="shared" si="5"/>
        <v>153.26999999999998</v>
      </c>
      <c r="G103" t="s">
        <v>13</v>
      </c>
    </row>
    <row r="104" spans="1:11" x14ac:dyDescent="0.3">
      <c r="A104">
        <v>11</v>
      </c>
      <c r="B104" t="s">
        <v>236</v>
      </c>
      <c r="C104">
        <v>819.28</v>
      </c>
      <c r="D104">
        <v>753.07</v>
      </c>
      <c r="E104">
        <f t="shared" si="4"/>
        <v>66.209999999999923</v>
      </c>
      <c r="F104">
        <f t="shared" si="5"/>
        <v>66.209999999999923</v>
      </c>
    </row>
    <row r="105" spans="1:11" x14ac:dyDescent="0.3">
      <c r="A105">
        <v>14</v>
      </c>
      <c r="B105" t="s">
        <v>237</v>
      </c>
      <c r="C105">
        <v>543.46</v>
      </c>
      <c r="D105">
        <v>735.35</v>
      </c>
      <c r="E105">
        <f t="shared" si="4"/>
        <v>-191.89</v>
      </c>
      <c r="F105">
        <f t="shared" si="5"/>
        <v>0</v>
      </c>
    </row>
    <row r="106" spans="1:11" x14ac:dyDescent="0.3">
      <c r="A106">
        <v>17</v>
      </c>
      <c r="B106" t="s">
        <v>237</v>
      </c>
      <c r="C106">
        <v>660.8</v>
      </c>
      <c r="D106">
        <v>829.69</v>
      </c>
      <c r="E106">
        <f t="shared" si="4"/>
        <v>-168.8900000000001</v>
      </c>
      <c r="F106">
        <f t="shared" si="5"/>
        <v>0</v>
      </c>
    </row>
    <row r="107" spans="1:11" x14ac:dyDescent="0.3">
      <c r="A107">
        <v>20</v>
      </c>
      <c r="B107" t="s">
        <v>237</v>
      </c>
      <c r="C107">
        <v>792.59</v>
      </c>
      <c r="D107">
        <v>974.65</v>
      </c>
      <c r="E107">
        <f t="shared" si="4"/>
        <v>-182.05999999999995</v>
      </c>
      <c r="F107">
        <f t="shared" si="5"/>
        <v>0</v>
      </c>
    </row>
    <row r="108" spans="1:11" x14ac:dyDescent="0.3">
      <c r="A108">
        <v>23</v>
      </c>
      <c r="B108" t="s">
        <v>237</v>
      </c>
      <c r="C108">
        <v>712.42</v>
      </c>
      <c r="D108">
        <v>912.88</v>
      </c>
      <c r="E108">
        <f t="shared" si="4"/>
        <v>-200.46000000000004</v>
      </c>
      <c r="F108">
        <f t="shared" si="5"/>
        <v>0</v>
      </c>
    </row>
    <row r="109" spans="1:11" x14ac:dyDescent="0.3">
      <c r="A109">
        <v>26</v>
      </c>
      <c r="B109" t="s">
        <v>238</v>
      </c>
      <c r="C109">
        <v>1453.78</v>
      </c>
      <c r="D109">
        <v>1078.76</v>
      </c>
      <c r="E109">
        <f t="shared" si="4"/>
        <v>375.02</v>
      </c>
      <c r="F109">
        <f t="shared" si="5"/>
        <v>375.02</v>
      </c>
      <c r="G109" t="s">
        <v>13</v>
      </c>
    </row>
    <row r="110" spans="1:11" x14ac:dyDescent="0.3">
      <c r="A110">
        <v>29</v>
      </c>
      <c r="B110" t="s">
        <v>238</v>
      </c>
      <c r="C110">
        <v>1190.23</v>
      </c>
      <c r="D110">
        <v>1084.55</v>
      </c>
      <c r="E110">
        <f t="shared" si="4"/>
        <v>105.68000000000006</v>
      </c>
      <c r="F110">
        <f t="shared" si="5"/>
        <v>105.68000000000006</v>
      </c>
    </row>
    <row r="111" spans="1:11" x14ac:dyDescent="0.3">
      <c r="A111">
        <v>32</v>
      </c>
      <c r="B111" t="s">
        <v>238</v>
      </c>
      <c r="C111">
        <v>1285.03</v>
      </c>
      <c r="D111">
        <v>1051.04</v>
      </c>
      <c r="E111">
        <f t="shared" si="4"/>
        <v>233.99</v>
      </c>
      <c r="F111">
        <f t="shared" si="5"/>
        <v>233.99</v>
      </c>
      <c r="G111" t="s">
        <v>13</v>
      </c>
    </row>
    <row r="112" spans="1:11" x14ac:dyDescent="0.3">
      <c r="A112">
        <v>35</v>
      </c>
      <c r="B112" t="s">
        <v>238</v>
      </c>
      <c r="C112">
        <v>1131.8800000000001</v>
      </c>
      <c r="D112">
        <v>912.83</v>
      </c>
      <c r="E112">
        <f t="shared" si="4"/>
        <v>219.05000000000007</v>
      </c>
      <c r="F112">
        <f t="shared" si="5"/>
        <v>219.05000000000007</v>
      </c>
      <c r="G112" t="s">
        <v>13</v>
      </c>
    </row>
    <row r="113" spans="1:11" x14ac:dyDescent="0.3">
      <c r="A113">
        <v>38</v>
      </c>
      <c r="B113" t="s">
        <v>238</v>
      </c>
      <c r="C113">
        <v>1326.71</v>
      </c>
      <c r="D113">
        <v>1000.36</v>
      </c>
      <c r="E113">
        <f t="shared" si="4"/>
        <v>326.35000000000002</v>
      </c>
      <c r="F113">
        <f t="shared" si="5"/>
        <v>326.35000000000002</v>
      </c>
      <c r="G113" t="s">
        <v>13</v>
      </c>
    </row>
    <row r="114" spans="1:11" x14ac:dyDescent="0.3">
      <c r="A114">
        <v>41</v>
      </c>
      <c r="B114" t="s">
        <v>238</v>
      </c>
      <c r="C114">
        <v>1159.48</v>
      </c>
      <c r="D114">
        <v>1100.8499999999999</v>
      </c>
      <c r="E114">
        <f t="shared" si="4"/>
        <v>58.630000000000109</v>
      </c>
      <c r="F114">
        <f t="shared" si="5"/>
        <v>58.630000000000109</v>
      </c>
    </row>
    <row r="115" spans="1:11" x14ac:dyDescent="0.3">
      <c r="A115">
        <v>44</v>
      </c>
      <c r="B115" t="s">
        <v>238</v>
      </c>
      <c r="C115">
        <v>1006.74</v>
      </c>
      <c r="D115">
        <v>897.4</v>
      </c>
      <c r="E115">
        <f t="shared" si="4"/>
        <v>109.34000000000003</v>
      </c>
      <c r="F115">
        <f t="shared" si="5"/>
        <v>109.34000000000003</v>
      </c>
    </row>
    <row r="116" spans="1:11" x14ac:dyDescent="0.3">
      <c r="A116" s="2" t="s">
        <v>115</v>
      </c>
    </row>
    <row r="117" spans="1:11" x14ac:dyDescent="0.3">
      <c r="A117">
        <v>2</v>
      </c>
      <c r="B117" t="s">
        <v>239</v>
      </c>
      <c r="C117">
        <v>962.54</v>
      </c>
      <c r="D117">
        <v>703.6</v>
      </c>
      <c r="E117">
        <f t="shared" si="4"/>
        <v>258.93999999999994</v>
      </c>
      <c r="F117">
        <f t="shared" si="5"/>
        <v>258.93999999999994</v>
      </c>
      <c r="G117" t="s">
        <v>13</v>
      </c>
      <c r="H117">
        <v>11</v>
      </c>
      <c r="I117">
        <v>4</v>
      </c>
      <c r="J117" s="3">
        <f>K117*100</f>
        <v>36.363636363636367</v>
      </c>
      <c r="K117" s="3">
        <f>I117/H117</f>
        <v>0.36363636363636365</v>
      </c>
    </row>
    <row r="118" spans="1:11" x14ac:dyDescent="0.3">
      <c r="A118">
        <v>5</v>
      </c>
      <c r="B118" t="s">
        <v>239</v>
      </c>
      <c r="C118">
        <v>1081.8599999999999</v>
      </c>
      <c r="D118">
        <v>726.87</v>
      </c>
      <c r="E118">
        <f t="shared" si="4"/>
        <v>354.9899999999999</v>
      </c>
      <c r="F118">
        <f t="shared" si="5"/>
        <v>354.9899999999999</v>
      </c>
      <c r="G118" t="s">
        <v>13</v>
      </c>
    </row>
    <row r="119" spans="1:11" x14ac:dyDescent="0.3">
      <c r="A119">
        <v>8</v>
      </c>
      <c r="B119" t="s">
        <v>240</v>
      </c>
      <c r="C119">
        <v>1016.89</v>
      </c>
      <c r="D119">
        <v>943.75</v>
      </c>
      <c r="E119">
        <f t="shared" si="4"/>
        <v>73.139999999999986</v>
      </c>
      <c r="F119">
        <f t="shared" si="5"/>
        <v>73.139999999999986</v>
      </c>
    </row>
    <row r="120" spans="1:11" x14ac:dyDescent="0.3">
      <c r="A120">
        <v>11</v>
      </c>
      <c r="B120" t="s">
        <v>240</v>
      </c>
      <c r="C120">
        <v>1078.05</v>
      </c>
      <c r="D120">
        <v>903.65</v>
      </c>
      <c r="E120">
        <f t="shared" si="4"/>
        <v>174.39999999999998</v>
      </c>
      <c r="F120">
        <f t="shared" si="5"/>
        <v>174.39999999999998</v>
      </c>
      <c r="G120" t="s">
        <v>13</v>
      </c>
    </row>
    <row r="121" spans="1:11" x14ac:dyDescent="0.3">
      <c r="A121">
        <v>14</v>
      </c>
      <c r="B121" t="s">
        <v>240</v>
      </c>
      <c r="C121">
        <v>836.08</v>
      </c>
      <c r="D121">
        <v>811.44</v>
      </c>
      <c r="E121">
        <f t="shared" si="4"/>
        <v>24.639999999999986</v>
      </c>
      <c r="F121">
        <f t="shared" si="5"/>
        <v>24.639999999999986</v>
      </c>
    </row>
    <row r="122" spans="1:11" x14ac:dyDescent="0.3">
      <c r="A122">
        <v>17</v>
      </c>
      <c r="B122" t="s">
        <v>241</v>
      </c>
      <c r="C122">
        <v>1118.8599999999999</v>
      </c>
      <c r="D122">
        <v>1031.03</v>
      </c>
      <c r="E122">
        <f t="shared" si="4"/>
        <v>87.829999999999927</v>
      </c>
      <c r="F122">
        <f t="shared" si="5"/>
        <v>87.829999999999927</v>
      </c>
    </row>
    <row r="123" spans="1:11" x14ac:dyDescent="0.3">
      <c r="A123">
        <v>20</v>
      </c>
      <c r="B123" t="s">
        <v>242</v>
      </c>
      <c r="C123">
        <v>2435.44</v>
      </c>
      <c r="D123">
        <v>894.74</v>
      </c>
      <c r="E123">
        <f t="shared" si="4"/>
        <v>1540.7</v>
      </c>
      <c r="F123">
        <f t="shared" si="5"/>
        <v>1540.7</v>
      </c>
      <c r="G123" t="s">
        <v>13</v>
      </c>
    </row>
    <row r="124" spans="1:11" x14ac:dyDescent="0.3">
      <c r="A124">
        <v>23</v>
      </c>
      <c r="B124" t="s">
        <v>243</v>
      </c>
      <c r="C124">
        <v>453.14</v>
      </c>
      <c r="D124">
        <v>424.71</v>
      </c>
      <c r="E124">
        <f t="shared" si="4"/>
        <v>28.430000000000007</v>
      </c>
      <c r="F124">
        <f t="shared" si="5"/>
        <v>28.430000000000007</v>
      </c>
    </row>
    <row r="125" spans="1:11" x14ac:dyDescent="0.3">
      <c r="A125">
        <v>26</v>
      </c>
      <c r="B125" t="s">
        <v>243</v>
      </c>
      <c r="C125">
        <v>878.78</v>
      </c>
      <c r="D125">
        <v>758.07</v>
      </c>
      <c r="E125">
        <f t="shared" si="4"/>
        <v>120.70999999999992</v>
      </c>
      <c r="F125">
        <f t="shared" si="5"/>
        <v>120.70999999999992</v>
      </c>
    </row>
    <row r="126" spans="1:11" x14ac:dyDescent="0.3">
      <c r="A126">
        <v>29</v>
      </c>
      <c r="B126" t="s">
        <v>243</v>
      </c>
      <c r="C126">
        <v>934.98</v>
      </c>
      <c r="D126">
        <v>828.88</v>
      </c>
      <c r="E126">
        <f t="shared" si="4"/>
        <v>106.10000000000002</v>
      </c>
      <c r="F126">
        <f t="shared" si="5"/>
        <v>106.10000000000002</v>
      </c>
    </row>
    <row r="127" spans="1:11" x14ac:dyDescent="0.3">
      <c r="A127">
        <v>32</v>
      </c>
      <c r="B127" t="s">
        <v>243</v>
      </c>
      <c r="C127">
        <v>938.84</v>
      </c>
      <c r="D127">
        <v>852.26</v>
      </c>
      <c r="E127">
        <f t="shared" si="4"/>
        <v>86.580000000000041</v>
      </c>
      <c r="F127">
        <f t="shared" si="5"/>
        <v>86.580000000000041</v>
      </c>
    </row>
    <row r="128" spans="1:11" x14ac:dyDescent="0.3">
      <c r="A128" s="2" t="s">
        <v>153</v>
      </c>
    </row>
    <row r="129" spans="1:11" x14ac:dyDescent="0.3">
      <c r="A129">
        <v>2</v>
      </c>
      <c r="B129" t="s">
        <v>244</v>
      </c>
      <c r="C129">
        <v>2191.23</v>
      </c>
      <c r="D129">
        <v>987.1</v>
      </c>
      <c r="E129">
        <f t="shared" si="4"/>
        <v>1204.1300000000001</v>
      </c>
      <c r="F129">
        <f t="shared" si="5"/>
        <v>1204.1300000000001</v>
      </c>
      <c r="G129" t="s">
        <v>13</v>
      </c>
      <c r="H129">
        <v>3</v>
      </c>
      <c r="I129">
        <v>2</v>
      </c>
      <c r="J129" s="3">
        <f>K129*100</f>
        <v>66.666666666666657</v>
      </c>
      <c r="K129" s="3">
        <f>I129/H129</f>
        <v>0.66666666666666663</v>
      </c>
    </row>
    <row r="130" spans="1:11" x14ac:dyDescent="0.3">
      <c r="A130">
        <v>5</v>
      </c>
      <c r="B130" t="s">
        <v>245</v>
      </c>
      <c r="C130">
        <v>633.92999999999995</v>
      </c>
      <c r="D130">
        <v>592.16999999999996</v>
      </c>
      <c r="E130">
        <f t="shared" si="4"/>
        <v>41.759999999999991</v>
      </c>
      <c r="F130">
        <f t="shared" si="5"/>
        <v>41.759999999999991</v>
      </c>
    </row>
    <row r="131" spans="1:11" x14ac:dyDescent="0.3">
      <c r="A131">
        <v>8</v>
      </c>
      <c r="B131" t="s">
        <v>245</v>
      </c>
      <c r="C131">
        <v>978.13</v>
      </c>
      <c r="D131">
        <v>497</v>
      </c>
      <c r="E131">
        <f t="shared" si="4"/>
        <v>481.13</v>
      </c>
      <c r="F131">
        <f t="shared" si="5"/>
        <v>481.13</v>
      </c>
      <c r="G131" t="s">
        <v>13</v>
      </c>
    </row>
    <row r="132" spans="1:11" x14ac:dyDescent="0.3">
      <c r="A132" s="2" t="s">
        <v>154</v>
      </c>
    </row>
    <row r="133" spans="1:11" x14ac:dyDescent="0.3">
      <c r="A133">
        <v>2</v>
      </c>
      <c r="B133" t="s">
        <v>246</v>
      </c>
      <c r="C133">
        <v>1387.67</v>
      </c>
      <c r="D133">
        <v>1405.41</v>
      </c>
      <c r="E133">
        <f t="shared" si="4"/>
        <v>-17.740000000000009</v>
      </c>
      <c r="F133">
        <f t="shared" si="5"/>
        <v>0</v>
      </c>
      <c r="H133">
        <v>2</v>
      </c>
      <c r="I133">
        <v>0</v>
      </c>
      <c r="J133" s="3">
        <f>K133*100</f>
        <v>0</v>
      </c>
      <c r="K133" s="3">
        <f>I133/H133</f>
        <v>0</v>
      </c>
    </row>
    <row r="134" spans="1:11" x14ac:dyDescent="0.3">
      <c r="A134">
        <v>5</v>
      </c>
      <c r="B134" t="s">
        <v>247</v>
      </c>
      <c r="C134">
        <v>942.35</v>
      </c>
      <c r="D134">
        <v>1117.55</v>
      </c>
      <c r="E134">
        <f t="shared" si="4"/>
        <v>-175.19999999999993</v>
      </c>
      <c r="F134">
        <f t="shared" si="5"/>
        <v>0</v>
      </c>
    </row>
    <row r="135" spans="1:11" x14ac:dyDescent="0.3">
      <c r="A135" s="2" t="s">
        <v>156</v>
      </c>
    </row>
    <row r="136" spans="1:11" x14ac:dyDescent="0.3">
      <c r="A136">
        <v>2</v>
      </c>
      <c r="B136" t="s">
        <v>248</v>
      </c>
      <c r="C136">
        <v>1463.71</v>
      </c>
      <c r="D136">
        <v>1189.49</v>
      </c>
      <c r="E136">
        <f t="shared" si="4"/>
        <v>274.22000000000003</v>
      </c>
      <c r="F136">
        <f t="shared" si="5"/>
        <v>274.22000000000003</v>
      </c>
      <c r="G136" t="s">
        <v>13</v>
      </c>
      <c r="H136">
        <v>8</v>
      </c>
      <c r="I136">
        <v>3</v>
      </c>
      <c r="J136" s="3">
        <f>K136*100</f>
        <v>37.5</v>
      </c>
      <c r="K136" s="3">
        <f>I136/H136</f>
        <v>0.375</v>
      </c>
    </row>
    <row r="137" spans="1:11" x14ac:dyDescent="0.3">
      <c r="A137">
        <v>5</v>
      </c>
      <c r="B137" t="s">
        <v>248</v>
      </c>
      <c r="C137">
        <v>1505.59</v>
      </c>
      <c r="D137">
        <v>1413.79</v>
      </c>
      <c r="E137">
        <f t="shared" si="4"/>
        <v>91.799999999999955</v>
      </c>
      <c r="F137">
        <f t="shared" si="5"/>
        <v>91.799999999999955</v>
      </c>
    </row>
    <row r="138" spans="1:11" x14ac:dyDescent="0.3">
      <c r="A138">
        <v>8</v>
      </c>
      <c r="B138" t="s">
        <v>248</v>
      </c>
      <c r="C138">
        <v>1594.06</v>
      </c>
      <c r="D138">
        <v>1655.72</v>
      </c>
      <c r="E138">
        <f t="shared" si="4"/>
        <v>-61.660000000000082</v>
      </c>
      <c r="F138">
        <f t="shared" si="5"/>
        <v>0</v>
      </c>
    </row>
    <row r="139" spans="1:11" x14ac:dyDescent="0.3">
      <c r="A139">
        <v>11</v>
      </c>
      <c r="B139" t="s">
        <v>249</v>
      </c>
      <c r="C139">
        <v>1383.16</v>
      </c>
      <c r="D139">
        <v>1283.67</v>
      </c>
      <c r="E139">
        <f t="shared" si="4"/>
        <v>99.490000000000009</v>
      </c>
      <c r="F139">
        <f t="shared" si="5"/>
        <v>99.490000000000009</v>
      </c>
    </row>
    <row r="140" spans="1:11" x14ac:dyDescent="0.3">
      <c r="A140">
        <v>14</v>
      </c>
      <c r="B140" t="s">
        <v>249</v>
      </c>
      <c r="C140">
        <v>1386.39</v>
      </c>
      <c r="D140">
        <v>1201.3800000000001</v>
      </c>
      <c r="E140">
        <f t="shared" si="4"/>
        <v>185.01</v>
      </c>
      <c r="F140">
        <f t="shared" si="5"/>
        <v>185.01</v>
      </c>
      <c r="G140" t="s">
        <v>13</v>
      </c>
    </row>
    <row r="141" spans="1:11" x14ac:dyDescent="0.3">
      <c r="A141">
        <v>17</v>
      </c>
      <c r="B141" t="s">
        <v>250</v>
      </c>
      <c r="C141">
        <v>989.02</v>
      </c>
      <c r="D141">
        <v>851.96</v>
      </c>
      <c r="E141">
        <f t="shared" si="4"/>
        <v>137.05999999999995</v>
      </c>
      <c r="F141">
        <f t="shared" si="5"/>
        <v>137.05999999999995</v>
      </c>
    </row>
    <row r="142" spans="1:11" x14ac:dyDescent="0.3">
      <c r="A142">
        <v>20</v>
      </c>
      <c r="B142" t="s">
        <v>250</v>
      </c>
      <c r="C142">
        <v>1748.68</v>
      </c>
      <c r="D142">
        <v>1064.5</v>
      </c>
      <c r="E142">
        <f t="shared" si="4"/>
        <v>684.18000000000006</v>
      </c>
      <c r="F142">
        <f t="shared" si="5"/>
        <v>684.18000000000006</v>
      </c>
      <c r="G142" t="s">
        <v>13</v>
      </c>
    </row>
    <row r="143" spans="1:11" x14ac:dyDescent="0.3">
      <c r="A143">
        <v>23</v>
      </c>
      <c r="B143" t="s">
        <v>250</v>
      </c>
      <c r="C143">
        <v>530.17999999999995</v>
      </c>
      <c r="D143">
        <v>691.77</v>
      </c>
      <c r="E143">
        <f t="shared" ref="E143:E206" si="6">C143-D143</f>
        <v>-161.59000000000003</v>
      </c>
      <c r="F143">
        <f t="shared" ref="F143:F206" si="7">IF(E143&lt;0,0,E143)</f>
        <v>0</v>
      </c>
    </row>
    <row r="144" spans="1:11" x14ac:dyDescent="0.3">
      <c r="A144" s="2" t="s">
        <v>160</v>
      </c>
    </row>
    <row r="145" spans="1:11" x14ac:dyDescent="0.3">
      <c r="A145">
        <v>2</v>
      </c>
      <c r="B145" t="s">
        <v>251</v>
      </c>
      <c r="C145">
        <v>821.25</v>
      </c>
      <c r="D145">
        <v>729.15</v>
      </c>
      <c r="E145">
        <f t="shared" si="6"/>
        <v>92.100000000000023</v>
      </c>
      <c r="F145">
        <f t="shared" si="7"/>
        <v>92.100000000000023</v>
      </c>
      <c r="H145">
        <v>6</v>
      </c>
      <c r="I145">
        <v>3</v>
      </c>
      <c r="J145" s="3">
        <f>K145*100</f>
        <v>50</v>
      </c>
      <c r="K145" s="3">
        <f>I145/H145</f>
        <v>0.5</v>
      </c>
    </row>
    <row r="146" spans="1:11" x14ac:dyDescent="0.3">
      <c r="A146">
        <v>5</v>
      </c>
      <c r="B146" t="s">
        <v>252</v>
      </c>
      <c r="C146">
        <v>690.87</v>
      </c>
      <c r="D146">
        <v>576.17999999999995</v>
      </c>
      <c r="E146">
        <f t="shared" si="6"/>
        <v>114.69000000000005</v>
      </c>
      <c r="F146">
        <f t="shared" si="7"/>
        <v>114.69000000000005</v>
      </c>
    </row>
    <row r="147" spans="1:11" x14ac:dyDescent="0.3">
      <c r="A147">
        <v>8</v>
      </c>
      <c r="B147" t="s">
        <v>252</v>
      </c>
      <c r="C147">
        <v>905.86</v>
      </c>
      <c r="D147">
        <v>694.13</v>
      </c>
      <c r="E147">
        <f t="shared" si="6"/>
        <v>211.73000000000002</v>
      </c>
      <c r="F147">
        <f t="shared" si="7"/>
        <v>211.73000000000002</v>
      </c>
      <c r="G147" t="s">
        <v>13</v>
      </c>
    </row>
    <row r="148" spans="1:11" x14ac:dyDescent="0.3">
      <c r="A148">
        <v>11</v>
      </c>
      <c r="B148" t="s">
        <v>252</v>
      </c>
      <c r="C148">
        <v>682.87</v>
      </c>
      <c r="D148">
        <v>622.96</v>
      </c>
      <c r="E148">
        <f t="shared" si="6"/>
        <v>59.909999999999968</v>
      </c>
      <c r="F148">
        <f t="shared" si="7"/>
        <v>59.909999999999968</v>
      </c>
    </row>
    <row r="149" spans="1:11" x14ac:dyDescent="0.3">
      <c r="A149">
        <v>14</v>
      </c>
      <c r="B149" t="s">
        <v>253</v>
      </c>
      <c r="C149">
        <v>982.53</v>
      </c>
      <c r="D149">
        <v>618.37</v>
      </c>
      <c r="E149">
        <f t="shared" si="6"/>
        <v>364.15999999999997</v>
      </c>
      <c r="F149">
        <f t="shared" si="7"/>
        <v>364.15999999999997</v>
      </c>
      <c r="G149" t="s">
        <v>13</v>
      </c>
    </row>
    <row r="150" spans="1:11" x14ac:dyDescent="0.3">
      <c r="A150">
        <v>17</v>
      </c>
      <c r="B150" t="s">
        <v>253</v>
      </c>
      <c r="C150">
        <v>1124.42</v>
      </c>
      <c r="D150">
        <v>776.18</v>
      </c>
      <c r="E150">
        <f t="shared" si="6"/>
        <v>348.24000000000012</v>
      </c>
      <c r="F150">
        <f t="shared" si="7"/>
        <v>348.24000000000012</v>
      </c>
      <c r="G150" t="s">
        <v>13</v>
      </c>
    </row>
    <row r="151" spans="1:11" x14ac:dyDescent="0.3">
      <c r="A151" s="2" t="s">
        <v>164</v>
      </c>
    </row>
    <row r="152" spans="1:11" x14ac:dyDescent="0.3">
      <c r="A152">
        <v>2</v>
      </c>
      <c r="B152" t="s">
        <v>254</v>
      </c>
      <c r="C152">
        <v>1492.11</v>
      </c>
      <c r="D152">
        <v>1269.53</v>
      </c>
      <c r="E152">
        <f t="shared" si="6"/>
        <v>222.57999999999993</v>
      </c>
      <c r="F152">
        <f t="shared" si="7"/>
        <v>222.57999999999993</v>
      </c>
      <c r="G152" t="s">
        <v>13</v>
      </c>
      <c r="H152">
        <v>7</v>
      </c>
      <c r="I152">
        <v>5</v>
      </c>
      <c r="J152" s="3">
        <f>K152*100</f>
        <v>71.428571428571431</v>
      </c>
      <c r="K152" s="3">
        <f>I152/H152</f>
        <v>0.7142857142857143</v>
      </c>
    </row>
    <row r="153" spans="1:11" x14ac:dyDescent="0.3">
      <c r="A153">
        <v>5</v>
      </c>
      <c r="B153" t="s">
        <v>254</v>
      </c>
      <c r="C153">
        <v>1256.8800000000001</v>
      </c>
      <c r="D153">
        <v>1035.0899999999999</v>
      </c>
      <c r="E153">
        <f t="shared" si="6"/>
        <v>221.79000000000019</v>
      </c>
      <c r="F153">
        <f t="shared" si="7"/>
        <v>221.79000000000019</v>
      </c>
      <c r="G153" t="s">
        <v>13</v>
      </c>
    </row>
    <row r="154" spans="1:11" x14ac:dyDescent="0.3">
      <c r="A154">
        <v>8</v>
      </c>
      <c r="B154" t="s">
        <v>254</v>
      </c>
      <c r="C154">
        <v>1354.05</v>
      </c>
      <c r="D154">
        <v>827.31</v>
      </c>
      <c r="E154">
        <f t="shared" si="6"/>
        <v>526.74</v>
      </c>
      <c r="F154">
        <f t="shared" si="7"/>
        <v>526.74</v>
      </c>
      <c r="G154" t="s">
        <v>13</v>
      </c>
    </row>
    <row r="155" spans="1:11" x14ac:dyDescent="0.3">
      <c r="A155">
        <v>11</v>
      </c>
      <c r="B155" t="s">
        <v>254</v>
      </c>
      <c r="C155">
        <v>637.25</v>
      </c>
      <c r="D155">
        <v>634.41</v>
      </c>
      <c r="E155">
        <f t="shared" si="6"/>
        <v>2.8400000000000318</v>
      </c>
      <c r="F155">
        <f t="shared" si="7"/>
        <v>2.8400000000000318</v>
      </c>
    </row>
    <row r="156" spans="1:11" x14ac:dyDescent="0.3">
      <c r="A156">
        <v>14</v>
      </c>
      <c r="B156" t="s">
        <v>255</v>
      </c>
      <c r="C156">
        <v>1024.17</v>
      </c>
      <c r="D156">
        <v>857.81</v>
      </c>
      <c r="E156">
        <f t="shared" si="6"/>
        <v>166.36000000000013</v>
      </c>
      <c r="F156">
        <f t="shared" si="7"/>
        <v>166.36000000000013</v>
      </c>
      <c r="G156" t="s">
        <v>13</v>
      </c>
    </row>
    <row r="157" spans="1:11" x14ac:dyDescent="0.3">
      <c r="A157">
        <v>17</v>
      </c>
      <c r="B157" t="s">
        <v>255</v>
      </c>
      <c r="C157">
        <v>707.44</v>
      </c>
      <c r="D157">
        <v>544</v>
      </c>
      <c r="E157">
        <f t="shared" si="6"/>
        <v>163.44000000000005</v>
      </c>
      <c r="F157">
        <f t="shared" si="7"/>
        <v>163.44000000000005</v>
      </c>
      <c r="G157" t="s">
        <v>13</v>
      </c>
    </row>
    <row r="158" spans="1:11" x14ac:dyDescent="0.3">
      <c r="A158">
        <v>20</v>
      </c>
      <c r="B158" t="s">
        <v>255</v>
      </c>
      <c r="C158">
        <v>784.02</v>
      </c>
      <c r="D158">
        <v>656.8</v>
      </c>
      <c r="E158">
        <f t="shared" si="6"/>
        <v>127.22000000000003</v>
      </c>
      <c r="F158">
        <f t="shared" si="7"/>
        <v>127.22000000000003</v>
      </c>
    </row>
    <row r="159" spans="1:11" x14ac:dyDescent="0.3">
      <c r="A159" s="2" t="s">
        <v>169</v>
      </c>
    </row>
    <row r="160" spans="1:11" x14ac:dyDescent="0.3">
      <c r="A160">
        <v>2</v>
      </c>
      <c r="B160" t="s">
        <v>256</v>
      </c>
      <c r="C160">
        <v>830.32</v>
      </c>
      <c r="D160">
        <v>736.54</v>
      </c>
      <c r="E160">
        <f t="shared" si="6"/>
        <v>93.780000000000086</v>
      </c>
      <c r="F160">
        <f t="shared" si="7"/>
        <v>93.780000000000086</v>
      </c>
      <c r="H160">
        <v>8</v>
      </c>
      <c r="I160">
        <v>5</v>
      </c>
      <c r="J160" s="3">
        <f>K160*100</f>
        <v>62.5</v>
      </c>
      <c r="K160" s="3">
        <f>I160/H160</f>
        <v>0.625</v>
      </c>
    </row>
    <row r="161" spans="1:11" x14ac:dyDescent="0.3">
      <c r="A161">
        <v>5</v>
      </c>
      <c r="B161" t="s">
        <v>257</v>
      </c>
      <c r="C161">
        <v>1158.03</v>
      </c>
      <c r="D161">
        <v>771.25</v>
      </c>
      <c r="E161">
        <f t="shared" si="6"/>
        <v>386.78</v>
      </c>
      <c r="F161">
        <f t="shared" si="7"/>
        <v>386.78</v>
      </c>
      <c r="G161" t="s">
        <v>13</v>
      </c>
    </row>
    <row r="162" spans="1:11" x14ac:dyDescent="0.3">
      <c r="A162">
        <v>8</v>
      </c>
      <c r="B162" t="s">
        <v>258</v>
      </c>
      <c r="C162">
        <v>754.6</v>
      </c>
      <c r="D162">
        <v>783.95</v>
      </c>
      <c r="E162">
        <f t="shared" si="6"/>
        <v>-29.350000000000023</v>
      </c>
      <c r="F162">
        <f t="shared" si="7"/>
        <v>0</v>
      </c>
    </row>
    <row r="163" spans="1:11" x14ac:dyDescent="0.3">
      <c r="A163">
        <v>11</v>
      </c>
      <c r="B163" t="s">
        <v>258</v>
      </c>
      <c r="C163">
        <v>992.65</v>
      </c>
      <c r="D163">
        <v>978.56</v>
      </c>
      <c r="E163">
        <f t="shared" si="6"/>
        <v>14.090000000000032</v>
      </c>
      <c r="F163">
        <f t="shared" si="7"/>
        <v>14.090000000000032</v>
      </c>
    </row>
    <row r="164" spans="1:11" x14ac:dyDescent="0.3">
      <c r="A164">
        <v>14</v>
      </c>
      <c r="B164" t="s">
        <v>258</v>
      </c>
      <c r="C164">
        <v>1294.6500000000001</v>
      </c>
      <c r="D164">
        <v>895.86</v>
      </c>
      <c r="E164">
        <f t="shared" si="6"/>
        <v>398.79000000000008</v>
      </c>
      <c r="F164">
        <f t="shared" si="7"/>
        <v>398.79000000000008</v>
      </c>
      <c r="G164" t="s">
        <v>13</v>
      </c>
    </row>
    <row r="165" spans="1:11" x14ac:dyDescent="0.3">
      <c r="A165">
        <v>17</v>
      </c>
      <c r="B165" t="s">
        <v>258</v>
      </c>
      <c r="C165">
        <v>1332.68</v>
      </c>
      <c r="D165">
        <v>1079.32</v>
      </c>
      <c r="E165">
        <f t="shared" si="6"/>
        <v>253.36000000000013</v>
      </c>
      <c r="F165">
        <f t="shared" si="7"/>
        <v>253.36000000000013</v>
      </c>
      <c r="G165" t="s">
        <v>13</v>
      </c>
    </row>
    <row r="166" spans="1:11" x14ac:dyDescent="0.3">
      <c r="A166">
        <v>20</v>
      </c>
      <c r="B166" t="s">
        <v>259</v>
      </c>
      <c r="C166">
        <v>1146.79</v>
      </c>
      <c r="D166">
        <v>626.47</v>
      </c>
      <c r="E166">
        <f t="shared" si="6"/>
        <v>520.31999999999994</v>
      </c>
      <c r="F166">
        <f t="shared" si="7"/>
        <v>520.31999999999994</v>
      </c>
      <c r="G166" t="s">
        <v>13</v>
      </c>
    </row>
    <row r="167" spans="1:11" x14ac:dyDescent="0.3">
      <c r="A167">
        <v>23</v>
      </c>
      <c r="B167" t="s">
        <v>258</v>
      </c>
      <c r="C167">
        <v>931.9</v>
      </c>
      <c r="D167">
        <v>723.43</v>
      </c>
      <c r="E167">
        <f t="shared" si="6"/>
        <v>208.47000000000003</v>
      </c>
      <c r="F167">
        <f t="shared" si="7"/>
        <v>208.47000000000003</v>
      </c>
      <c r="G167" t="s">
        <v>13</v>
      </c>
    </row>
    <row r="168" spans="1:11" x14ac:dyDescent="0.3">
      <c r="A168" s="2" t="s">
        <v>171</v>
      </c>
    </row>
    <row r="169" spans="1:11" x14ac:dyDescent="0.3">
      <c r="A169">
        <v>2</v>
      </c>
      <c r="B169" t="s">
        <v>260</v>
      </c>
      <c r="C169">
        <v>1187.44</v>
      </c>
      <c r="D169">
        <v>899.77</v>
      </c>
      <c r="E169">
        <f t="shared" si="6"/>
        <v>287.67000000000007</v>
      </c>
      <c r="F169">
        <f t="shared" si="7"/>
        <v>287.67000000000007</v>
      </c>
      <c r="G169" t="s">
        <v>13</v>
      </c>
      <c r="H169">
        <v>2</v>
      </c>
      <c r="I169">
        <v>2</v>
      </c>
      <c r="J169" s="3">
        <f>K169*100</f>
        <v>100</v>
      </c>
      <c r="K169" s="3">
        <f>I169/H169</f>
        <v>1</v>
      </c>
    </row>
    <row r="170" spans="1:11" x14ac:dyDescent="0.3">
      <c r="A170">
        <v>5</v>
      </c>
      <c r="B170" t="s">
        <v>260</v>
      </c>
      <c r="C170">
        <v>1295.74</v>
      </c>
      <c r="D170">
        <v>733.01</v>
      </c>
      <c r="E170">
        <f t="shared" si="6"/>
        <v>562.73</v>
      </c>
      <c r="F170">
        <f t="shared" si="7"/>
        <v>562.73</v>
      </c>
      <c r="G170" t="s">
        <v>13</v>
      </c>
    </row>
    <row r="171" spans="1:11" x14ac:dyDescent="0.3">
      <c r="A171" s="2" t="s">
        <v>175</v>
      </c>
    </row>
    <row r="172" spans="1:11" x14ac:dyDescent="0.3">
      <c r="A172">
        <v>2</v>
      </c>
      <c r="B172" t="s">
        <v>261</v>
      </c>
      <c r="C172">
        <v>909.87</v>
      </c>
      <c r="D172">
        <v>847.21</v>
      </c>
      <c r="E172">
        <f t="shared" si="6"/>
        <v>62.659999999999968</v>
      </c>
      <c r="F172">
        <f t="shared" si="7"/>
        <v>62.659999999999968</v>
      </c>
      <c r="H172">
        <v>3</v>
      </c>
      <c r="I172">
        <v>1</v>
      </c>
      <c r="J172" s="3">
        <f>K172*100</f>
        <v>33.333333333333329</v>
      </c>
      <c r="K172" s="3">
        <f>I172/H172</f>
        <v>0.33333333333333331</v>
      </c>
    </row>
    <row r="173" spans="1:11" x14ac:dyDescent="0.3">
      <c r="A173">
        <v>5</v>
      </c>
      <c r="B173" t="s">
        <v>261</v>
      </c>
      <c r="C173">
        <v>951.75</v>
      </c>
      <c r="D173">
        <v>899.63</v>
      </c>
      <c r="E173">
        <f t="shared" si="6"/>
        <v>52.120000000000005</v>
      </c>
      <c r="F173">
        <f t="shared" si="7"/>
        <v>52.120000000000005</v>
      </c>
    </row>
    <row r="174" spans="1:11" x14ac:dyDescent="0.3">
      <c r="A174">
        <v>8</v>
      </c>
      <c r="B174" t="s">
        <v>261</v>
      </c>
      <c r="C174">
        <v>1048.3800000000001</v>
      </c>
      <c r="D174">
        <v>628.26</v>
      </c>
      <c r="E174">
        <f t="shared" si="6"/>
        <v>420.12000000000012</v>
      </c>
      <c r="F174">
        <f t="shared" si="7"/>
        <v>420.12000000000012</v>
      </c>
      <c r="G174" t="s">
        <v>13</v>
      </c>
    </row>
    <row r="175" spans="1:11" x14ac:dyDescent="0.3">
      <c r="A175" s="2" t="s">
        <v>262</v>
      </c>
    </row>
    <row r="176" spans="1:11" x14ac:dyDescent="0.3">
      <c r="A176">
        <v>2</v>
      </c>
      <c r="B176" t="s">
        <v>263</v>
      </c>
      <c r="C176">
        <v>860.31</v>
      </c>
      <c r="D176">
        <v>572.66</v>
      </c>
      <c r="E176">
        <f t="shared" si="6"/>
        <v>287.64999999999998</v>
      </c>
      <c r="F176">
        <f t="shared" si="7"/>
        <v>287.64999999999998</v>
      </c>
      <c r="G176" t="s">
        <v>13</v>
      </c>
      <c r="H176">
        <v>16</v>
      </c>
      <c r="I176">
        <v>5</v>
      </c>
      <c r="J176" s="3">
        <f>K176*100</f>
        <v>31.25</v>
      </c>
      <c r="K176" s="3">
        <f>I176/H176</f>
        <v>0.3125</v>
      </c>
    </row>
    <row r="177" spans="1:7" x14ac:dyDescent="0.3">
      <c r="A177">
        <v>5</v>
      </c>
      <c r="B177" t="s">
        <v>263</v>
      </c>
      <c r="C177">
        <v>877.59</v>
      </c>
      <c r="D177">
        <v>638.96</v>
      </c>
      <c r="E177">
        <f t="shared" si="6"/>
        <v>238.63</v>
      </c>
      <c r="F177">
        <f t="shared" si="7"/>
        <v>238.63</v>
      </c>
      <c r="G177" t="s">
        <v>13</v>
      </c>
    </row>
    <row r="178" spans="1:7" x14ac:dyDescent="0.3">
      <c r="A178">
        <v>8</v>
      </c>
      <c r="B178" t="s">
        <v>264</v>
      </c>
      <c r="C178">
        <v>639.22</v>
      </c>
      <c r="D178">
        <v>595.36</v>
      </c>
      <c r="E178">
        <f t="shared" si="6"/>
        <v>43.860000000000014</v>
      </c>
      <c r="F178">
        <f t="shared" si="7"/>
        <v>43.860000000000014</v>
      </c>
    </row>
    <row r="179" spans="1:7" x14ac:dyDescent="0.3">
      <c r="A179">
        <v>11</v>
      </c>
      <c r="B179" t="s">
        <v>264</v>
      </c>
      <c r="C179">
        <v>719.25</v>
      </c>
      <c r="D179">
        <v>630.54999999999995</v>
      </c>
      <c r="E179">
        <f t="shared" si="6"/>
        <v>88.700000000000045</v>
      </c>
      <c r="F179">
        <f t="shared" si="7"/>
        <v>88.700000000000045</v>
      </c>
    </row>
    <row r="180" spans="1:7" x14ac:dyDescent="0.3">
      <c r="A180">
        <v>14</v>
      </c>
      <c r="B180" t="s">
        <v>264</v>
      </c>
      <c r="C180">
        <v>599.69000000000005</v>
      </c>
      <c r="D180">
        <v>549.07000000000005</v>
      </c>
      <c r="E180">
        <f t="shared" si="6"/>
        <v>50.620000000000005</v>
      </c>
      <c r="F180">
        <f t="shared" si="7"/>
        <v>50.620000000000005</v>
      </c>
    </row>
    <row r="181" spans="1:7" x14ac:dyDescent="0.3">
      <c r="A181">
        <v>17</v>
      </c>
      <c r="B181" t="s">
        <v>264</v>
      </c>
      <c r="C181">
        <v>569</v>
      </c>
      <c r="D181">
        <v>428.93</v>
      </c>
      <c r="E181">
        <f t="shared" si="6"/>
        <v>140.07</v>
      </c>
      <c r="F181">
        <f t="shared" si="7"/>
        <v>140.07</v>
      </c>
    </row>
    <row r="182" spans="1:7" x14ac:dyDescent="0.3">
      <c r="A182">
        <v>20</v>
      </c>
      <c r="B182" t="s">
        <v>264</v>
      </c>
      <c r="C182">
        <v>567.49</v>
      </c>
      <c r="D182">
        <v>477.37</v>
      </c>
      <c r="E182">
        <f t="shared" si="6"/>
        <v>90.12</v>
      </c>
      <c r="F182">
        <f t="shared" si="7"/>
        <v>90.12</v>
      </c>
    </row>
    <row r="183" spans="1:7" x14ac:dyDescent="0.3">
      <c r="A183">
        <v>23</v>
      </c>
      <c r="B183" t="s">
        <v>265</v>
      </c>
      <c r="C183">
        <v>546</v>
      </c>
      <c r="D183">
        <v>579.91999999999996</v>
      </c>
      <c r="E183">
        <f t="shared" si="6"/>
        <v>-33.919999999999959</v>
      </c>
      <c r="F183">
        <f t="shared" si="7"/>
        <v>0</v>
      </c>
    </row>
    <row r="184" spans="1:7" x14ac:dyDescent="0.3">
      <c r="A184">
        <v>26</v>
      </c>
      <c r="B184" t="s">
        <v>265</v>
      </c>
      <c r="C184">
        <v>645.30999999999995</v>
      </c>
      <c r="D184">
        <v>602.03</v>
      </c>
      <c r="E184">
        <f t="shared" si="6"/>
        <v>43.279999999999973</v>
      </c>
      <c r="F184">
        <f t="shared" si="7"/>
        <v>43.279999999999973</v>
      </c>
    </row>
    <row r="185" spans="1:7" x14ac:dyDescent="0.3">
      <c r="A185">
        <v>29</v>
      </c>
      <c r="B185" t="s">
        <v>265</v>
      </c>
      <c r="C185">
        <v>718.55</v>
      </c>
      <c r="D185">
        <v>637.20000000000005</v>
      </c>
      <c r="E185">
        <f t="shared" si="6"/>
        <v>81.349999999999909</v>
      </c>
      <c r="F185">
        <f t="shared" si="7"/>
        <v>81.349999999999909</v>
      </c>
    </row>
    <row r="186" spans="1:7" x14ac:dyDescent="0.3">
      <c r="A186">
        <v>32</v>
      </c>
      <c r="B186" t="s">
        <v>265</v>
      </c>
      <c r="C186">
        <v>476.04</v>
      </c>
      <c r="D186">
        <v>529.29999999999995</v>
      </c>
      <c r="E186">
        <f t="shared" si="6"/>
        <v>-53.259999999999934</v>
      </c>
      <c r="F186">
        <f t="shared" si="7"/>
        <v>0</v>
      </c>
    </row>
    <row r="187" spans="1:7" x14ac:dyDescent="0.3">
      <c r="A187">
        <v>35</v>
      </c>
      <c r="B187" t="s">
        <v>265</v>
      </c>
      <c r="C187">
        <v>483.86</v>
      </c>
      <c r="D187">
        <v>527.84</v>
      </c>
      <c r="E187">
        <f t="shared" si="6"/>
        <v>-43.980000000000018</v>
      </c>
      <c r="F187">
        <f t="shared" si="7"/>
        <v>0</v>
      </c>
    </row>
    <row r="188" spans="1:7" x14ac:dyDescent="0.3">
      <c r="A188">
        <v>38</v>
      </c>
      <c r="B188" t="s">
        <v>266</v>
      </c>
      <c r="C188">
        <v>869.47</v>
      </c>
      <c r="D188">
        <v>565.96</v>
      </c>
      <c r="E188">
        <f t="shared" si="6"/>
        <v>303.51</v>
      </c>
      <c r="F188">
        <f t="shared" si="7"/>
        <v>303.51</v>
      </c>
      <c r="G188" t="s">
        <v>13</v>
      </c>
    </row>
    <row r="189" spans="1:7" x14ac:dyDescent="0.3">
      <c r="A189">
        <v>41</v>
      </c>
      <c r="B189" t="s">
        <v>266</v>
      </c>
      <c r="C189">
        <v>1017.16</v>
      </c>
      <c r="D189">
        <v>612.70000000000005</v>
      </c>
      <c r="E189">
        <f t="shared" si="6"/>
        <v>404.45999999999992</v>
      </c>
      <c r="F189">
        <f t="shared" si="7"/>
        <v>404.45999999999992</v>
      </c>
      <c r="G189" t="s">
        <v>13</v>
      </c>
    </row>
    <row r="190" spans="1:7" x14ac:dyDescent="0.3">
      <c r="A190">
        <v>44</v>
      </c>
      <c r="B190" t="s">
        <v>266</v>
      </c>
      <c r="C190">
        <v>1074.32</v>
      </c>
      <c r="D190">
        <v>788.11</v>
      </c>
      <c r="E190">
        <f t="shared" si="6"/>
        <v>286.20999999999992</v>
      </c>
      <c r="F190">
        <f t="shared" si="7"/>
        <v>286.20999999999992</v>
      </c>
      <c r="G190" t="s">
        <v>13</v>
      </c>
    </row>
    <row r="191" spans="1:7" x14ac:dyDescent="0.3">
      <c r="A191">
        <v>47</v>
      </c>
      <c r="B191" t="s">
        <v>266</v>
      </c>
      <c r="C191">
        <v>709.8</v>
      </c>
      <c r="D191">
        <v>590.67999999999995</v>
      </c>
      <c r="E191">
        <f t="shared" si="6"/>
        <v>119.12</v>
      </c>
      <c r="F191">
        <f t="shared" si="7"/>
        <v>119.12</v>
      </c>
    </row>
    <row r="192" spans="1:7" x14ac:dyDescent="0.3">
      <c r="A192" s="2" t="s">
        <v>183</v>
      </c>
    </row>
    <row r="193" spans="1:11" x14ac:dyDescent="0.3">
      <c r="A193">
        <v>2</v>
      </c>
      <c r="B193" t="s">
        <v>267</v>
      </c>
      <c r="C193">
        <v>1263.43</v>
      </c>
      <c r="D193">
        <v>511.95</v>
      </c>
      <c r="E193">
        <f t="shared" si="6"/>
        <v>751.48</v>
      </c>
      <c r="F193">
        <f t="shared" si="7"/>
        <v>751.48</v>
      </c>
      <c r="G193" t="s">
        <v>13</v>
      </c>
      <c r="H193">
        <v>4</v>
      </c>
      <c r="I193">
        <v>2</v>
      </c>
      <c r="J193" s="3">
        <f>K193*100</f>
        <v>50</v>
      </c>
      <c r="K193" s="3">
        <f>I193/H193</f>
        <v>0.5</v>
      </c>
    </row>
    <row r="194" spans="1:11" x14ac:dyDescent="0.3">
      <c r="A194">
        <v>5</v>
      </c>
      <c r="B194" t="s">
        <v>267</v>
      </c>
      <c r="C194">
        <v>1747.04</v>
      </c>
      <c r="D194">
        <v>620.57000000000005</v>
      </c>
      <c r="E194">
        <f t="shared" si="6"/>
        <v>1126.4699999999998</v>
      </c>
      <c r="F194">
        <f t="shared" si="7"/>
        <v>1126.4699999999998</v>
      </c>
      <c r="G194" t="s">
        <v>13</v>
      </c>
    </row>
    <row r="195" spans="1:11" x14ac:dyDescent="0.3">
      <c r="A195">
        <v>8</v>
      </c>
      <c r="B195" t="s">
        <v>268</v>
      </c>
      <c r="C195">
        <v>653.12</v>
      </c>
      <c r="D195">
        <v>529.4</v>
      </c>
      <c r="E195">
        <f t="shared" si="6"/>
        <v>123.72000000000003</v>
      </c>
      <c r="F195">
        <f t="shared" si="7"/>
        <v>123.72000000000003</v>
      </c>
    </row>
    <row r="196" spans="1:11" x14ac:dyDescent="0.3">
      <c r="A196">
        <v>11</v>
      </c>
      <c r="B196" t="s">
        <v>268</v>
      </c>
      <c r="C196">
        <v>610.07000000000005</v>
      </c>
      <c r="D196">
        <v>653.35</v>
      </c>
      <c r="E196">
        <f t="shared" si="6"/>
        <v>-43.279999999999973</v>
      </c>
      <c r="F196">
        <f t="shared" si="7"/>
        <v>0</v>
      </c>
    </row>
    <row r="197" spans="1:11" x14ac:dyDescent="0.3">
      <c r="A197" s="2" t="s">
        <v>187</v>
      </c>
    </row>
    <row r="198" spans="1:11" x14ac:dyDescent="0.3">
      <c r="A198">
        <v>2</v>
      </c>
      <c r="B198" t="s">
        <v>269</v>
      </c>
      <c r="C198">
        <v>823.45</v>
      </c>
      <c r="D198">
        <v>774.93</v>
      </c>
      <c r="E198">
        <f t="shared" si="6"/>
        <v>48.520000000000095</v>
      </c>
      <c r="F198">
        <f t="shared" si="7"/>
        <v>48.520000000000095</v>
      </c>
      <c r="H198">
        <v>8</v>
      </c>
      <c r="I198">
        <v>4</v>
      </c>
      <c r="J198" s="3">
        <f>K198*100</f>
        <v>50</v>
      </c>
      <c r="K198" s="3">
        <f>I198/H198</f>
        <v>0.5</v>
      </c>
    </row>
    <row r="199" spans="1:11" x14ac:dyDescent="0.3">
      <c r="A199">
        <v>5</v>
      </c>
      <c r="B199" t="s">
        <v>269</v>
      </c>
      <c r="C199">
        <v>706.54</v>
      </c>
      <c r="D199">
        <v>674.81</v>
      </c>
      <c r="E199">
        <f t="shared" si="6"/>
        <v>31.730000000000018</v>
      </c>
      <c r="F199">
        <f t="shared" si="7"/>
        <v>31.730000000000018</v>
      </c>
    </row>
    <row r="200" spans="1:11" x14ac:dyDescent="0.3">
      <c r="A200">
        <v>8</v>
      </c>
      <c r="B200" t="s">
        <v>269</v>
      </c>
      <c r="C200">
        <v>860.75</v>
      </c>
      <c r="D200">
        <v>767.6</v>
      </c>
      <c r="E200">
        <f t="shared" si="6"/>
        <v>93.149999999999977</v>
      </c>
      <c r="F200">
        <f t="shared" si="7"/>
        <v>93.149999999999977</v>
      </c>
    </row>
    <row r="201" spans="1:11" x14ac:dyDescent="0.3">
      <c r="A201">
        <v>11</v>
      </c>
      <c r="B201" t="s">
        <v>270</v>
      </c>
      <c r="C201">
        <v>920.99</v>
      </c>
      <c r="D201">
        <v>765.33</v>
      </c>
      <c r="E201">
        <f t="shared" si="6"/>
        <v>155.65999999999997</v>
      </c>
      <c r="F201">
        <f t="shared" si="7"/>
        <v>155.65999999999997</v>
      </c>
      <c r="G201" t="s">
        <v>13</v>
      </c>
    </row>
    <row r="202" spans="1:11" x14ac:dyDescent="0.3">
      <c r="A202">
        <v>14</v>
      </c>
      <c r="B202" t="s">
        <v>270</v>
      </c>
      <c r="C202">
        <v>1122.52</v>
      </c>
      <c r="D202">
        <v>732.6</v>
      </c>
      <c r="E202">
        <f t="shared" si="6"/>
        <v>389.91999999999996</v>
      </c>
      <c r="F202">
        <f t="shared" si="7"/>
        <v>389.91999999999996</v>
      </c>
      <c r="G202" t="s">
        <v>13</v>
      </c>
    </row>
    <row r="203" spans="1:11" x14ac:dyDescent="0.3">
      <c r="A203">
        <v>17</v>
      </c>
      <c r="B203" t="s">
        <v>270</v>
      </c>
      <c r="C203">
        <v>1108</v>
      </c>
      <c r="D203">
        <v>493.15</v>
      </c>
      <c r="E203">
        <f t="shared" si="6"/>
        <v>614.85</v>
      </c>
      <c r="F203">
        <f t="shared" si="7"/>
        <v>614.85</v>
      </c>
      <c r="G203" t="s">
        <v>13</v>
      </c>
    </row>
    <row r="204" spans="1:11" x14ac:dyDescent="0.3">
      <c r="A204">
        <v>20</v>
      </c>
      <c r="B204" t="s">
        <v>270</v>
      </c>
      <c r="C204">
        <v>1215.49</v>
      </c>
      <c r="D204">
        <v>828.63</v>
      </c>
      <c r="E204">
        <f t="shared" si="6"/>
        <v>386.86</v>
      </c>
      <c r="F204">
        <f t="shared" si="7"/>
        <v>386.86</v>
      </c>
      <c r="G204" t="s">
        <v>13</v>
      </c>
    </row>
    <row r="205" spans="1:11" x14ac:dyDescent="0.3">
      <c r="A205">
        <v>23</v>
      </c>
      <c r="B205" t="s">
        <v>270</v>
      </c>
      <c r="C205">
        <v>732.22</v>
      </c>
      <c r="D205">
        <v>658.05</v>
      </c>
      <c r="E205">
        <f t="shared" si="6"/>
        <v>74.170000000000073</v>
      </c>
      <c r="F205">
        <f t="shared" si="7"/>
        <v>74.170000000000073</v>
      </c>
    </row>
    <row r="206" spans="1:11" x14ac:dyDescent="0.3">
      <c r="A206" s="2" t="s">
        <v>192</v>
      </c>
    </row>
    <row r="207" spans="1:11" x14ac:dyDescent="0.3">
      <c r="A207">
        <v>2</v>
      </c>
      <c r="B207" t="s">
        <v>271</v>
      </c>
      <c r="C207">
        <v>555.21</v>
      </c>
      <c r="D207">
        <v>658.03</v>
      </c>
      <c r="E207">
        <f t="shared" ref="E207:E225" si="8">C207-D207</f>
        <v>-102.81999999999994</v>
      </c>
      <c r="F207">
        <f t="shared" ref="F207:F225" si="9">IF(E207&lt;0,0,E207)</f>
        <v>0</v>
      </c>
      <c r="H207">
        <v>7</v>
      </c>
      <c r="I207">
        <v>2</v>
      </c>
      <c r="J207" s="3">
        <f>K207*100</f>
        <v>28.571428571428569</v>
      </c>
      <c r="K207" s="3">
        <f>I207/H207</f>
        <v>0.2857142857142857</v>
      </c>
    </row>
    <row r="208" spans="1:11" x14ac:dyDescent="0.3">
      <c r="A208">
        <v>5</v>
      </c>
      <c r="B208" t="s">
        <v>271</v>
      </c>
      <c r="C208">
        <v>295.08</v>
      </c>
      <c r="D208">
        <v>441.36</v>
      </c>
      <c r="E208">
        <f t="shared" si="8"/>
        <v>-146.28000000000003</v>
      </c>
      <c r="F208">
        <f t="shared" si="9"/>
        <v>0</v>
      </c>
    </row>
    <row r="209" spans="1:9" x14ac:dyDescent="0.3">
      <c r="A209">
        <v>8</v>
      </c>
      <c r="B209" t="s">
        <v>272</v>
      </c>
      <c r="C209">
        <v>930.9</v>
      </c>
      <c r="D209">
        <v>825.26</v>
      </c>
      <c r="E209">
        <f t="shared" si="8"/>
        <v>105.63999999999999</v>
      </c>
      <c r="F209">
        <f t="shared" si="9"/>
        <v>105.63999999999999</v>
      </c>
    </row>
    <row r="210" spans="1:9" x14ac:dyDescent="0.3">
      <c r="A210">
        <v>11</v>
      </c>
      <c r="B210" t="s">
        <v>272</v>
      </c>
      <c r="C210">
        <v>1020.93</v>
      </c>
      <c r="D210">
        <v>797.57</v>
      </c>
      <c r="E210">
        <f t="shared" si="8"/>
        <v>223.3599999999999</v>
      </c>
      <c r="F210">
        <f t="shared" si="9"/>
        <v>223.3599999999999</v>
      </c>
      <c r="G210" t="s">
        <v>13</v>
      </c>
    </row>
    <row r="211" spans="1:9" x14ac:dyDescent="0.3">
      <c r="A211">
        <v>14</v>
      </c>
      <c r="B211" t="s">
        <v>273</v>
      </c>
      <c r="C211">
        <v>783.82</v>
      </c>
      <c r="D211">
        <v>618.32000000000005</v>
      </c>
      <c r="E211">
        <f t="shared" si="8"/>
        <v>165.5</v>
      </c>
      <c r="F211">
        <f t="shared" si="9"/>
        <v>165.5</v>
      </c>
      <c r="G211" t="s">
        <v>13</v>
      </c>
    </row>
    <row r="212" spans="1:9" x14ac:dyDescent="0.3">
      <c r="A212">
        <v>17</v>
      </c>
      <c r="B212" t="s">
        <v>274</v>
      </c>
      <c r="C212">
        <v>464.58</v>
      </c>
      <c r="D212">
        <v>573.14</v>
      </c>
      <c r="E212">
        <f t="shared" si="8"/>
        <v>-108.56</v>
      </c>
      <c r="F212">
        <f t="shared" si="9"/>
        <v>0</v>
      </c>
    </row>
    <row r="213" spans="1:9" x14ac:dyDescent="0.3">
      <c r="A213">
        <v>20</v>
      </c>
      <c r="B213" t="s">
        <v>274</v>
      </c>
      <c r="C213">
        <v>457.83</v>
      </c>
      <c r="D213">
        <v>650.27</v>
      </c>
      <c r="E213">
        <f t="shared" si="8"/>
        <v>-192.44</v>
      </c>
      <c r="F213">
        <f t="shared" si="9"/>
        <v>0</v>
      </c>
    </row>
    <row r="215" spans="1:9" ht="15" thickBot="1" x14ac:dyDescent="0.35">
      <c r="F215" s="1" t="s">
        <v>63</v>
      </c>
      <c r="G215" s="1"/>
      <c r="H215" s="7">
        <f>SUM(H3:H213)</f>
        <v>180</v>
      </c>
      <c r="I215" s="7">
        <f>SUM(I3:I213)</f>
        <v>76</v>
      </c>
    </row>
    <row r="216" spans="1:9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Ctrl6-1_MyoG</vt:lpstr>
      <vt:lpstr>Ctrl6-2_MyoG</vt:lpstr>
      <vt:lpstr>Expt3_MyoG</vt:lpstr>
      <vt:lpstr>Expt4_MyoG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2021-04-05T04:57:46Z</dcterms:created>
  <dcterms:modified xsi:type="dcterms:W3CDTF">2021-04-05T05:01:04Z</dcterms:modified>
</cp:coreProperties>
</file>