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silvfa\Desktop\RARE manuscript\1 Revision elife\Source data\"/>
    </mc:Choice>
  </mc:AlternateContent>
  <bookViews>
    <workbookView xWindow="0" yWindow="0" windowWidth="28800" windowHeight="1372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N17" i="1" l="1"/>
  <c r="N16" i="1"/>
  <c r="N15" i="1"/>
  <c r="N14" i="1"/>
  <c r="E24" i="1" s="1"/>
  <c r="N13" i="1"/>
  <c r="I17" i="1" l="1"/>
  <c r="I16" i="1"/>
  <c r="I15" i="1"/>
  <c r="I14" i="1"/>
  <c r="E23" i="1" s="1"/>
  <c r="I13" i="1"/>
  <c r="D16" i="1"/>
  <c r="D15" i="1"/>
  <c r="D14" i="1"/>
  <c r="D13" i="1"/>
  <c r="N9" i="1"/>
  <c r="N8" i="1"/>
  <c r="N7" i="1"/>
  <c r="N6" i="1"/>
  <c r="B24" i="1" s="1"/>
  <c r="N5" i="1"/>
  <c r="I6" i="1"/>
  <c r="B23" i="1" s="1"/>
  <c r="I7" i="1"/>
  <c r="I8" i="1"/>
  <c r="I9" i="1"/>
  <c r="I5" i="1"/>
  <c r="D6" i="1"/>
  <c r="D7" i="1"/>
  <c r="B22" i="1" s="1"/>
  <c r="D8" i="1"/>
  <c r="B32" i="1" l="1"/>
  <c r="B28" i="1"/>
  <c r="E22" i="1"/>
  <c r="B33" i="1" l="1"/>
  <c r="B29" i="1"/>
  <c r="B35" i="1"/>
</calcChain>
</file>

<file path=xl/sharedStrings.xml><?xml version="1.0" encoding="utf-8"?>
<sst xmlns="http://schemas.openxmlformats.org/spreadsheetml/2006/main" count="77" uniqueCount="25">
  <si>
    <t>9491CTL</t>
  </si>
  <si>
    <t>PERK</t>
  </si>
  <si>
    <t>AREA</t>
  </si>
  <si>
    <t>9492CTL</t>
  </si>
  <si>
    <t>9598CTL</t>
  </si>
  <si>
    <t>9490KO</t>
  </si>
  <si>
    <t>10095KO</t>
  </si>
  <si>
    <t>10231KO</t>
  </si>
  <si>
    <t>CTL</t>
  </si>
  <si>
    <t>SEM</t>
  </si>
  <si>
    <t>ttest</t>
  </si>
  <si>
    <t>P-ERK QUANT</t>
  </si>
  <si>
    <t>Average</t>
  </si>
  <si>
    <t>P-ERK pixel area</t>
  </si>
  <si>
    <t>Total Area</t>
  </si>
  <si>
    <t>Phospho-ERK quantification Supplement figure 5B</t>
  </si>
  <si>
    <t>RAKO</t>
  </si>
  <si>
    <t>%</t>
  </si>
  <si>
    <t>slide 1</t>
  </si>
  <si>
    <t>slide 3</t>
  </si>
  <si>
    <t>slide 5</t>
  </si>
  <si>
    <t>slide 7</t>
  </si>
  <si>
    <t>slide 9</t>
  </si>
  <si>
    <t>lower resolution</t>
  </si>
  <si>
    <t>Each slide 3-5 sections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</si>
</sst>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aseline="0"/>
              <a:t> PERK Quantification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Sheet1!$A$28</c:f>
              <c:strCache>
                <c:ptCount val="1"/>
                <c:pt idx="0">
                  <c:v>CTL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Sheet1!$B$32</c:f>
                <c:numCache>
                  <c:formatCode>General</c:formatCode>
                  <c:ptCount val="1"/>
                  <c:pt idx="0">
                    <c:v>0.77158290593710432</c:v>
                  </c:pt>
                </c:numCache>
              </c:numRef>
            </c:plus>
            <c:minus>
              <c:numRef>
                <c:f>Sheet1!$B$32</c:f>
                <c:numCache>
                  <c:formatCode>General</c:formatCode>
                  <c:ptCount val="1"/>
                  <c:pt idx="0">
                    <c:v>0.77158290593710432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Sheet1!$B$27</c:f>
              <c:strCache>
                <c:ptCount val="1"/>
                <c:pt idx="0">
                  <c:v>PERK</c:v>
                </c:pt>
              </c:strCache>
            </c:strRef>
          </c:cat>
          <c:val>
            <c:numRef>
              <c:f>Sheet1!$B$28</c:f>
              <c:numCache>
                <c:formatCode>General</c:formatCode>
                <c:ptCount val="1"/>
                <c:pt idx="0">
                  <c:v>3.2468737144888529</c:v>
                </c:pt>
              </c:numCache>
            </c:numRef>
          </c:val>
        </c:ser>
        <c:ser>
          <c:idx val="1"/>
          <c:order val="1"/>
          <c:tx>
            <c:strRef>
              <c:f>Sheet1!$A$29</c:f>
              <c:strCache>
                <c:ptCount val="1"/>
                <c:pt idx="0">
                  <c:v>RAKO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Sheet1!$B$33</c:f>
                <c:numCache>
                  <c:formatCode>General</c:formatCode>
                  <c:ptCount val="1"/>
                  <c:pt idx="0">
                    <c:v>1.0867276532399428</c:v>
                  </c:pt>
                </c:numCache>
              </c:numRef>
            </c:plus>
            <c:minus>
              <c:numRef>
                <c:f>Sheet1!$B$33</c:f>
                <c:numCache>
                  <c:formatCode>General</c:formatCode>
                  <c:ptCount val="1"/>
                  <c:pt idx="0">
                    <c:v>1.0867276532399428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Sheet1!$B$27</c:f>
              <c:strCache>
                <c:ptCount val="1"/>
                <c:pt idx="0">
                  <c:v>PERK</c:v>
                </c:pt>
              </c:strCache>
            </c:strRef>
          </c:cat>
          <c:val>
            <c:numRef>
              <c:f>Sheet1!$B$29</c:f>
              <c:numCache>
                <c:formatCode>General</c:formatCode>
                <c:ptCount val="1"/>
                <c:pt idx="0">
                  <c:v>3.2719938813817429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350992"/>
        <c:axId val="160351776"/>
      </c:barChart>
      <c:catAx>
        <c:axId val="160350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n=3</a:t>
                </a:r>
              </a:p>
            </c:rich>
          </c:tx>
          <c:layout>
            <c:manualLayout>
              <c:xMode val="edge"/>
              <c:yMode val="edge"/>
              <c:x val="0.85846670704623462"/>
              <c:y val="0.633310002916302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351776"/>
        <c:crosses val="autoZero"/>
        <c:auto val="1"/>
        <c:lblAlgn val="ctr"/>
        <c:lblOffset val="100"/>
        <c:noMultiLvlLbl val="0"/>
      </c:catAx>
      <c:valAx>
        <c:axId val="160351776"/>
        <c:scaling>
          <c:orientation val="minMax"/>
          <c:max val="4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 % Positive cells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350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>
          <a:solidFill>
            <a:schemeClr val="tx1">
              <a:lumMod val="95000"/>
              <a:lumOff val="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358775</xdr:colOff>
      <xdr:row>20</xdr:row>
      <xdr:rowOff>10476</xdr:rowOff>
    </xdr:from>
    <xdr:to>
      <xdr:col>12</xdr:col>
      <xdr:colOff>44450</xdr:colOff>
      <xdr:row>36</xdr:row>
      <xdr:rowOff>78739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zoomScale="60" zoomScaleNormal="60" workbookViewId="0">
      <selection activeCell="Z11" sqref="Z11"/>
    </sheetView>
  </sheetViews>
  <sheetFormatPr defaultRowHeight="14.4" x14ac:dyDescent="0.3"/>
  <cols>
    <col min="2" max="2" width="20.21875" customWidth="1"/>
  </cols>
  <sheetData>
    <row r="1" spans="1:15" x14ac:dyDescent="0.3">
      <c r="A1" s="3" t="s">
        <v>15</v>
      </c>
    </row>
    <row r="3" spans="1:15" x14ac:dyDescent="0.3">
      <c r="A3" s="3" t="s">
        <v>11</v>
      </c>
      <c r="B3" s="3"/>
      <c r="C3" s="3"/>
      <c r="D3" s="3"/>
      <c r="E3" s="3"/>
      <c r="F3" s="3" t="s">
        <v>11</v>
      </c>
      <c r="G3" s="3"/>
      <c r="H3" s="3"/>
      <c r="I3" s="3"/>
      <c r="J3" s="3"/>
      <c r="K3" s="3" t="s">
        <v>11</v>
      </c>
      <c r="L3" s="3"/>
      <c r="M3" s="3"/>
      <c r="N3" s="3"/>
    </row>
    <row r="4" spans="1:15" x14ac:dyDescent="0.3">
      <c r="A4" s="3" t="s">
        <v>0</v>
      </c>
      <c r="B4" s="3" t="s">
        <v>13</v>
      </c>
      <c r="C4" s="3" t="s">
        <v>14</v>
      </c>
      <c r="D4" s="3" t="s">
        <v>17</v>
      </c>
      <c r="E4" s="3"/>
      <c r="F4" s="3" t="s">
        <v>3</v>
      </c>
      <c r="G4" s="3" t="s">
        <v>13</v>
      </c>
      <c r="H4" s="3" t="s">
        <v>14</v>
      </c>
      <c r="I4" s="3" t="s">
        <v>17</v>
      </c>
      <c r="J4" s="3"/>
      <c r="K4" s="3" t="s">
        <v>4</v>
      </c>
      <c r="L4" s="3" t="s">
        <v>13</v>
      </c>
      <c r="M4" s="3" t="s">
        <v>2</v>
      </c>
      <c r="N4" s="3" t="s">
        <v>17</v>
      </c>
    </row>
    <row r="5" spans="1:15" x14ac:dyDescent="0.3">
      <c r="A5" t="s">
        <v>18</v>
      </c>
      <c r="B5">
        <v>66.069000000000003</v>
      </c>
      <c r="C5">
        <v>1818.346</v>
      </c>
      <c r="D5">
        <f>B5/C5*100</f>
        <v>3.6334668979391158</v>
      </c>
      <c r="F5" t="s">
        <v>18</v>
      </c>
      <c r="G5">
        <v>98.677000000000007</v>
      </c>
      <c r="H5">
        <v>2055</v>
      </c>
      <c r="I5">
        <f>G5/H5*100</f>
        <v>4.8018004866180055</v>
      </c>
      <c r="K5" t="s">
        <v>18</v>
      </c>
      <c r="L5">
        <v>9.7799999999999994</v>
      </c>
      <c r="M5">
        <v>424.54500000000002</v>
      </c>
      <c r="N5">
        <f>L5/M5*100</f>
        <v>2.3036427233862131</v>
      </c>
      <c r="O5" t="s">
        <v>23</v>
      </c>
    </row>
    <row r="6" spans="1:15" x14ac:dyDescent="0.3">
      <c r="A6" t="s">
        <v>19</v>
      </c>
      <c r="B6">
        <v>11.909000000000001</v>
      </c>
      <c r="C6">
        <v>448.36700000000002</v>
      </c>
      <c r="D6">
        <f t="shared" ref="D6:D8" si="0">B6/C6*100</f>
        <v>2.6560830748025612</v>
      </c>
      <c r="F6" t="s">
        <v>19</v>
      </c>
      <c r="G6">
        <v>104</v>
      </c>
      <c r="H6">
        <v>2123</v>
      </c>
      <c r="I6">
        <f t="shared" ref="I6:I9" si="1">G6/H6*100</f>
        <v>4.898728214790391</v>
      </c>
      <c r="K6" t="s">
        <v>19</v>
      </c>
      <c r="L6">
        <v>71.215000000000003</v>
      </c>
      <c r="M6">
        <v>2231</v>
      </c>
      <c r="N6">
        <f t="shared" ref="N6:N9" si="2">L6/M6*100</f>
        <v>3.1920663379650382</v>
      </c>
    </row>
    <row r="7" spans="1:15" x14ac:dyDescent="0.3">
      <c r="A7" t="s">
        <v>20</v>
      </c>
      <c r="B7">
        <v>23.143000000000001</v>
      </c>
      <c r="C7">
        <v>1817.7929999999999</v>
      </c>
      <c r="D7">
        <f t="shared" si="0"/>
        <v>1.2731372604031372</v>
      </c>
      <c r="F7" t="s">
        <v>20</v>
      </c>
      <c r="G7">
        <v>65.855000000000004</v>
      </c>
      <c r="H7">
        <v>2441</v>
      </c>
      <c r="I7">
        <f t="shared" si="1"/>
        <v>2.6978697255223274</v>
      </c>
      <c r="K7" t="s">
        <v>20</v>
      </c>
      <c r="L7">
        <v>112.367</v>
      </c>
      <c r="M7">
        <v>2411</v>
      </c>
      <c r="N7">
        <f t="shared" si="2"/>
        <v>4.660597262546661</v>
      </c>
    </row>
    <row r="8" spans="1:15" x14ac:dyDescent="0.3">
      <c r="A8" t="s">
        <v>21</v>
      </c>
      <c r="B8">
        <v>22.702000000000002</v>
      </c>
      <c r="C8">
        <v>1705</v>
      </c>
      <c r="D8">
        <f t="shared" si="0"/>
        <v>1.3314956011730206</v>
      </c>
      <c r="F8" t="s">
        <v>21</v>
      </c>
      <c r="G8">
        <v>30.696999999999999</v>
      </c>
      <c r="H8">
        <v>2740</v>
      </c>
      <c r="I8">
        <f t="shared" si="1"/>
        <v>1.1203284671532845</v>
      </c>
      <c r="K8" t="s">
        <v>21</v>
      </c>
      <c r="L8">
        <v>81.224999999999994</v>
      </c>
      <c r="M8">
        <v>1672</v>
      </c>
      <c r="N8">
        <f t="shared" si="2"/>
        <v>4.857954545454545</v>
      </c>
    </row>
    <row r="9" spans="1:15" x14ac:dyDescent="0.3">
      <c r="F9" t="s">
        <v>22</v>
      </c>
      <c r="G9">
        <v>68.97</v>
      </c>
      <c r="H9">
        <v>2978</v>
      </c>
      <c r="I9">
        <f t="shared" si="1"/>
        <v>2.3159838817998657</v>
      </c>
      <c r="K9" t="s">
        <v>22</v>
      </c>
      <c r="L9">
        <v>174.374</v>
      </c>
      <c r="M9">
        <v>2757</v>
      </c>
      <c r="N9">
        <f t="shared" si="2"/>
        <v>6.3247733043162864</v>
      </c>
    </row>
    <row r="11" spans="1:15" x14ac:dyDescent="0.3">
      <c r="A11" s="3" t="s">
        <v>11</v>
      </c>
      <c r="B11" s="3"/>
      <c r="C11" s="3"/>
      <c r="D11" s="3"/>
      <c r="E11" s="3"/>
      <c r="F11" s="3" t="s">
        <v>11</v>
      </c>
      <c r="G11" s="3"/>
      <c r="H11" s="3"/>
      <c r="I11" s="3"/>
      <c r="J11" s="3"/>
      <c r="K11" s="3" t="s">
        <v>11</v>
      </c>
      <c r="L11" s="3"/>
      <c r="M11" s="3"/>
      <c r="N11" s="3"/>
    </row>
    <row r="12" spans="1:15" x14ac:dyDescent="0.3">
      <c r="A12" s="3" t="s">
        <v>5</v>
      </c>
      <c r="B12" s="3" t="s">
        <v>13</v>
      </c>
      <c r="C12" s="3" t="s">
        <v>14</v>
      </c>
      <c r="D12" s="3" t="s">
        <v>17</v>
      </c>
      <c r="E12" s="3"/>
      <c r="F12" s="3" t="s">
        <v>6</v>
      </c>
      <c r="G12" s="3" t="s">
        <v>13</v>
      </c>
      <c r="H12" s="3" t="s">
        <v>14</v>
      </c>
      <c r="I12" s="3" t="s">
        <v>17</v>
      </c>
      <c r="J12" s="3"/>
      <c r="K12" s="3" t="s">
        <v>7</v>
      </c>
      <c r="L12" s="3" t="s">
        <v>13</v>
      </c>
      <c r="M12" s="3" t="s">
        <v>14</v>
      </c>
      <c r="N12" s="3" t="s">
        <v>17</v>
      </c>
    </row>
    <row r="13" spans="1:15" x14ac:dyDescent="0.3">
      <c r="A13" t="s">
        <v>18</v>
      </c>
      <c r="B13">
        <v>49.399000000000001</v>
      </c>
      <c r="C13">
        <v>416.464</v>
      </c>
      <c r="D13">
        <f>B13/C13*100</f>
        <v>11.86152944792347</v>
      </c>
      <c r="F13" t="s">
        <v>18</v>
      </c>
      <c r="G13">
        <v>8.5960000000000001</v>
      </c>
      <c r="H13">
        <v>474.67899999999997</v>
      </c>
      <c r="I13">
        <f>G13/H13*100</f>
        <v>1.8109080030926163</v>
      </c>
      <c r="J13" t="s">
        <v>23</v>
      </c>
      <c r="K13" t="s">
        <v>18</v>
      </c>
      <c r="L13">
        <v>76.936999999999998</v>
      </c>
      <c r="M13">
        <v>2552.5749999999998</v>
      </c>
      <c r="N13">
        <f>L13/M13*100</f>
        <v>3.0140936113532417</v>
      </c>
    </row>
    <row r="14" spans="1:15" x14ac:dyDescent="0.3">
      <c r="A14" t="s">
        <v>19</v>
      </c>
      <c r="B14">
        <v>26.01</v>
      </c>
      <c r="C14">
        <v>960</v>
      </c>
      <c r="D14">
        <f t="shared" ref="D14:D16" si="3">B14/C14*100</f>
        <v>2.7093750000000005</v>
      </c>
      <c r="F14" t="s">
        <v>19</v>
      </c>
      <c r="G14">
        <v>26.545000000000002</v>
      </c>
      <c r="H14">
        <v>1923</v>
      </c>
      <c r="I14">
        <f t="shared" ref="I14:I17" si="4">G14/H14*100</f>
        <v>1.3803952158086326</v>
      </c>
      <c r="K14" t="s">
        <v>19</v>
      </c>
      <c r="L14">
        <v>65.741</v>
      </c>
      <c r="M14">
        <v>1746</v>
      </c>
      <c r="N14">
        <f t="shared" ref="N14:N17" si="5">L14/M14*100</f>
        <v>3.7652348224513172</v>
      </c>
    </row>
    <row r="15" spans="1:15" x14ac:dyDescent="0.3">
      <c r="A15" t="s">
        <v>20</v>
      </c>
      <c r="B15">
        <v>25.120999999999999</v>
      </c>
      <c r="C15">
        <v>634</v>
      </c>
      <c r="D15">
        <f t="shared" si="3"/>
        <v>3.9623028391167194</v>
      </c>
      <c r="F15" t="s">
        <v>20</v>
      </c>
      <c r="G15">
        <v>15.413</v>
      </c>
      <c r="H15">
        <v>1574</v>
      </c>
      <c r="I15">
        <f t="shared" si="4"/>
        <v>0.97922490470139767</v>
      </c>
      <c r="K15" t="s">
        <v>20</v>
      </c>
      <c r="L15">
        <v>51.131</v>
      </c>
      <c r="M15">
        <v>1539</v>
      </c>
      <c r="N15">
        <f t="shared" si="5"/>
        <v>3.3223521767381414</v>
      </c>
    </row>
    <row r="16" spans="1:15" x14ac:dyDescent="0.3">
      <c r="A16" t="s">
        <v>21</v>
      </c>
      <c r="B16">
        <v>28.209</v>
      </c>
      <c r="C16">
        <v>868.83</v>
      </c>
      <c r="D16">
        <f t="shared" si="3"/>
        <v>3.2467801526190394</v>
      </c>
      <c r="F16" t="s">
        <v>21</v>
      </c>
      <c r="G16">
        <v>79.427999999999997</v>
      </c>
      <c r="H16">
        <v>2175</v>
      </c>
      <c r="I16">
        <f t="shared" si="4"/>
        <v>3.6518620689655168</v>
      </c>
      <c r="K16" t="s">
        <v>21</v>
      </c>
      <c r="L16">
        <v>26.879000000000001</v>
      </c>
      <c r="M16">
        <v>3762</v>
      </c>
      <c r="N16">
        <f t="shared" si="5"/>
        <v>0.71448697501329084</v>
      </c>
    </row>
    <row r="17" spans="1:14" x14ac:dyDescent="0.3">
      <c r="F17" t="s">
        <v>22</v>
      </c>
      <c r="G17">
        <v>46.03</v>
      </c>
      <c r="H17">
        <v>1596</v>
      </c>
      <c r="I17">
        <f t="shared" si="4"/>
        <v>2.8840852130325816</v>
      </c>
      <c r="K17" t="s">
        <v>22</v>
      </c>
      <c r="L17">
        <v>29.84</v>
      </c>
      <c r="M17">
        <v>3795</v>
      </c>
      <c r="N17">
        <f t="shared" si="5"/>
        <v>0.78629776021080366</v>
      </c>
    </row>
    <row r="18" spans="1:14" x14ac:dyDescent="0.3">
      <c r="A18" s="4" t="s">
        <v>24</v>
      </c>
    </row>
    <row r="21" spans="1:14" x14ac:dyDescent="0.3">
      <c r="B21" s="3" t="s">
        <v>12</v>
      </c>
      <c r="E21" s="3" t="s">
        <v>12</v>
      </c>
    </row>
    <row r="22" spans="1:14" x14ac:dyDescent="0.3">
      <c r="A22" s="3" t="s">
        <v>0</v>
      </c>
      <c r="B22">
        <f>AVERAGE(D5:D8)</f>
        <v>2.2235457085794588</v>
      </c>
      <c r="D22" s="3" t="s">
        <v>5</v>
      </c>
      <c r="E22">
        <f>AVERAGE(D13:D16)</f>
        <v>5.4449968599148075</v>
      </c>
    </row>
    <row r="23" spans="1:14" x14ac:dyDescent="0.3">
      <c r="A23" s="3" t="s">
        <v>3</v>
      </c>
      <c r="B23">
        <f>AVERAGE(I6:I9)</f>
        <v>2.7582275723164673</v>
      </c>
      <c r="D23" s="3" t="s">
        <v>6</v>
      </c>
      <c r="E23">
        <f>AVERAGE(I14:I17)</f>
        <v>2.223891850627032</v>
      </c>
    </row>
    <row r="24" spans="1:14" x14ac:dyDescent="0.3">
      <c r="A24" s="3" t="s">
        <v>4</v>
      </c>
      <c r="B24">
        <f>AVERAGE(N6:N9)</f>
        <v>4.758847862570633</v>
      </c>
      <c r="D24" s="3" t="s">
        <v>7</v>
      </c>
      <c r="E24">
        <f>AVERAGE(N14:N17)</f>
        <v>2.1470929336033882</v>
      </c>
    </row>
    <row r="27" spans="1:14" x14ac:dyDescent="0.3">
      <c r="B27" s="2" t="s">
        <v>1</v>
      </c>
    </row>
    <row r="28" spans="1:14" x14ac:dyDescent="0.3">
      <c r="A28" s="3" t="s">
        <v>8</v>
      </c>
      <c r="B28">
        <f>AVERAGE(B22:B24)</f>
        <v>3.2468737144888529</v>
      </c>
    </row>
    <row r="29" spans="1:14" x14ac:dyDescent="0.3">
      <c r="A29" s="3" t="s">
        <v>16</v>
      </c>
      <c r="B29">
        <f>AVERAGE(E22:E24)</f>
        <v>3.2719938813817429</v>
      </c>
    </row>
    <row r="30" spans="1:14" x14ac:dyDescent="0.3">
      <c r="A30" s="3"/>
    </row>
    <row r="31" spans="1:14" x14ac:dyDescent="0.3">
      <c r="A31" s="3" t="s">
        <v>9</v>
      </c>
    </row>
    <row r="32" spans="1:14" x14ac:dyDescent="0.3">
      <c r="A32" s="3" t="s">
        <v>8</v>
      </c>
      <c r="B32" s="1">
        <f>(STDEV(B22:B24))/(SQRT(COUNT(B22:B24)))</f>
        <v>0.77158290593710432</v>
      </c>
    </row>
    <row r="33" spans="1:2" x14ac:dyDescent="0.3">
      <c r="A33" s="3" t="s">
        <v>16</v>
      </c>
      <c r="B33" s="1">
        <f>(STDEV(E22:E24))/(SQRT(COUNT(E22:E24)))</f>
        <v>1.0867276532399428</v>
      </c>
    </row>
    <row r="34" spans="1:2" x14ac:dyDescent="0.3">
      <c r="A34" s="3"/>
    </row>
    <row r="35" spans="1:2" x14ac:dyDescent="0.3">
      <c r="A35" s="3" t="s">
        <v>10</v>
      </c>
      <c r="B35">
        <f>TTEST(B22:B24,E22:E24,2,3)</f>
        <v>0.98595791762717055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</dc:creator>
  <cp:lastModifiedBy>da Silva, Fabio</cp:lastModifiedBy>
  <dcterms:created xsi:type="dcterms:W3CDTF">2017-04-14T08:35:08Z</dcterms:created>
  <dcterms:modified xsi:type="dcterms:W3CDTF">2021-08-11T15:57:17Z</dcterms:modified>
</cp:coreProperties>
</file>