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phenblazie/Desktop/eif-3 paper/eLIFE submitt/resubmission/Final/edited/Source Data files/"/>
    </mc:Choice>
  </mc:AlternateContent>
  <bookViews>
    <workbookView xWindow="260" yWindow="960" windowWidth="28160" windowHeight="15920" tabRatio="500"/>
  </bookViews>
  <sheets>
    <sheet name="Figure 7C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7" i="1" l="1"/>
  <c r="Q47" i="1"/>
  <c r="R47" i="1"/>
  <c r="P4" i="1"/>
  <c r="Q4" i="1"/>
  <c r="R4" i="1"/>
  <c r="P5" i="1"/>
  <c r="Q5" i="1"/>
  <c r="R5" i="1"/>
  <c r="P6" i="1"/>
  <c r="Q6" i="1"/>
  <c r="R6" i="1"/>
  <c r="P7" i="1"/>
  <c r="Q7" i="1"/>
  <c r="R7" i="1"/>
  <c r="P8" i="1"/>
  <c r="Q8" i="1"/>
  <c r="R8" i="1"/>
  <c r="P9" i="1"/>
  <c r="Q9" i="1"/>
  <c r="R9" i="1"/>
  <c r="P10" i="1"/>
  <c r="Q10" i="1"/>
  <c r="R10" i="1"/>
  <c r="P11" i="1"/>
  <c r="Q11" i="1"/>
  <c r="R11" i="1"/>
  <c r="R12" i="1"/>
  <c r="S47" i="1"/>
  <c r="P46" i="1"/>
  <c r="Q46" i="1"/>
  <c r="R46" i="1"/>
  <c r="S46" i="1"/>
  <c r="P45" i="1"/>
  <c r="Q45" i="1"/>
  <c r="R45" i="1"/>
  <c r="S45" i="1"/>
  <c r="P44" i="1"/>
  <c r="Q44" i="1"/>
  <c r="R44" i="1"/>
  <c r="S44" i="1"/>
  <c r="P43" i="1"/>
  <c r="Q43" i="1"/>
  <c r="R43" i="1"/>
  <c r="S43" i="1"/>
  <c r="P42" i="1"/>
  <c r="Q42" i="1"/>
  <c r="R42" i="1"/>
  <c r="S42" i="1"/>
  <c r="P41" i="1"/>
  <c r="Q41" i="1"/>
  <c r="R41" i="1"/>
  <c r="S41" i="1"/>
  <c r="P40" i="1"/>
  <c r="Q40" i="1"/>
  <c r="R40" i="1"/>
  <c r="S40" i="1"/>
  <c r="P35" i="1"/>
  <c r="Q35" i="1"/>
  <c r="R35" i="1"/>
  <c r="S35" i="1"/>
  <c r="P34" i="1"/>
  <c r="Q34" i="1"/>
  <c r="R34" i="1"/>
  <c r="S34" i="1"/>
  <c r="P33" i="1"/>
  <c r="Q33" i="1"/>
  <c r="R33" i="1"/>
  <c r="S33" i="1"/>
  <c r="P32" i="1"/>
  <c r="Q32" i="1"/>
  <c r="R32" i="1"/>
  <c r="S32" i="1"/>
  <c r="P31" i="1"/>
  <c r="Q31" i="1"/>
  <c r="R31" i="1"/>
  <c r="S31" i="1"/>
  <c r="P30" i="1"/>
  <c r="Q30" i="1"/>
  <c r="R30" i="1"/>
  <c r="S30" i="1"/>
  <c r="P29" i="1"/>
  <c r="Q29" i="1"/>
  <c r="R29" i="1"/>
  <c r="S29" i="1"/>
  <c r="P28" i="1"/>
  <c r="Q28" i="1"/>
  <c r="R28" i="1"/>
  <c r="S28" i="1"/>
  <c r="P23" i="1"/>
  <c r="Q23" i="1"/>
  <c r="R23" i="1"/>
  <c r="S23" i="1"/>
  <c r="P22" i="1"/>
  <c r="Q22" i="1"/>
  <c r="R22" i="1"/>
  <c r="S22" i="1"/>
  <c r="P21" i="1"/>
  <c r="Q21" i="1"/>
  <c r="R21" i="1"/>
  <c r="S21" i="1"/>
  <c r="P20" i="1"/>
  <c r="Q20" i="1"/>
  <c r="R20" i="1"/>
  <c r="S20" i="1"/>
  <c r="P19" i="1"/>
  <c r="Q19" i="1"/>
  <c r="R19" i="1"/>
  <c r="S19" i="1"/>
  <c r="P18" i="1"/>
  <c r="Q18" i="1"/>
  <c r="R18" i="1"/>
  <c r="S18" i="1"/>
  <c r="P17" i="1"/>
  <c r="Q17" i="1"/>
  <c r="R17" i="1"/>
  <c r="S17" i="1"/>
  <c r="P16" i="1"/>
  <c r="Q16" i="1"/>
  <c r="R16" i="1"/>
  <c r="S16" i="1"/>
  <c r="S11" i="1"/>
  <c r="S10" i="1"/>
  <c r="S9" i="1"/>
  <c r="S8" i="1"/>
  <c r="S7" i="1"/>
  <c r="S6" i="1"/>
  <c r="S5" i="1"/>
  <c r="S4" i="1"/>
</calcChain>
</file>

<file path=xl/sharedStrings.xml><?xml version="1.0" encoding="utf-8"?>
<sst xmlns="http://schemas.openxmlformats.org/spreadsheetml/2006/main" count="80" uniqueCount="19">
  <si>
    <t>CZ28213</t>
  </si>
  <si>
    <t>CZ28213 background</t>
  </si>
  <si>
    <t>Replicate</t>
  </si>
  <si>
    <t>Area</t>
  </si>
  <si>
    <t>mean</t>
  </si>
  <si>
    <t>min</t>
  </si>
  <si>
    <t>max</t>
  </si>
  <si>
    <t>IntDen</t>
  </si>
  <si>
    <t>RawIntDen</t>
  </si>
  <si>
    <t>total background (TB)</t>
  </si>
  <si>
    <t>IntDen-TB (Adj)</t>
  </si>
  <si>
    <t>RFU</t>
  </si>
  <si>
    <t>normalized RFU</t>
  </si>
  <si>
    <t>CZ28340</t>
  </si>
  <si>
    <t>CZ28340 background</t>
  </si>
  <si>
    <t>CZ28252</t>
  </si>
  <si>
    <t>CZ28252 background</t>
  </si>
  <si>
    <t>CZ28253</t>
  </si>
  <si>
    <t>CZ28253 background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</si>
</sst>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7"/>
  <sheetViews>
    <sheetView tabSelected="1" workbookViewId="0">
      <selection activeCell="I3" sqref="I3"/>
    </sheetView>
  </sheetViews>
  <sheetFormatPr baseColWidth="10" defaultRowHeight="16" x14ac:dyDescent="0.2"/>
  <sheetData>
    <row r="2" spans="1:19" x14ac:dyDescent="0.2">
      <c r="A2" s="1" t="s">
        <v>0</v>
      </c>
      <c r="B2" s="1"/>
      <c r="C2" s="1"/>
      <c r="D2" s="1"/>
      <c r="E2" s="1"/>
      <c r="F2" s="1"/>
      <c r="G2" s="1"/>
      <c r="I2" s="1" t="s">
        <v>1</v>
      </c>
      <c r="J2" s="1"/>
      <c r="K2" s="1"/>
      <c r="L2" s="1"/>
      <c r="M2" s="1"/>
      <c r="N2" s="1"/>
      <c r="O2" s="1"/>
    </row>
    <row r="3" spans="1:19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s="2" t="s">
        <v>9</v>
      </c>
      <c r="Q3" s="2" t="s">
        <v>10</v>
      </c>
      <c r="R3" s="2" t="s">
        <v>11</v>
      </c>
      <c r="S3" s="2" t="s">
        <v>12</v>
      </c>
    </row>
    <row r="4" spans="1:19" x14ac:dyDescent="0.2">
      <c r="A4">
        <v>1</v>
      </c>
      <c r="B4">
        <v>215.77799999999999</v>
      </c>
      <c r="C4">
        <v>104.131</v>
      </c>
      <c r="D4">
        <v>3</v>
      </c>
      <c r="E4">
        <v>238</v>
      </c>
      <c r="F4">
        <v>22469.173999999999</v>
      </c>
      <c r="G4">
        <v>572720</v>
      </c>
      <c r="I4">
        <v>1</v>
      </c>
      <c r="J4">
        <v>52.100999999999999</v>
      </c>
      <c r="K4">
        <v>1.383</v>
      </c>
      <c r="L4">
        <v>0</v>
      </c>
      <c r="M4">
        <v>10</v>
      </c>
      <c r="N4">
        <v>72.031000000000006</v>
      </c>
      <c r="O4">
        <v>1836</v>
      </c>
      <c r="P4">
        <f>K4*B4</f>
        <v>298.420974</v>
      </c>
      <c r="Q4">
        <f>F4-P4</f>
        <v>22170.753025999998</v>
      </c>
      <c r="R4">
        <f>Q4/B4</f>
        <v>102.74797720805643</v>
      </c>
      <c r="S4">
        <f>R4/$R$12</f>
        <v>1.0436387912119691</v>
      </c>
    </row>
    <row r="5" spans="1:19" x14ac:dyDescent="0.2">
      <c r="A5">
        <v>2</v>
      </c>
      <c r="B5">
        <v>290.39800000000002</v>
      </c>
      <c r="C5">
        <v>103.128</v>
      </c>
      <c r="D5">
        <v>0</v>
      </c>
      <c r="E5">
        <v>255</v>
      </c>
      <c r="F5">
        <v>29948.162</v>
      </c>
      <c r="G5">
        <v>763353</v>
      </c>
      <c r="I5">
        <v>2</v>
      </c>
      <c r="J5">
        <v>52.884999999999998</v>
      </c>
      <c r="K5">
        <v>1.1579999999999999</v>
      </c>
      <c r="L5">
        <v>0</v>
      </c>
      <c r="M5">
        <v>8</v>
      </c>
      <c r="N5">
        <v>61.241999999999997</v>
      </c>
      <c r="O5">
        <v>1561</v>
      </c>
      <c r="P5">
        <f t="shared" ref="P5:P11" si="0">K5*B5</f>
        <v>336.28088400000001</v>
      </c>
      <c r="Q5">
        <f t="shared" ref="Q5:Q11" si="1">F5-P5</f>
        <v>29611.881116</v>
      </c>
      <c r="R5">
        <f t="shared" ref="R5:R11" si="2">Q5/B5</f>
        <v>101.96998986218912</v>
      </c>
      <c r="S5">
        <f t="shared" ref="S5:S11" si="3">R5/$R$12</f>
        <v>1.035736564858889</v>
      </c>
    </row>
    <row r="6" spans="1:19" x14ac:dyDescent="0.2">
      <c r="A6">
        <v>3</v>
      </c>
      <c r="B6">
        <v>228.803</v>
      </c>
      <c r="C6">
        <v>102.914</v>
      </c>
      <c r="D6">
        <v>2</v>
      </c>
      <c r="E6">
        <v>225</v>
      </c>
      <c r="F6">
        <v>23547.123</v>
      </c>
      <c r="G6">
        <v>600196</v>
      </c>
      <c r="I6">
        <v>3</v>
      </c>
      <c r="J6">
        <v>91.019000000000005</v>
      </c>
      <c r="K6">
        <v>0.42299999999999999</v>
      </c>
      <c r="L6">
        <v>0</v>
      </c>
      <c r="M6">
        <v>8</v>
      </c>
      <c r="N6">
        <v>38.526000000000003</v>
      </c>
      <c r="O6">
        <v>982</v>
      </c>
      <c r="P6">
        <f t="shared" si="0"/>
        <v>96.783668999999989</v>
      </c>
      <c r="Q6">
        <f t="shared" si="1"/>
        <v>23450.339330999999</v>
      </c>
      <c r="R6">
        <f t="shared" si="2"/>
        <v>102.49139797555102</v>
      </c>
      <c r="S6">
        <f t="shared" si="3"/>
        <v>1.0410326470586899</v>
      </c>
    </row>
    <row r="7" spans="1:19" x14ac:dyDescent="0.2">
      <c r="A7">
        <v>4</v>
      </c>
      <c r="B7">
        <v>260.03199999999998</v>
      </c>
      <c r="C7">
        <v>91.459000000000003</v>
      </c>
      <c r="D7">
        <v>5</v>
      </c>
      <c r="E7">
        <v>203</v>
      </c>
      <c r="F7">
        <v>23782.242999999999</v>
      </c>
      <c r="G7">
        <v>606189</v>
      </c>
      <c r="I7">
        <v>4</v>
      </c>
      <c r="J7">
        <v>43.469000000000001</v>
      </c>
      <c r="K7">
        <v>0.41699999999999998</v>
      </c>
      <c r="L7">
        <v>0</v>
      </c>
      <c r="M7">
        <v>6</v>
      </c>
      <c r="N7">
        <v>18.125</v>
      </c>
      <c r="O7">
        <v>462</v>
      </c>
      <c r="P7">
        <f t="shared" si="0"/>
        <v>108.43334399999999</v>
      </c>
      <c r="Q7">
        <f t="shared" si="1"/>
        <v>23673.809655999998</v>
      </c>
      <c r="R7">
        <f t="shared" si="2"/>
        <v>91.04190890351957</v>
      </c>
      <c r="S7">
        <f t="shared" si="3"/>
        <v>0.92473711249129376</v>
      </c>
    </row>
    <row r="8" spans="1:19" x14ac:dyDescent="0.2">
      <c r="A8">
        <v>5</v>
      </c>
      <c r="B8">
        <v>210.953</v>
      </c>
      <c r="C8">
        <v>99.135999999999996</v>
      </c>
      <c r="D8">
        <v>4</v>
      </c>
      <c r="E8">
        <v>202</v>
      </c>
      <c r="F8">
        <v>20912.942999999999</v>
      </c>
      <c r="G8">
        <v>533053</v>
      </c>
      <c r="I8">
        <v>5</v>
      </c>
      <c r="J8">
        <v>90.391000000000005</v>
      </c>
      <c r="K8">
        <v>0.79500000000000004</v>
      </c>
      <c r="L8">
        <v>0</v>
      </c>
      <c r="M8">
        <v>7</v>
      </c>
      <c r="N8">
        <v>71.873999999999995</v>
      </c>
      <c r="O8">
        <v>1832</v>
      </c>
      <c r="P8">
        <f t="shared" si="0"/>
        <v>167.70763500000001</v>
      </c>
      <c r="Q8">
        <f t="shared" si="1"/>
        <v>20745.235365</v>
      </c>
      <c r="R8">
        <f t="shared" si="2"/>
        <v>98.340556261347317</v>
      </c>
      <c r="S8">
        <f t="shared" si="3"/>
        <v>0.99887143331185513</v>
      </c>
    </row>
    <row r="9" spans="1:19" x14ac:dyDescent="0.2">
      <c r="A9">
        <v>6</v>
      </c>
      <c r="B9">
        <v>179.84100000000001</v>
      </c>
      <c r="C9">
        <v>104.739</v>
      </c>
      <c r="D9">
        <v>11</v>
      </c>
      <c r="E9">
        <v>204</v>
      </c>
      <c r="F9">
        <v>18836.371999999999</v>
      </c>
      <c r="G9">
        <v>480123</v>
      </c>
      <c r="I9">
        <v>6</v>
      </c>
      <c r="J9">
        <v>44.411000000000001</v>
      </c>
      <c r="K9">
        <v>0.86399999999999999</v>
      </c>
      <c r="L9">
        <v>0</v>
      </c>
      <c r="M9">
        <v>7</v>
      </c>
      <c r="N9">
        <v>38.369</v>
      </c>
      <c r="O9">
        <v>978</v>
      </c>
      <c r="P9">
        <f t="shared" si="0"/>
        <v>155.38262399999999</v>
      </c>
      <c r="Q9">
        <f t="shared" si="1"/>
        <v>18680.989375999998</v>
      </c>
      <c r="R9">
        <f t="shared" si="2"/>
        <v>103.87503058813061</v>
      </c>
      <c r="S9">
        <f t="shared" si="3"/>
        <v>1.0550865749949061</v>
      </c>
    </row>
    <row r="10" spans="1:19" x14ac:dyDescent="0.2">
      <c r="A10">
        <v>7</v>
      </c>
      <c r="B10">
        <v>173.643</v>
      </c>
      <c r="C10">
        <v>95.411000000000001</v>
      </c>
      <c r="D10">
        <v>4</v>
      </c>
      <c r="E10">
        <v>198</v>
      </c>
      <c r="F10">
        <v>16567.485000000001</v>
      </c>
      <c r="G10">
        <v>422291</v>
      </c>
      <c r="I10">
        <v>7</v>
      </c>
      <c r="J10">
        <v>62.457999999999998</v>
      </c>
      <c r="K10">
        <v>1.341</v>
      </c>
      <c r="L10">
        <v>0</v>
      </c>
      <c r="M10">
        <v>11</v>
      </c>
      <c r="N10">
        <v>83.760999999999996</v>
      </c>
      <c r="O10">
        <v>2135</v>
      </c>
      <c r="P10">
        <f t="shared" si="0"/>
        <v>232.85526300000001</v>
      </c>
      <c r="Q10">
        <f t="shared" si="1"/>
        <v>16334.629737000001</v>
      </c>
      <c r="R10">
        <f t="shared" si="2"/>
        <v>94.070188472901307</v>
      </c>
      <c r="S10">
        <f t="shared" si="3"/>
        <v>0.95549616113749569</v>
      </c>
    </row>
    <row r="11" spans="1:19" x14ac:dyDescent="0.2">
      <c r="A11">
        <v>8</v>
      </c>
      <c r="B11">
        <v>294.596</v>
      </c>
      <c r="C11">
        <v>93.552000000000007</v>
      </c>
      <c r="D11">
        <v>0</v>
      </c>
      <c r="E11">
        <v>203</v>
      </c>
      <c r="F11">
        <v>27560.126</v>
      </c>
      <c r="G11">
        <v>702484</v>
      </c>
      <c r="I11">
        <v>8</v>
      </c>
      <c r="J11">
        <v>128.447</v>
      </c>
      <c r="K11">
        <v>0.47599999999999998</v>
      </c>
      <c r="L11">
        <v>0</v>
      </c>
      <c r="M11">
        <v>13</v>
      </c>
      <c r="N11">
        <v>61.203000000000003</v>
      </c>
      <c r="O11">
        <v>1560</v>
      </c>
      <c r="P11">
        <f t="shared" si="0"/>
        <v>140.22769600000001</v>
      </c>
      <c r="Q11">
        <f t="shared" si="1"/>
        <v>27419.898303999998</v>
      </c>
      <c r="R11">
        <f t="shared" si="2"/>
        <v>93.076274979972567</v>
      </c>
      <c r="S11">
        <f t="shared" si="3"/>
        <v>0.94540071493490052</v>
      </c>
    </row>
    <row r="12" spans="1:19" x14ac:dyDescent="0.2">
      <c r="R12">
        <f>AVERAGE(R4:R11)</f>
        <v>98.451665531458502</v>
      </c>
    </row>
    <row r="14" spans="1:19" x14ac:dyDescent="0.2">
      <c r="A14" s="1" t="s">
        <v>13</v>
      </c>
      <c r="B14" s="1"/>
      <c r="C14" s="1"/>
      <c r="D14" s="1"/>
      <c r="E14" s="1"/>
      <c r="F14" s="1"/>
      <c r="G14" s="1"/>
      <c r="I14" s="1" t="s">
        <v>14</v>
      </c>
      <c r="J14" s="1"/>
      <c r="K14" s="1"/>
      <c r="L14" s="1"/>
      <c r="M14" s="1"/>
      <c r="N14" s="1"/>
      <c r="O14" s="1"/>
    </row>
    <row r="15" spans="1:19" x14ac:dyDescent="0.2">
      <c r="A15" t="s">
        <v>2</v>
      </c>
      <c r="B15" t="s">
        <v>3</v>
      </c>
      <c r="C15" t="s">
        <v>4</v>
      </c>
      <c r="D15" t="s">
        <v>5</v>
      </c>
      <c r="E15" t="s">
        <v>6</v>
      </c>
      <c r="F15" t="s">
        <v>7</v>
      </c>
      <c r="G15" t="s">
        <v>8</v>
      </c>
      <c r="I15" t="s">
        <v>2</v>
      </c>
      <c r="J15" t="s">
        <v>3</v>
      </c>
      <c r="K15" t="s">
        <v>4</v>
      </c>
      <c r="L15" t="s">
        <v>5</v>
      </c>
      <c r="M15" t="s">
        <v>6</v>
      </c>
      <c r="N15" t="s">
        <v>7</v>
      </c>
      <c r="O15" t="s">
        <v>8</v>
      </c>
      <c r="P15" s="2" t="s">
        <v>9</v>
      </c>
      <c r="Q15" s="2" t="s">
        <v>10</v>
      </c>
      <c r="R15" s="2" t="s">
        <v>11</v>
      </c>
      <c r="S15" s="2" t="s">
        <v>12</v>
      </c>
    </row>
    <row r="16" spans="1:19" x14ac:dyDescent="0.2">
      <c r="A16">
        <v>1</v>
      </c>
      <c r="B16">
        <v>270.86</v>
      </c>
      <c r="C16">
        <v>103.944</v>
      </c>
      <c r="D16">
        <v>3</v>
      </c>
      <c r="E16">
        <v>227</v>
      </c>
      <c r="F16">
        <v>28154.3</v>
      </c>
      <c r="G16">
        <v>717629</v>
      </c>
      <c r="I16">
        <v>1</v>
      </c>
      <c r="J16">
        <v>66.694999999999993</v>
      </c>
      <c r="K16">
        <v>0.34399999999999997</v>
      </c>
      <c r="L16">
        <v>0</v>
      </c>
      <c r="M16">
        <v>7</v>
      </c>
      <c r="N16">
        <v>22.911999999999999</v>
      </c>
      <c r="O16">
        <v>584</v>
      </c>
      <c r="P16">
        <f>K16*B16</f>
        <v>93.175839999999994</v>
      </c>
      <c r="Q16">
        <f>F16-P16</f>
        <v>28061.124159999999</v>
      </c>
      <c r="R16">
        <f>Q16/B16</f>
        <v>103.60010396514804</v>
      </c>
      <c r="S16">
        <f>R16/$R$12</f>
        <v>1.0522940714704765</v>
      </c>
    </row>
    <row r="17" spans="1:19" x14ac:dyDescent="0.2">
      <c r="A17">
        <v>2</v>
      </c>
      <c r="B17">
        <v>426.10300000000001</v>
      </c>
      <c r="C17">
        <v>89.722999999999999</v>
      </c>
      <c r="D17">
        <v>4</v>
      </c>
      <c r="E17">
        <v>200</v>
      </c>
      <c r="F17">
        <v>38231.178</v>
      </c>
      <c r="G17">
        <v>974480</v>
      </c>
      <c r="I17">
        <v>2</v>
      </c>
      <c r="J17">
        <v>41.271999999999998</v>
      </c>
      <c r="K17">
        <v>1.278</v>
      </c>
      <c r="L17">
        <v>0</v>
      </c>
      <c r="M17">
        <v>12</v>
      </c>
      <c r="N17">
        <v>52.728000000000002</v>
      </c>
      <c r="O17">
        <v>1344</v>
      </c>
      <c r="P17">
        <f t="shared" ref="P17:P23" si="4">K17*B17</f>
        <v>544.55963400000007</v>
      </c>
      <c r="Q17">
        <f t="shared" ref="Q17:Q23" si="5">F17-P17</f>
        <v>37686.618366000002</v>
      </c>
      <c r="R17">
        <f t="shared" ref="R17:R23" si="6">Q17/B17</f>
        <v>88.444855741452187</v>
      </c>
      <c r="S17">
        <f t="shared" ref="S17:S23" si="7">R17/$R$12</f>
        <v>0.89835814624376453</v>
      </c>
    </row>
    <row r="18" spans="1:19" x14ac:dyDescent="0.2">
      <c r="A18">
        <v>3</v>
      </c>
      <c r="B18">
        <v>354.58199999999999</v>
      </c>
      <c r="C18">
        <v>88.138999999999996</v>
      </c>
      <c r="D18">
        <v>13</v>
      </c>
      <c r="E18">
        <v>169</v>
      </c>
      <c r="F18">
        <v>31252.482</v>
      </c>
      <c r="G18">
        <v>796599</v>
      </c>
      <c r="I18">
        <v>3</v>
      </c>
      <c r="J18">
        <v>68.421000000000006</v>
      </c>
      <c r="K18">
        <v>0.40300000000000002</v>
      </c>
      <c r="L18">
        <v>0</v>
      </c>
      <c r="M18">
        <v>7</v>
      </c>
      <c r="N18">
        <v>27.58</v>
      </c>
      <c r="O18">
        <v>703</v>
      </c>
      <c r="P18">
        <f t="shared" si="4"/>
        <v>142.896546</v>
      </c>
      <c r="Q18">
        <f t="shared" si="5"/>
        <v>31109.585454</v>
      </c>
      <c r="R18">
        <f t="shared" si="6"/>
        <v>87.735941062998123</v>
      </c>
      <c r="S18">
        <f t="shared" si="7"/>
        <v>0.89115750951885764</v>
      </c>
    </row>
    <row r="19" spans="1:19" x14ac:dyDescent="0.2">
      <c r="A19">
        <v>4</v>
      </c>
      <c r="B19">
        <v>363.37</v>
      </c>
      <c r="C19">
        <v>92.349000000000004</v>
      </c>
      <c r="D19">
        <v>8</v>
      </c>
      <c r="E19">
        <v>229</v>
      </c>
      <c r="F19">
        <v>33556.953000000001</v>
      </c>
      <c r="G19">
        <v>855338</v>
      </c>
      <c r="I19">
        <v>4</v>
      </c>
      <c r="J19">
        <v>113.107</v>
      </c>
      <c r="K19">
        <v>1.111</v>
      </c>
      <c r="L19">
        <v>0</v>
      </c>
      <c r="M19">
        <v>14</v>
      </c>
      <c r="N19">
        <v>125.622</v>
      </c>
      <c r="O19">
        <v>3202</v>
      </c>
      <c r="P19">
        <f t="shared" si="4"/>
        <v>403.70407</v>
      </c>
      <c r="Q19">
        <f t="shared" si="5"/>
        <v>33153.248930000002</v>
      </c>
      <c r="R19">
        <f t="shared" si="6"/>
        <v>91.238266587775556</v>
      </c>
      <c r="S19">
        <f t="shared" si="7"/>
        <v>0.9267315702101756</v>
      </c>
    </row>
    <row r="20" spans="1:19" x14ac:dyDescent="0.2">
      <c r="A20">
        <v>5</v>
      </c>
      <c r="B20">
        <v>204.36199999999999</v>
      </c>
      <c r="C20">
        <v>121.90900000000001</v>
      </c>
      <c r="D20">
        <v>12</v>
      </c>
      <c r="E20">
        <v>230</v>
      </c>
      <c r="F20">
        <v>24913.587</v>
      </c>
      <c r="G20">
        <v>635026</v>
      </c>
      <c r="I20">
        <v>5</v>
      </c>
      <c r="J20">
        <v>13.339</v>
      </c>
      <c r="K20">
        <v>0.76500000000000001</v>
      </c>
      <c r="L20">
        <v>0</v>
      </c>
      <c r="M20">
        <v>6</v>
      </c>
      <c r="N20">
        <v>10.199999999999999</v>
      </c>
      <c r="O20">
        <v>260</v>
      </c>
      <c r="P20">
        <f t="shared" si="4"/>
        <v>156.33693</v>
      </c>
      <c r="Q20">
        <f t="shared" si="5"/>
        <v>24757.250069999998</v>
      </c>
      <c r="R20">
        <f t="shared" si="6"/>
        <v>121.1440975817422</v>
      </c>
      <c r="S20">
        <f t="shared" si="7"/>
        <v>1.2304931250049065</v>
      </c>
    </row>
    <row r="21" spans="1:19" x14ac:dyDescent="0.2">
      <c r="A21">
        <v>6</v>
      </c>
      <c r="B21">
        <v>327.983</v>
      </c>
      <c r="C21">
        <v>95.917000000000002</v>
      </c>
      <c r="D21">
        <v>1</v>
      </c>
      <c r="E21">
        <v>222</v>
      </c>
      <c r="F21">
        <v>31458.962</v>
      </c>
      <c r="G21">
        <v>801862</v>
      </c>
      <c r="I21">
        <v>6</v>
      </c>
      <c r="J21">
        <v>107.41800000000001</v>
      </c>
      <c r="K21">
        <v>1.52</v>
      </c>
      <c r="L21">
        <v>0</v>
      </c>
      <c r="M21">
        <v>10</v>
      </c>
      <c r="N21">
        <v>163.24600000000001</v>
      </c>
      <c r="O21">
        <v>4161</v>
      </c>
      <c r="P21">
        <f t="shared" si="4"/>
        <v>498.53415999999999</v>
      </c>
      <c r="Q21">
        <f t="shared" si="5"/>
        <v>30960.42784</v>
      </c>
      <c r="R21">
        <f t="shared" si="6"/>
        <v>94.396440791138559</v>
      </c>
      <c r="S21">
        <f t="shared" si="7"/>
        <v>0.95880999352901586</v>
      </c>
    </row>
    <row r="22" spans="1:19" x14ac:dyDescent="0.2">
      <c r="A22">
        <v>7</v>
      </c>
      <c r="B22">
        <v>249.36099999999999</v>
      </c>
      <c r="C22">
        <v>110.351</v>
      </c>
      <c r="D22">
        <v>5</v>
      </c>
      <c r="E22">
        <v>236</v>
      </c>
      <c r="F22">
        <v>27517.323</v>
      </c>
      <c r="G22">
        <v>701393</v>
      </c>
      <c r="I22">
        <v>7</v>
      </c>
      <c r="J22">
        <v>62.378999999999998</v>
      </c>
      <c r="K22">
        <v>1.474</v>
      </c>
      <c r="L22">
        <v>0</v>
      </c>
      <c r="M22">
        <v>12</v>
      </c>
      <c r="N22">
        <v>91.960999999999999</v>
      </c>
      <c r="O22">
        <v>2344</v>
      </c>
      <c r="P22">
        <f t="shared" si="4"/>
        <v>367.55811399999999</v>
      </c>
      <c r="Q22">
        <f t="shared" si="5"/>
        <v>27149.764886000001</v>
      </c>
      <c r="R22">
        <f t="shared" si="6"/>
        <v>108.87735005072967</v>
      </c>
      <c r="S22">
        <f t="shared" si="7"/>
        <v>1.1058964768446689</v>
      </c>
    </row>
    <row r="23" spans="1:19" x14ac:dyDescent="0.2">
      <c r="A23">
        <v>8</v>
      </c>
      <c r="B23">
        <v>335.67200000000003</v>
      </c>
      <c r="C23">
        <v>97.343000000000004</v>
      </c>
      <c r="D23">
        <v>2</v>
      </c>
      <c r="E23">
        <v>236</v>
      </c>
      <c r="F23">
        <v>32675.243999999999</v>
      </c>
      <c r="G23">
        <v>832864</v>
      </c>
      <c r="I23">
        <v>8</v>
      </c>
      <c r="J23">
        <v>34.131999999999998</v>
      </c>
      <c r="K23">
        <v>0.24099999999999999</v>
      </c>
      <c r="L23">
        <v>0</v>
      </c>
      <c r="M23">
        <v>7</v>
      </c>
      <c r="N23">
        <v>8.2390000000000008</v>
      </c>
      <c r="O23">
        <v>210</v>
      </c>
      <c r="P23">
        <f t="shared" si="4"/>
        <v>80.896951999999999</v>
      </c>
      <c r="Q23">
        <f t="shared" si="5"/>
        <v>32594.347048</v>
      </c>
      <c r="R23">
        <f t="shared" si="6"/>
        <v>97.101775089968768</v>
      </c>
      <c r="S23">
        <f t="shared" si="7"/>
        <v>0.98628880035494781</v>
      </c>
    </row>
    <row r="26" spans="1:19" x14ac:dyDescent="0.2">
      <c r="A26" s="1" t="s">
        <v>15</v>
      </c>
      <c r="B26" s="1"/>
      <c r="C26" s="1"/>
      <c r="D26" s="1"/>
      <c r="E26" s="1"/>
      <c r="F26" s="1"/>
      <c r="G26" s="1"/>
      <c r="I26" s="1" t="s">
        <v>16</v>
      </c>
      <c r="J26" s="1"/>
      <c r="K26" s="1"/>
      <c r="L26" s="1"/>
      <c r="M26" s="1"/>
      <c r="N26" s="1"/>
      <c r="O26" s="1"/>
    </row>
    <row r="27" spans="1:19" x14ac:dyDescent="0.2">
      <c r="A27" t="s">
        <v>2</v>
      </c>
      <c r="B27" t="s">
        <v>3</v>
      </c>
      <c r="C27" t="s">
        <v>4</v>
      </c>
      <c r="D27" t="s">
        <v>5</v>
      </c>
      <c r="E27" t="s">
        <v>6</v>
      </c>
      <c r="F27" t="s">
        <v>7</v>
      </c>
      <c r="G27" t="s">
        <v>8</v>
      </c>
      <c r="I27" t="s">
        <v>2</v>
      </c>
      <c r="J27" t="s">
        <v>3</v>
      </c>
      <c r="K27" t="s">
        <v>4</v>
      </c>
      <c r="L27" t="s">
        <v>5</v>
      </c>
      <c r="M27" t="s">
        <v>6</v>
      </c>
      <c r="N27" t="s">
        <v>7</v>
      </c>
      <c r="O27" t="s">
        <v>8</v>
      </c>
      <c r="P27" s="2" t="s">
        <v>9</v>
      </c>
      <c r="Q27" s="2" t="s">
        <v>10</v>
      </c>
      <c r="R27" s="2" t="s">
        <v>11</v>
      </c>
      <c r="S27" s="2" t="s">
        <v>12</v>
      </c>
    </row>
    <row r="28" spans="1:19" x14ac:dyDescent="0.2">
      <c r="A28">
        <v>1</v>
      </c>
      <c r="B28">
        <v>169.05199999999999</v>
      </c>
      <c r="C28">
        <v>116.496</v>
      </c>
      <c r="D28">
        <v>4</v>
      </c>
      <c r="E28">
        <v>226</v>
      </c>
      <c r="F28">
        <v>19693.914000000001</v>
      </c>
      <c r="G28">
        <v>501981</v>
      </c>
      <c r="I28">
        <v>1</v>
      </c>
      <c r="J28">
        <v>136.37200000000001</v>
      </c>
      <c r="K28">
        <v>0.94399999999999995</v>
      </c>
      <c r="L28">
        <v>0</v>
      </c>
      <c r="M28">
        <v>11</v>
      </c>
      <c r="N28">
        <v>128.80000000000001</v>
      </c>
      <c r="O28">
        <v>3283</v>
      </c>
      <c r="P28">
        <f>K28*B28</f>
        <v>159.58508799999998</v>
      </c>
      <c r="Q28">
        <f>F28-P28</f>
        <v>19534.328912000001</v>
      </c>
      <c r="R28">
        <f>Q28/B28</f>
        <v>115.55219052125975</v>
      </c>
      <c r="S28">
        <f>R28/$R$12</f>
        <v>1.1736946236256112</v>
      </c>
    </row>
    <row r="29" spans="1:19" x14ac:dyDescent="0.2">
      <c r="A29">
        <v>2</v>
      </c>
      <c r="B29">
        <v>144.25700000000001</v>
      </c>
      <c r="C29">
        <v>110.663</v>
      </c>
      <c r="D29">
        <v>2</v>
      </c>
      <c r="E29">
        <v>208</v>
      </c>
      <c r="F29">
        <v>15963.933999999999</v>
      </c>
      <c r="G29">
        <v>406907</v>
      </c>
      <c r="I29">
        <v>2</v>
      </c>
      <c r="J29">
        <v>80.191000000000003</v>
      </c>
      <c r="K29">
        <v>1.2969999999999999</v>
      </c>
      <c r="L29">
        <v>0</v>
      </c>
      <c r="M29">
        <v>18</v>
      </c>
      <c r="N29">
        <v>104.005</v>
      </c>
      <c r="O29">
        <v>2651</v>
      </c>
      <c r="P29">
        <f t="shared" ref="P29:P35" si="8">K29*B29</f>
        <v>187.10132899999999</v>
      </c>
      <c r="Q29">
        <f t="shared" ref="Q29:Q35" si="9">F29-P29</f>
        <v>15776.832671</v>
      </c>
      <c r="R29">
        <f t="shared" ref="R29:R35" si="10">Q29/B29</f>
        <v>109.36614979515726</v>
      </c>
      <c r="S29">
        <f t="shared" ref="S29:S35" si="11">R29/$R$12</f>
        <v>1.1108613470862128</v>
      </c>
    </row>
    <row r="30" spans="1:19" x14ac:dyDescent="0.2">
      <c r="A30">
        <v>3</v>
      </c>
      <c r="B30">
        <v>132.99799999999999</v>
      </c>
      <c r="C30">
        <v>103.10299999999999</v>
      </c>
      <c r="D30">
        <v>7</v>
      </c>
      <c r="E30">
        <v>206</v>
      </c>
      <c r="F30">
        <v>13712.425999999999</v>
      </c>
      <c r="G30">
        <v>349518</v>
      </c>
      <c r="I30">
        <v>3</v>
      </c>
      <c r="J30">
        <v>95.649000000000001</v>
      </c>
      <c r="K30">
        <v>0.90700000000000003</v>
      </c>
      <c r="L30">
        <v>0</v>
      </c>
      <c r="M30">
        <v>11</v>
      </c>
      <c r="N30">
        <v>86.781999999999996</v>
      </c>
      <c r="O30">
        <v>2212</v>
      </c>
      <c r="P30">
        <f t="shared" si="8"/>
        <v>120.62918599999999</v>
      </c>
      <c r="Q30">
        <f t="shared" si="9"/>
        <v>13591.796813999999</v>
      </c>
      <c r="R30">
        <f t="shared" si="10"/>
        <v>102.19549778192153</v>
      </c>
      <c r="S30">
        <f t="shared" si="11"/>
        <v>1.0380271093460247</v>
      </c>
    </row>
    <row r="31" spans="1:19" x14ac:dyDescent="0.2">
      <c r="A31">
        <v>4</v>
      </c>
      <c r="B31">
        <v>197.88800000000001</v>
      </c>
      <c r="C31">
        <v>98.605999999999995</v>
      </c>
      <c r="D31">
        <v>0</v>
      </c>
      <c r="E31">
        <v>211</v>
      </c>
      <c r="F31">
        <v>19512.973999999998</v>
      </c>
      <c r="G31">
        <v>497369</v>
      </c>
      <c r="I31">
        <v>4</v>
      </c>
      <c r="J31">
        <v>249.047</v>
      </c>
      <c r="K31">
        <v>0.54200000000000004</v>
      </c>
      <c r="L31">
        <v>0</v>
      </c>
      <c r="M31">
        <v>10</v>
      </c>
      <c r="N31">
        <v>135.03800000000001</v>
      </c>
      <c r="O31">
        <v>3442</v>
      </c>
      <c r="P31">
        <f t="shared" si="8"/>
        <v>107.25529600000002</v>
      </c>
      <c r="Q31">
        <f t="shared" si="9"/>
        <v>19405.718703999999</v>
      </c>
      <c r="R31">
        <f t="shared" si="10"/>
        <v>98.064150954075018</v>
      </c>
      <c r="S31">
        <f t="shared" si="11"/>
        <v>0.99606391039408404</v>
      </c>
    </row>
    <row r="32" spans="1:19" x14ac:dyDescent="0.2">
      <c r="A32">
        <v>5</v>
      </c>
      <c r="B32">
        <v>190.78700000000001</v>
      </c>
      <c r="C32">
        <v>96.222999999999999</v>
      </c>
      <c r="D32">
        <v>0</v>
      </c>
      <c r="E32">
        <v>223</v>
      </c>
      <c r="F32">
        <v>18358.09</v>
      </c>
      <c r="G32">
        <v>467932</v>
      </c>
      <c r="I32">
        <v>5</v>
      </c>
      <c r="J32">
        <v>87.959000000000003</v>
      </c>
      <c r="K32">
        <v>1.1120000000000001</v>
      </c>
      <c r="L32">
        <v>0</v>
      </c>
      <c r="M32">
        <v>10</v>
      </c>
      <c r="N32">
        <v>97.846000000000004</v>
      </c>
      <c r="O32">
        <v>2494</v>
      </c>
      <c r="P32">
        <f t="shared" si="8"/>
        <v>212.15514400000004</v>
      </c>
      <c r="Q32">
        <f t="shared" si="9"/>
        <v>18145.934856</v>
      </c>
      <c r="R32">
        <f t="shared" si="10"/>
        <v>95.11096068390404</v>
      </c>
      <c r="S32">
        <f t="shared" si="11"/>
        <v>0.96606756392062254</v>
      </c>
    </row>
    <row r="33" spans="1:19" x14ac:dyDescent="0.2">
      <c r="A33">
        <v>6</v>
      </c>
      <c r="B33">
        <v>251.20500000000001</v>
      </c>
      <c r="C33">
        <v>94.614000000000004</v>
      </c>
      <c r="D33">
        <v>0</v>
      </c>
      <c r="E33">
        <v>226</v>
      </c>
      <c r="F33">
        <v>23767.491000000002</v>
      </c>
      <c r="G33">
        <v>605813</v>
      </c>
      <c r="I33">
        <v>6</v>
      </c>
      <c r="J33">
        <v>67.48</v>
      </c>
      <c r="K33">
        <v>0.874</v>
      </c>
      <c r="L33">
        <v>0</v>
      </c>
      <c r="M33">
        <v>8</v>
      </c>
      <c r="N33">
        <v>59.006</v>
      </c>
      <c r="O33">
        <v>1504</v>
      </c>
      <c r="P33">
        <f t="shared" si="8"/>
        <v>219.55317000000002</v>
      </c>
      <c r="Q33">
        <f t="shared" si="9"/>
        <v>23547.937830000003</v>
      </c>
      <c r="R33">
        <f t="shared" si="10"/>
        <v>93.739924882068436</v>
      </c>
      <c r="S33">
        <f t="shared" si="11"/>
        <v>0.95214158517323899</v>
      </c>
    </row>
    <row r="34" spans="1:19" x14ac:dyDescent="0.2">
      <c r="A34">
        <v>7</v>
      </c>
      <c r="B34">
        <v>235.39400000000001</v>
      </c>
      <c r="C34">
        <v>94.808999999999997</v>
      </c>
      <c r="D34">
        <v>3</v>
      </c>
      <c r="E34">
        <v>228</v>
      </c>
      <c r="F34">
        <v>22317.422999999999</v>
      </c>
      <c r="G34">
        <v>568852</v>
      </c>
      <c r="I34">
        <v>7</v>
      </c>
      <c r="J34">
        <v>145.47399999999999</v>
      </c>
      <c r="K34">
        <v>0.754</v>
      </c>
      <c r="L34">
        <v>0</v>
      </c>
      <c r="M34">
        <v>7</v>
      </c>
      <c r="N34">
        <v>109.655</v>
      </c>
      <c r="O34">
        <v>2795</v>
      </c>
      <c r="P34">
        <f t="shared" si="8"/>
        <v>177.487076</v>
      </c>
      <c r="Q34">
        <f t="shared" si="9"/>
        <v>22139.935923999998</v>
      </c>
      <c r="R34">
        <f t="shared" si="10"/>
        <v>94.054801413799836</v>
      </c>
      <c r="S34">
        <f t="shared" si="11"/>
        <v>0.95533987064694481</v>
      </c>
    </row>
    <row r="35" spans="1:19" x14ac:dyDescent="0.2">
      <c r="A35">
        <v>8</v>
      </c>
      <c r="B35">
        <v>224.17400000000001</v>
      </c>
      <c r="C35">
        <v>104.89100000000001</v>
      </c>
      <c r="D35">
        <v>1</v>
      </c>
      <c r="E35">
        <v>247</v>
      </c>
      <c r="F35">
        <v>23513.932000000001</v>
      </c>
      <c r="G35">
        <v>599350</v>
      </c>
      <c r="I35">
        <v>8</v>
      </c>
      <c r="J35">
        <v>67.165999999999997</v>
      </c>
      <c r="K35">
        <v>0.372</v>
      </c>
      <c r="L35">
        <v>0</v>
      </c>
      <c r="M35">
        <v>6</v>
      </c>
      <c r="N35">
        <v>24.991</v>
      </c>
      <c r="O35">
        <v>637</v>
      </c>
      <c r="P35">
        <f t="shared" si="8"/>
        <v>83.392728000000005</v>
      </c>
      <c r="Q35">
        <f t="shared" si="9"/>
        <v>23430.539272000002</v>
      </c>
      <c r="R35">
        <f t="shared" si="10"/>
        <v>104.51943254793152</v>
      </c>
      <c r="S35">
        <f t="shared" si="11"/>
        <v>1.0616319387154924</v>
      </c>
    </row>
    <row r="38" spans="1:19" x14ac:dyDescent="0.2">
      <c r="A38" s="1" t="s">
        <v>17</v>
      </c>
      <c r="B38" s="1"/>
      <c r="C38" s="1"/>
      <c r="D38" s="1"/>
      <c r="E38" s="1"/>
      <c r="F38" s="1"/>
      <c r="G38" s="1"/>
      <c r="I38" s="1" t="s">
        <v>18</v>
      </c>
      <c r="J38" s="1"/>
      <c r="K38" s="1"/>
      <c r="L38" s="1"/>
      <c r="M38" s="1"/>
      <c r="N38" s="1"/>
      <c r="O38" s="1"/>
    </row>
    <row r="39" spans="1:19" x14ac:dyDescent="0.2">
      <c r="A39" t="s">
        <v>2</v>
      </c>
      <c r="B39" t="s">
        <v>3</v>
      </c>
      <c r="C39" t="s">
        <v>4</v>
      </c>
      <c r="D39" t="s">
        <v>5</v>
      </c>
      <c r="E39" t="s">
        <v>6</v>
      </c>
      <c r="F39" t="s">
        <v>7</v>
      </c>
      <c r="G39" t="s">
        <v>8</v>
      </c>
      <c r="I39" t="s">
        <v>2</v>
      </c>
      <c r="J39" t="s">
        <v>3</v>
      </c>
      <c r="K39" t="s">
        <v>4</v>
      </c>
      <c r="L39" t="s">
        <v>5</v>
      </c>
      <c r="M39" t="s">
        <v>6</v>
      </c>
      <c r="N39" t="s">
        <v>7</v>
      </c>
      <c r="O39" t="s">
        <v>8</v>
      </c>
      <c r="P39" s="2" t="s">
        <v>9</v>
      </c>
      <c r="Q39" s="2" t="s">
        <v>10</v>
      </c>
      <c r="R39" s="2" t="s">
        <v>11</v>
      </c>
      <c r="S39" s="2" t="s">
        <v>12</v>
      </c>
    </row>
    <row r="40" spans="1:19" x14ac:dyDescent="0.2">
      <c r="A40">
        <v>1</v>
      </c>
      <c r="B40">
        <v>203.06700000000001</v>
      </c>
      <c r="C40">
        <v>88.950999999999993</v>
      </c>
      <c r="D40">
        <v>4</v>
      </c>
      <c r="E40">
        <v>197</v>
      </c>
      <c r="F40">
        <v>18063.062999999998</v>
      </c>
      <c r="G40">
        <v>460412</v>
      </c>
      <c r="I40">
        <v>1</v>
      </c>
      <c r="J40">
        <v>59.79</v>
      </c>
      <c r="K40">
        <v>1.115</v>
      </c>
      <c r="L40">
        <v>0</v>
      </c>
      <c r="M40">
        <v>9</v>
      </c>
      <c r="N40">
        <v>66.656000000000006</v>
      </c>
      <c r="O40">
        <v>1699</v>
      </c>
      <c r="P40">
        <f>K40*B40</f>
        <v>226.41970499999999</v>
      </c>
      <c r="Q40">
        <f>F40-P40</f>
        <v>17836.643294999998</v>
      </c>
      <c r="R40">
        <f>Q40/B40</f>
        <v>87.836247617781311</v>
      </c>
      <c r="S40">
        <f>R40/$R$12</f>
        <v>0.89217635012700502</v>
      </c>
    </row>
    <row r="41" spans="1:19" x14ac:dyDescent="0.2">
      <c r="A41">
        <v>2</v>
      </c>
      <c r="B41">
        <v>170.54300000000001</v>
      </c>
      <c r="C41">
        <v>93.956000000000003</v>
      </c>
      <c r="D41">
        <v>1</v>
      </c>
      <c r="E41">
        <v>175</v>
      </c>
      <c r="F41">
        <v>16023.566999999999</v>
      </c>
      <c r="G41">
        <v>408427</v>
      </c>
      <c r="I41">
        <v>2</v>
      </c>
      <c r="J41">
        <v>75.168999999999997</v>
      </c>
      <c r="K41">
        <v>0.96299999999999997</v>
      </c>
      <c r="L41">
        <v>0</v>
      </c>
      <c r="M41">
        <v>9</v>
      </c>
      <c r="N41">
        <v>72.384</v>
      </c>
      <c r="O41">
        <v>1845</v>
      </c>
      <c r="P41">
        <f t="shared" ref="P41:P47" si="12">K41*B41</f>
        <v>164.23290900000001</v>
      </c>
      <c r="Q41">
        <f t="shared" ref="Q41:Q47" si="13">F41-P41</f>
        <v>15859.334090999999</v>
      </c>
      <c r="R41">
        <f t="shared" ref="R41:R47" si="14">Q41/B41</f>
        <v>92.993169411819878</v>
      </c>
      <c r="S41">
        <f t="shared" ref="S41:S47" si="15">R41/$R$12</f>
        <v>0.94455658936623621</v>
      </c>
    </row>
    <row r="42" spans="1:19" x14ac:dyDescent="0.2">
      <c r="A42">
        <v>3</v>
      </c>
      <c r="B42">
        <v>205.97</v>
      </c>
      <c r="C42">
        <v>89.222999999999999</v>
      </c>
      <c r="D42">
        <v>13</v>
      </c>
      <c r="E42">
        <v>188</v>
      </c>
      <c r="F42">
        <v>18377.313999999998</v>
      </c>
      <c r="G42">
        <v>468422</v>
      </c>
      <c r="I42">
        <v>3</v>
      </c>
      <c r="J42">
        <v>73.953000000000003</v>
      </c>
      <c r="K42">
        <v>0.39900000000000002</v>
      </c>
      <c r="L42">
        <v>0</v>
      </c>
      <c r="M42">
        <v>7</v>
      </c>
      <c r="N42">
        <v>29.542000000000002</v>
      </c>
      <c r="O42">
        <v>753</v>
      </c>
      <c r="P42">
        <f t="shared" si="12"/>
        <v>82.182029999999997</v>
      </c>
      <c r="Q42">
        <f t="shared" si="13"/>
        <v>18295.131969999999</v>
      </c>
      <c r="R42">
        <f t="shared" si="14"/>
        <v>88.824255813953485</v>
      </c>
      <c r="S42">
        <f t="shared" si="15"/>
        <v>0.90221181464493616</v>
      </c>
    </row>
    <row r="43" spans="1:19" x14ac:dyDescent="0.2">
      <c r="A43">
        <v>4</v>
      </c>
      <c r="B43">
        <v>165.482</v>
      </c>
      <c r="C43">
        <v>106.583</v>
      </c>
      <c r="D43">
        <v>8</v>
      </c>
      <c r="E43">
        <v>184</v>
      </c>
      <c r="F43">
        <v>17637.508999999998</v>
      </c>
      <c r="G43">
        <v>449565</v>
      </c>
      <c r="I43">
        <v>4</v>
      </c>
      <c r="J43">
        <v>38.997</v>
      </c>
      <c r="K43">
        <v>0.83599999999999997</v>
      </c>
      <c r="L43">
        <v>0</v>
      </c>
      <c r="M43">
        <v>7</v>
      </c>
      <c r="N43">
        <v>32.601999999999997</v>
      </c>
      <c r="O43">
        <v>831</v>
      </c>
      <c r="P43">
        <f t="shared" si="12"/>
        <v>138.342952</v>
      </c>
      <c r="Q43">
        <f t="shared" si="13"/>
        <v>17499.166047999999</v>
      </c>
      <c r="R43">
        <f t="shared" si="14"/>
        <v>105.74664342949686</v>
      </c>
      <c r="S43">
        <f t="shared" si="15"/>
        <v>1.0740970491322706</v>
      </c>
    </row>
    <row r="44" spans="1:19" x14ac:dyDescent="0.2">
      <c r="A44">
        <v>5</v>
      </c>
      <c r="B44">
        <v>187.80500000000001</v>
      </c>
      <c r="C44">
        <v>91.358000000000004</v>
      </c>
      <c r="D44">
        <v>6</v>
      </c>
      <c r="E44">
        <v>185</v>
      </c>
      <c r="F44">
        <v>17157.501</v>
      </c>
      <c r="G44">
        <v>437330</v>
      </c>
      <c r="I44">
        <v>5</v>
      </c>
      <c r="J44">
        <v>22.009</v>
      </c>
      <c r="K44">
        <v>0.71699999999999997</v>
      </c>
      <c r="L44">
        <v>0</v>
      </c>
      <c r="M44">
        <v>7</v>
      </c>
      <c r="N44">
        <v>15.771000000000001</v>
      </c>
      <c r="O44">
        <v>402</v>
      </c>
      <c r="P44">
        <f t="shared" si="12"/>
        <v>134.65618499999999</v>
      </c>
      <c r="Q44">
        <f t="shared" si="13"/>
        <v>17022.844815</v>
      </c>
      <c r="R44">
        <f t="shared" si="14"/>
        <v>90.641062884374747</v>
      </c>
      <c r="S44">
        <f t="shared" si="15"/>
        <v>0.92066561185206142</v>
      </c>
    </row>
    <row r="45" spans="1:19" x14ac:dyDescent="0.2">
      <c r="A45">
        <v>6</v>
      </c>
      <c r="B45">
        <v>245.08500000000001</v>
      </c>
      <c r="C45">
        <v>95.42</v>
      </c>
      <c r="D45">
        <v>2</v>
      </c>
      <c r="E45">
        <v>187</v>
      </c>
      <c r="F45">
        <v>23385.917000000001</v>
      </c>
      <c r="G45">
        <v>596087</v>
      </c>
      <c r="I45">
        <v>6</v>
      </c>
      <c r="J45">
        <v>71.56</v>
      </c>
      <c r="K45">
        <v>0.74199999999999999</v>
      </c>
      <c r="L45">
        <v>0</v>
      </c>
      <c r="M45">
        <v>10</v>
      </c>
      <c r="N45">
        <v>53.121000000000002</v>
      </c>
      <c r="O45">
        <v>1354</v>
      </c>
      <c r="P45">
        <f t="shared" si="12"/>
        <v>181.85307</v>
      </c>
      <c r="Q45">
        <f t="shared" si="13"/>
        <v>23204.06393</v>
      </c>
      <c r="R45">
        <f t="shared" si="14"/>
        <v>94.67761768366077</v>
      </c>
      <c r="S45">
        <f t="shared" si="15"/>
        <v>0.96166598271928883</v>
      </c>
    </row>
    <row r="46" spans="1:19" x14ac:dyDescent="0.2">
      <c r="A46">
        <v>7</v>
      </c>
      <c r="B46">
        <v>198.202</v>
      </c>
      <c r="C46">
        <v>103.163</v>
      </c>
      <c r="D46">
        <v>5</v>
      </c>
      <c r="E46">
        <v>202</v>
      </c>
      <c r="F46">
        <v>20447.175999999999</v>
      </c>
      <c r="G46">
        <v>521181</v>
      </c>
      <c r="I46">
        <v>7</v>
      </c>
      <c r="J46">
        <v>55.71</v>
      </c>
      <c r="K46">
        <v>0.10299999999999999</v>
      </c>
      <c r="L46">
        <v>0</v>
      </c>
      <c r="M46">
        <v>7</v>
      </c>
      <c r="N46">
        <v>5.7279999999999998</v>
      </c>
      <c r="O46">
        <v>146</v>
      </c>
      <c r="P46">
        <f t="shared" si="12"/>
        <v>20.414805999999999</v>
      </c>
      <c r="Q46">
        <f t="shared" si="13"/>
        <v>20426.761193999999</v>
      </c>
      <c r="R46">
        <f t="shared" si="14"/>
        <v>103.06031823089575</v>
      </c>
      <c r="S46">
        <f t="shared" si="15"/>
        <v>1.0468113228411013</v>
      </c>
    </row>
    <row r="47" spans="1:19" x14ac:dyDescent="0.2">
      <c r="A47">
        <v>8</v>
      </c>
      <c r="B47">
        <v>321.274</v>
      </c>
      <c r="C47">
        <v>94.004000000000005</v>
      </c>
      <c r="D47">
        <v>1</v>
      </c>
      <c r="E47">
        <v>203</v>
      </c>
      <c r="F47">
        <v>30201.014999999999</v>
      </c>
      <c r="G47">
        <v>769798</v>
      </c>
      <c r="I47">
        <v>8</v>
      </c>
      <c r="J47">
        <v>22.597999999999999</v>
      </c>
      <c r="K47">
        <v>0.58699999999999997</v>
      </c>
      <c r="L47">
        <v>0</v>
      </c>
      <c r="M47">
        <v>9</v>
      </c>
      <c r="N47">
        <v>13.260999999999999</v>
      </c>
      <c r="O47">
        <v>338</v>
      </c>
      <c r="P47">
        <f t="shared" si="12"/>
        <v>188.58783799999998</v>
      </c>
      <c r="Q47">
        <f t="shared" si="13"/>
        <v>30012.427162</v>
      </c>
      <c r="R47">
        <f t="shared" si="14"/>
        <v>93.416918773383472</v>
      </c>
      <c r="S47">
        <f t="shared" si="15"/>
        <v>0.94886072540371336</v>
      </c>
    </row>
  </sheetData>
  <mergeCells count="8">
    <mergeCell ref="A38:G38"/>
    <mergeCell ref="I38:O38"/>
    <mergeCell ref="A2:G2"/>
    <mergeCell ref="I2:O2"/>
    <mergeCell ref="A14:G14"/>
    <mergeCell ref="I14:O14"/>
    <mergeCell ref="A26:G26"/>
    <mergeCell ref="I26:O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2021-07-15T17:13:29Z</dcterms:created>
  <dcterms:modified xsi:type="dcterms:W3CDTF">2021-07-15T17:13:44Z</dcterms:modified>
</cp:coreProperties>
</file>