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 Miles\Desktop\Data\CortexPaper\Revision\Revision2\For resubmission\Supplementary\Figures\"/>
    </mc:Choice>
  </mc:AlternateContent>
  <xr:revisionPtr revIDLastSave="0" documentId="8_{BC959633-19EB-468E-8071-C7131D32F463}" xr6:coauthVersionLast="47" xr6:coauthVersionMax="47" xr10:uidLastSave="{00000000-0000-0000-0000-000000000000}"/>
  <bookViews>
    <workbookView xWindow="-108" yWindow="-108" windowWidth="23256" windowHeight="12576" xr2:uid="{2102DD91-1E05-420D-AB66-7102DB5E9342}"/>
  </bookViews>
  <sheets>
    <sheet name="InjectionSta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5" i="2" l="1"/>
  <c r="F35" i="2"/>
  <c r="G35" i="2"/>
  <c r="H35" i="2"/>
  <c r="E35" i="2"/>
  <c r="I33" i="2"/>
  <c r="I32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7" i="2"/>
</calcChain>
</file>

<file path=xl/sharedStrings.xml><?xml version="1.0" encoding="utf-8"?>
<sst xmlns="http://schemas.openxmlformats.org/spreadsheetml/2006/main" count="119" uniqueCount="52">
  <si>
    <t>sgRNAs</t>
  </si>
  <si>
    <t>Number eggs injected</t>
  </si>
  <si>
    <t>Number Puape</t>
  </si>
  <si>
    <t>Number of adults with phenotype</t>
  </si>
  <si>
    <t>Wing mutant phenotype ratio from hatched eggs</t>
  </si>
  <si>
    <t>H. erato demophoon</t>
  </si>
  <si>
    <t>Hera_Cort_gRNA_E2</t>
  </si>
  <si>
    <t xml:space="preserve">Hera_Cort_gRNA_E2 , Hera_Cort_gRNA_E4 , Hera_Cort_gRNA_E6 </t>
  </si>
  <si>
    <t>Final concentration ng/µl [sgRNA1(:sgRNAx):Cas9]</t>
  </si>
  <si>
    <t>100:(100):(100):300</t>
  </si>
  <si>
    <t>2-4 hrs</t>
  </si>
  <si>
    <t>Time of collection (hours)</t>
  </si>
  <si>
    <t>Hera_Cort_gRNA_E6</t>
  </si>
  <si>
    <t>500:500</t>
  </si>
  <si>
    <t>2-3 hrs</t>
  </si>
  <si>
    <t xml:space="preserve">Hera_Cort_gRNA_E2 , Hera_Cort_gRNA_E4 </t>
  </si>
  <si>
    <t>250:(250):500</t>
  </si>
  <si>
    <t>1-3 hrs</t>
  </si>
  <si>
    <t>Hera_Cort_gRNA_E4</t>
  </si>
  <si>
    <t>H. erato cyrbia</t>
  </si>
  <si>
    <t>1-4 hrs</t>
  </si>
  <si>
    <t>1-4hrs</t>
  </si>
  <si>
    <t>1-3hrs</t>
  </si>
  <si>
    <t>Number of Adults</t>
  </si>
  <si>
    <t>Wing mutant phenotype ratio from emerged adults</t>
  </si>
  <si>
    <t>H.erato hydara</t>
  </si>
  <si>
    <t>H. charitonia</t>
  </si>
  <si>
    <t>2-4hrs</t>
  </si>
  <si>
    <t>H. melpomene rosina</t>
  </si>
  <si>
    <t>Hmel_Cort_gRNA_E2</t>
  </si>
  <si>
    <t>Hmel_Cort_gRNA_E2, Hmel_Cort_gRNA_E3</t>
  </si>
  <si>
    <t>Hmel_Cort_gRNA_E3</t>
  </si>
  <si>
    <t>H. melpomene plesseni</t>
  </si>
  <si>
    <t>Number Hatched</t>
  </si>
  <si>
    <t>H. melpomene cythera</t>
  </si>
  <si>
    <t>H. hecale melicerta</t>
  </si>
  <si>
    <t>1-2hrs</t>
  </si>
  <si>
    <t>Hatched to Adult Ratio</t>
  </si>
  <si>
    <t xml:space="preserve"> </t>
  </si>
  <si>
    <t>Species/Morph</t>
  </si>
  <si>
    <t>H. melpomene melpmene (CRE)</t>
  </si>
  <si>
    <t>Hmel_Dors_Del1, Hmel_Dors_Del2</t>
  </si>
  <si>
    <t>Hmel_Dors_Del3, Hmel_Dors_Del4</t>
  </si>
  <si>
    <t>H. erato hydara (CRE)</t>
  </si>
  <si>
    <t>Hera_Peak5_1, Hera_Peak5_2</t>
  </si>
  <si>
    <t>NA</t>
  </si>
  <si>
    <t>Totals</t>
  </si>
  <si>
    <t>Average = 15.1889</t>
  </si>
  <si>
    <t>Average = 0.91%</t>
  </si>
  <si>
    <t>Average=5.89%</t>
  </si>
  <si>
    <t>Figure 4 Supplement: CRISPR injection experiments and genotyping primers.</t>
  </si>
  <si>
    <t>Figure 4 -Supplement table 1: CRISPR experiments and guides used per species/morph.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</si>
</sst>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10" fontId="0" fillId="2" borderId="1" xfId="0" applyNumberFormat="1" applyFill="1" applyBorder="1"/>
    <xf numFmtId="10" fontId="0" fillId="0" borderId="1" xfId="0" applyNumberFormat="1" applyBorder="1"/>
    <xf numFmtId="0" fontId="0" fillId="0" borderId="1" xfId="0" applyFill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9" fontId="0" fillId="2" borderId="1" xfId="0" applyNumberFormat="1" applyFill="1" applyBorder="1"/>
    <xf numFmtId="0" fontId="0" fillId="0" borderId="1" xfId="0" applyBorder="1" applyAlignment="1">
      <alignment horizontal="right"/>
    </xf>
    <xf numFmtId="10" fontId="0" fillId="0" borderId="1" xfId="0" applyNumberForma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10" fontId="0" fillId="0" borderId="0" xfId="0" applyNumberFormat="1"/>
    <xf numFmtId="0" fontId="1" fillId="0" borderId="1" xfId="0" applyFont="1" applyBorder="1"/>
    <xf numFmtId="0" fontId="1" fillId="3" borderId="1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1" xfId="0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B07D5-6452-427A-8F9F-286510C4498A}">
  <dimension ref="A1:L77"/>
  <sheetViews>
    <sheetView tabSelected="1" workbookViewId="0">
      <selection activeCell="A3" sqref="A3:B5"/>
    </sheetView>
  </sheetViews>
  <sheetFormatPr defaultRowHeight="14.4" x14ac:dyDescent="0.3"/>
  <cols>
    <col min="1" max="1" width="28.5546875" bestFit="1" customWidth="1"/>
    <col min="2" max="2" width="61.77734375" customWidth="1"/>
    <col min="3" max="3" width="43.88671875" bestFit="1" customWidth="1"/>
    <col min="4" max="4" width="33.44140625" bestFit="1" customWidth="1"/>
    <col min="5" max="5" width="20.109375" bestFit="1" customWidth="1"/>
    <col min="6" max="6" width="15.6640625" bestFit="1" customWidth="1"/>
    <col min="7" max="7" width="14" bestFit="1" customWidth="1"/>
    <col min="8" max="8" width="16.33203125" bestFit="1" customWidth="1"/>
    <col min="9" max="9" width="20.21875" bestFit="1" customWidth="1"/>
    <col min="10" max="10" width="30.77734375" bestFit="1" customWidth="1"/>
    <col min="11" max="11" width="43.77734375" bestFit="1" customWidth="1"/>
    <col min="12" max="12" width="46.21875" bestFit="1" customWidth="1"/>
  </cols>
  <sheetData>
    <row r="1" spans="1:12" x14ac:dyDescent="0.3">
      <c r="A1" s="30" t="s">
        <v>50</v>
      </c>
      <c r="B1" s="30"/>
    </row>
    <row r="2" spans="1:12" x14ac:dyDescent="0.3">
      <c r="A2" s="30"/>
      <c r="B2" s="30"/>
    </row>
    <row r="3" spans="1:12" x14ac:dyDescent="0.3">
      <c r="A3" s="26" t="s">
        <v>51</v>
      </c>
      <c r="B3" s="26"/>
    </row>
    <row r="4" spans="1:12" x14ac:dyDescent="0.3">
      <c r="A4" s="26"/>
      <c r="B4" s="26"/>
    </row>
    <row r="5" spans="1:12" x14ac:dyDescent="0.3">
      <c r="A5" s="27"/>
      <c r="B5" s="27"/>
    </row>
    <row r="6" spans="1:12" s="2" customFormat="1" x14ac:dyDescent="0.3">
      <c r="A6" s="1" t="s">
        <v>39</v>
      </c>
      <c r="B6" s="1" t="s">
        <v>0</v>
      </c>
      <c r="C6" s="1" t="s">
        <v>8</v>
      </c>
      <c r="D6" s="1" t="s">
        <v>11</v>
      </c>
      <c r="E6" s="1" t="s">
        <v>1</v>
      </c>
      <c r="F6" s="1" t="s">
        <v>33</v>
      </c>
      <c r="G6" s="1" t="s">
        <v>2</v>
      </c>
      <c r="H6" s="1" t="s">
        <v>23</v>
      </c>
      <c r="I6" s="1" t="s">
        <v>37</v>
      </c>
      <c r="J6" s="1" t="s">
        <v>3</v>
      </c>
      <c r="K6" s="1" t="s">
        <v>4</v>
      </c>
      <c r="L6" s="1" t="s">
        <v>24</v>
      </c>
    </row>
    <row r="7" spans="1:12" s="3" customFormat="1" x14ac:dyDescent="0.3">
      <c r="A7" s="31" t="s">
        <v>5</v>
      </c>
      <c r="B7" s="3" t="s">
        <v>7</v>
      </c>
      <c r="C7" s="3" t="s">
        <v>9</v>
      </c>
      <c r="D7" s="3" t="s">
        <v>10</v>
      </c>
      <c r="E7" s="3">
        <v>360</v>
      </c>
      <c r="F7" s="3">
        <v>135</v>
      </c>
      <c r="G7" s="3">
        <v>56</v>
      </c>
      <c r="H7" s="3">
        <v>43</v>
      </c>
      <c r="I7" s="3">
        <f>(H7/E7)*100</f>
        <v>11.944444444444445</v>
      </c>
      <c r="J7" s="3">
        <v>1</v>
      </c>
      <c r="K7" s="4">
        <v>3.0000000000000001E-3</v>
      </c>
      <c r="L7" s="4">
        <v>2.3E-2</v>
      </c>
    </row>
    <row r="8" spans="1:12" s="3" customFormat="1" x14ac:dyDescent="0.3">
      <c r="A8" s="31"/>
      <c r="B8" s="3" t="s">
        <v>15</v>
      </c>
      <c r="C8" s="3" t="s">
        <v>16</v>
      </c>
      <c r="D8" s="3" t="s">
        <v>17</v>
      </c>
      <c r="E8" s="3">
        <v>206</v>
      </c>
      <c r="F8" s="3">
        <v>73</v>
      </c>
      <c r="G8" s="3">
        <v>45</v>
      </c>
      <c r="H8" s="3">
        <v>37</v>
      </c>
      <c r="I8" s="3">
        <f t="shared" ref="I8:I31" si="0">(H8/E8)*100</f>
        <v>17.961165048543691</v>
      </c>
      <c r="J8" s="3">
        <v>5</v>
      </c>
      <c r="K8" s="4">
        <v>2.4E-2</v>
      </c>
      <c r="L8" s="4">
        <v>0.13500000000000001</v>
      </c>
    </row>
    <row r="9" spans="1:12" s="3" customFormat="1" x14ac:dyDescent="0.3">
      <c r="A9" s="31"/>
      <c r="B9" s="3" t="s">
        <v>6</v>
      </c>
      <c r="C9" s="3" t="s">
        <v>13</v>
      </c>
      <c r="D9" s="3" t="s">
        <v>10</v>
      </c>
      <c r="E9" s="3">
        <v>134</v>
      </c>
      <c r="F9" s="3">
        <v>42</v>
      </c>
      <c r="G9" s="3">
        <v>21</v>
      </c>
      <c r="H9" s="3">
        <v>16</v>
      </c>
      <c r="I9" s="3">
        <f t="shared" si="0"/>
        <v>11.940298507462686</v>
      </c>
      <c r="J9" s="3">
        <v>0</v>
      </c>
      <c r="K9" s="3">
        <v>0</v>
      </c>
      <c r="L9" s="3">
        <v>0</v>
      </c>
    </row>
    <row r="10" spans="1:12" s="3" customFormat="1" x14ac:dyDescent="0.3">
      <c r="A10" s="31"/>
      <c r="B10" s="3" t="s">
        <v>18</v>
      </c>
      <c r="C10" s="3" t="s">
        <v>13</v>
      </c>
      <c r="D10" s="3" t="s">
        <v>10</v>
      </c>
      <c r="E10" s="3">
        <v>111</v>
      </c>
      <c r="F10" s="3">
        <v>46</v>
      </c>
      <c r="G10" s="3">
        <v>19</v>
      </c>
      <c r="H10" s="3">
        <v>17</v>
      </c>
      <c r="I10" s="3">
        <f t="shared" si="0"/>
        <v>15.315315315315313</v>
      </c>
      <c r="J10" s="3">
        <v>0</v>
      </c>
      <c r="K10" s="3">
        <v>0</v>
      </c>
      <c r="L10" s="3">
        <v>0</v>
      </c>
    </row>
    <row r="11" spans="1:12" s="3" customFormat="1" x14ac:dyDescent="0.3">
      <c r="A11" s="31"/>
      <c r="B11" s="3" t="s">
        <v>12</v>
      </c>
      <c r="C11" s="3" t="s">
        <v>13</v>
      </c>
      <c r="D11" s="3" t="s">
        <v>14</v>
      </c>
      <c r="E11" s="3">
        <v>123</v>
      </c>
      <c r="F11" s="3">
        <v>26</v>
      </c>
      <c r="G11" s="3">
        <v>17</v>
      </c>
      <c r="H11" s="3">
        <v>10</v>
      </c>
      <c r="I11" s="3">
        <f t="shared" si="0"/>
        <v>8.1300813008130071</v>
      </c>
      <c r="J11" s="3">
        <v>0</v>
      </c>
      <c r="K11" s="3">
        <v>0</v>
      </c>
      <c r="L11" s="3">
        <v>0</v>
      </c>
    </row>
    <row r="12" spans="1:12" s="2" customFormat="1" x14ac:dyDescent="0.3">
      <c r="A12" s="28" t="s">
        <v>19</v>
      </c>
      <c r="B12" s="2" t="s">
        <v>7</v>
      </c>
      <c r="C12" s="2" t="s">
        <v>9</v>
      </c>
      <c r="D12" s="2" t="s">
        <v>10</v>
      </c>
      <c r="E12" s="2">
        <v>236</v>
      </c>
      <c r="F12" s="2">
        <v>98</v>
      </c>
      <c r="G12" s="2">
        <v>53</v>
      </c>
      <c r="H12" s="2">
        <v>43</v>
      </c>
      <c r="I12" s="17">
        <f t="shared" si="0"/>
        <v>18.220338983050848</v>
      </c>
      <c r="J12" s="2">
        <v>1</v>
      </c>
      <c r="K12" s="5">
        <v>4.1999999999999997E-3</v>
      </c>
      <c r="L12" s="5">
        <v>2.3199999999999998E-2</v>
      </c>
    </row>
    <row r="13" spans="1:12" s="2" customFormat="1" x14ac:dyDescent="0.3">
      <c r="A13" s="28"/>
      <c r="B13" s="2" t="s">
        <v>15</v>
      </c>
      <c r="C13" s="2" t="s">
        <v>16</v>
      </c>
      <c r="D13" s="2" t="s">
        <v>17</v>
      </c>
      <c r="E13" s="2">
        <v>622</v>
      </c>
      <c r="F13" s="2">
        <v>180</v>
      </c>
      <c r="G13" s="2">
        <v>97</v>
      </c>
      <c r="H13" s="2">
        <v>61</v>
      </c>
      <c r="I13" s="17">
        <f t="shared" si="0"/>
        <v>9.8070739549839239</v>
      </c>
      <c r="J13" s="2">
        <v>9</v>
      </c>
      <c r="K13" s="5">
        <v>1.4500000000000001E-2</v>
      </c>
      <c r="L13" s="5">
        <v>0.14799999999999999</v>
      </c>
    </row>
    <row r="14" spans="1:12" s="2" customFormat="1" x14ac:dyDescent="0.3">
      <c r="A14" s="28"/>
      <c r="B14" s="2" t="s">
        <v>6</v>
      </c>
      <c r="C14" s="2" t="s">
        <v>13</v>
      </c>
      <c r="D14" s="2" t="s">
        <v>17</v>
      </c>
      <c r="E14" s="2">
        <v>114</v>
      </c>
      <c r="F14" s="2">
        <v>36</v>
      </c>
      <c r="G14" s="2">
        <v>18</v>
      </c>
      <c r="H14" s="2">
        <v>13</v>
      </c>
      <c r="I14" s="17">
        <f t="shared" si="0"/>
        <v>11.403508771929824</v>
      </c>
      <c r="J14" s="2">
        <v>0</v>
      </c>
      <c r="K14" s="2">
        <v>0</v>
      </c>
      <c r="L14" s="2">
        <v>0</v>
      </c>
    </row>
    <row r="15" spans="1:12" s="2" customFormat="1" x14ac:dyDescent="0.3">
      <c r="A15" s="28"/>
      <c r="B15" s="2" t="s">
        <v>18</v>
      </c>
      <c r="C15" s="2" t="s">
        <v>13</v>
      </c>
      <c r="D15" s="2" t="s">
        <v>20</v>
      </c>
      <c r="E15" s="2">
        <v>221</v>
      </c>
      <c r="F15" s="2">
        <v>81</v>
      </c>
      <c r="G15" s="2">
        <v>40</v>
      </c>
      <c r="H15" s="2">
        <v>24</v>
      </c>
      <c r="I15" s="17">
        <f t="shared" si="0"/>
        <v>10.859728506787331</v>
      </c>
      <c r="J15" s="2">
        <v>0</v>
      </c>
      <c r="K15" s="2">
        <v>0</v>
      </c>
      <c r="L15" s="2">
        <v>0</v>
      </c>
    </row>
    <row r="16" spans="1:12" s="2" customFormat="1" x14ac:dyDescent="0.3">
      <c r="A16" s="28"/>
      <c r="B16" s="2" t="s">
        <v>12</v>
      </c>
      <c r="C16" s="2" t="s">
        <v>13</v>
      </c>
      <c r="D16" s="2" t="s">
        <v>14</v>
      </c>
      <c r="E16" s="2">
        <v>288</v>
      </c>
      <c r="F16" s="2">
        <v>71</v>
      </c>
      <c r="G16" s="2">
        <v>31</v>
      </c>
      <c r="H16" s="2">
        <v>26</v>
      </c>
      <c r="I16" s="17">
        <f t="shared" si="0"/>
        <v>9.0277777777777768</v>
      </c>
      <c r="J16" s="2">
        <v>0</v>
      </c>
      <c r="K16" s="2">
        <v>0</v>
      </c>
      <c r="L16" s="2">
        <v>0</v>
      </c>
    </row>
    <row r="17" spans="1:12" s="3" customFormat="1" x14ac:dyDescent="0.3">
      <c r="A17" s="31" t="s">
        <v>25</v>
      </c>
      <c r="B17" s="3" t="s">
        <v>15</v>
      </c>
      <c r="C17" s="3" t="s">
        <v>16</v>
      </c>
      <c r="D17" s="3" t="s">
        <v>20</v>
      </c>
      <c r="E17" s="3">
        <v>515</v>
      </c>
      <c r="F17" s="3">
        <v>191</v>
      </c>
      <c r="G17" s="3">
        <v>86</v>
      </c>
      <c r="H17" s="3">
        <v>46</v>
      </c>
      <c r="I17" s="3">
        <f t="shared" si="0"/>
        <v>8.9320388349514559</v>
      </c>
      <c r="J17" s="3">
        <v>3</v>
      </c>
      <c r="K17" s="4">
        <v>5.7999999999999996E-3</v>
      </c>
      <c r="L17" s="4">
        <v>6.5000000000000002E-2</v>
      </c>
    </row>
    <row r="18" spans="1:12" s="3" customFormat="1" x14ac:dyDescent="0.3">
      <c r="A18" s="31"/>
      <c r="B18" s="3" t="s">
        <v>6</v>
      </c>
      <c r="C18" s="3" t="s">
        <v>13</v>
      </c>
      <c r="D18" s="3" t="s">
        <v>22</v>
      </c>
      <c r="E18" s="3">
        <v>63</v>
      </c>
      <c r="F18" s="3">
        <v>14</v>
      </c>
      <c r="G18" s="3">
        <v>8</v>
      </c>
      <c r="H18" s="3">
        <v>6</v>
      </c>
      <c r="I18" s="3">
        <f t="shared" si="0"/>
        <v>9.5238095238095237</v>
      </c>
      <c r="J18" s="3">
        <v>0</v>
      </c>
      <c r="K18" s="3">
        <v>0</v>
      </c>
      <c r="L18" s="3">
        <v>0</v>
      </c>
    </row>
    <row r="19" spans="1:12" s="3" customFormat="1" x14ac:dyDescent="0.3">
      <c r="A19" s="31"/>
      <c r="B19" s="3" t="s">
        <v>18</v>
      </c>
      <c r="C19" s="3" t="s">
        <v>13</v>
      </c>
      <c r="D19" s="3" t="s">
        <v>22</v>
      </c>
      <c r="E19" s="3">
        <v>61</v>
      </c>
      <c r="F19" s="3">
        <v>23</v>
      </c>
      <c r="G19" s="3">
        <v>13</v>
      </c>
      <c r="H19" s="3">
        <v>9</v>
      </c>
      <c r="I19" s="3">
        <f t="shared" si="0"/>
        <v>14.754098360655737</v>
      </c>
      <c r="J19" s="3">
        <v>0</v>
      </c>
      <c r="K19" s="3">
        <v>0</v>
      </c>
      <c r="L19" s="3">
        <v>0</v>
      </c>
    </row>
    <row r="20" spans="1:12" s="3" customFormat="1" x14ac:dyDescent="0.3">
      <c r="A20" s="31"/>
      <c r="B20" s="3" t="s">
        <v>12</v>
      </c>
      <c r="C20" s="3" t="s">
        <v>13</v>
      </c>
      <c r="D20" s="3" t="s">
        <v>20</v>
      </c>
      <c r="E20" s="3">
        <v>68</v>
      </c>
      <c r="F20" s="3">
        <v>13</v>
      </c>
      <c r="G20" s="3">
        <v>7</v>
      </c>
      <c r="H20" s="3">
        <v>6</v>
      </c>
      <c r="I20" s="3">
        <f t="shared" si="0"/>
        <v>8.8235294117647065</v>
      </c>
      <c r="J20" s="3">
        <v>0</v>
      </c>
      <c r="K20" s="3">
        <v>0</v>
      </c>
      <c r="L20" s="3">
        <v>0</v>
      </c>
    </row>
    <row r="21" spans="1:12" s="2" customFormat="1" x14ac:dyDescent="0.3">
      <c r="A21" s="28" t="s">
        <v>26</v>
      </c>
      <c r="B21" s="2" t="s">
        <v>15</v>
      </c>
      <c r="C21" s="2" t="s">
        <v>13</v>
      </c>
      <c r="D21" s="2" t="s">
        <v>27</v>
      </c>
      <c r="E21" s="2">
        <v>120</v>
      </c>
      <c r="F21" s="2">
        <v>84</v>
      </c>
      <c r="G21" s="2">
        <v>21</v>
      </c>
      <c r="H21" s="2">
        <v>15</v>
      </c>
      <c r="I21" s="17">
        <f t="shared" si="0"/>
        <v>12.5</v>
      </c>
      <c r="J21" s="2">
        <v>2</v>
      </c>
      <c r="K21" s="5">
        <v>1.67E-2</v>
      </c>
      <c r="L21" s="5">
        <v>0.1333</v>
      </c>
    </row>
    <row r="22" spans="1:12" s="2" customFormat="1" x14ac:dyDescent="0.3">
      <c r="A22" s="28"/>
      <c r="B22" s="2" t="s">
        <v>12</v>
      </c>
      <c r="C22" s="2" t="s">
        <v>13</v>
      </c>
      <c r="D22" s="2" t="s">
        <v>27</v>
      </c>
      <c r="E22" s="2">
        <v>109</v>
      </c>
      <c r="F22" s="2">
        <v>61</v>
      </c>
      <c r="G22" s="2">
        <v>40</v>
      </c>
      <c r="H22" s="2">
        <v>34</v>
      </c>
      <c r="I22" s="17">
        <f t="shared" si="0"/>
        <v>31.192660550458719</v>
      </c>
      <c r="J22" s="2">
        <v>0</v>
      </c>
      <c r="K22" s="2">
        <v>0</v>
      </c>
      <c r="L22" s="2">
        <v>0</v>
      </c>
    </row>
    <row r="23" spans="1:12" s="3" customFormat="1" x14ac:dyDescent="0.3">
      <c r="A23" s="31" t="s">
        <v>28</v>
      </c>
      <c r="B23" s="3" t="s">
        <v>30</v>
      </c>
      <c r="C23" s="3" t="s">
        <v>16</v>
      </c>
      <c r="D23" s="3" t="s">
        <v>22</v>
      </c>
      <c r="E23" s="3">
        <v>181</v>
      </c>
      <c r="F23" s="3">
        <v>56</v>
      </c>
      <c r="G23" s="3">
        <v>43</v>
      </c>
      <c r="H23" s="3">
        <v>39</v>
      </c>
      <c r="I23" s="3">
        <f t="shared" si="0"/>
        <v>21.546961325966851</v>
      </c>
      <c r="J23" s="3">
        <v>1</v>
      </c>
      <c r="K23" s="4">
        <v>5.5999999999999999E-3</v>
      </c>
      <c r="L23" s="4">
        <v>2.5600000000000001E-2</v>
      </c>
    </row>
    <row r="24" spans="1:12" s="3" customFormat="1" x14ac:dyDescent="0.3">
      <c r="A24" s="31"/>
      <c r="B24" s="3" t="s">
        <v>29</v>
      </c>
      <c r="C24" s="3" t="s">
        <v>13</v>
      </c>
      <c r="D24" s="3" t="s">
        <v>22</v>
      </c>
      <c r="E24" s="3">
        <v>98</v>
      </c>
      <c r="F24" s="3">
        <v>41</v>
      </c>
      <c r="G24" s="3">
        <v>19</v>
      </c>
      <c r="H24" s="3">
        <v>12</v>
      </c>
      <c r="I24" s="3">
        <f t="shared" si="0"/>
        <v>12.244897959183673</v>
      </c>
      <c r="J24" s="3">
        <v>0</v>
      </c>
      <c r="K24" s="3">
        <v>0</v>
      </c>
      <c r="L24" s="3">
        <v>0</v>
      </c>
    </row>
    <row r="25" spans="1:12" s="3" customFormat="1" x14ac:dyDescent="0.3">
      <c r="A25" s="31"/>
      <c r="B25" s="3" t="s">
        <v>31</v>
      </c>
      <c r="C25" s="3" t="s">
        <v>13</v>
      </c>
      <c r="D25" s="3" t="s">
        <v>21</v>
      </c>
      <c r="E25" s="3">
        <v>55</v>
      </c>
      <c r="F25" s="3">
        <v>30</v>
      </c>
      <c r="G25" s="3">
        <v>18</v>
      </c>
      <c r="H25" s="3">
        <v>12</v>
      </c>
      <c r="I25" s="3">
        <f t="shared" si="0"/>
        <v>21.818181818181817</v>
      </c>
      <c r="J25" s="3">
        <v>1</v>
      </c>
      <c r="K25" s="4">
        <v>1.8100000000000002E-2</v>
      </c>
      <c r="L25" s="4">
        <v>8.3000000000000004E-2</v>
      </c>
    </row>
    <row r="26" spans="1:12" s="2" customFormat="1" x14ac:dyDescent="0.3">
      <c r="A26" s="28" t="s">
        <v>32</v>
      </c>
      <c r="B26" s="2" t="s">
        <v>30</v>
      </c>
      <c r="C26" s="2" t="s">
        <v>16</v>
      </c>
      <c r="D26" s="2" t="s">
        <v>22</v>
      </c>
      <c r="E26" s="2">
        <v>87</v>
      </c>
      <c r="F26" s="2">
        <v>56</v>
      </c>
      <c r="G26" s="2">
        <v>14</v>
      </c>
      <c r="H26" s="2">
        <v>9</v>
      </c>
      <c r="I26" s="17">
        <f t="shared" si="0"/>
        <v>10.344827586206897</v>
      </c>
      <c r="J26" s="2">
        <v>1</v>
      </c>
      <c r="K26" s="5">
        <v>1.7999999999999999E-2</v>
      </c>
      <c r="L26" s="5">
        <v>0.1111</v>
      </c>
    </row>
    <row r="27" spans="1:12" s="2" customFormat="1" x14ac:dyDescent="0.3">
      <c r="A27" s="28"/>
      <c r="B27" s="2" t="s">
        <v>29</v>
      </c>
      <c r="C27" s="2" t="s">
        <v>13</v>
      </c>
      <c r="D27" s="2" t="s">
        <v>21</v>
      </c>
      <c r="E27" s="2">
        <v>124</v>
      </c>
      <c r="F27" s="2">
        <v>93</v>
      </c>
      <c r="G27" s="2">
        <v>48</v>
      </c>
      <c r="H27" s="2">
        <v>37</v>
      </c>
      <c r="I27" s="17">
        <f t="shared" si="0"/>
        <v>29.838709677419356</v>
      </c>
      <c r="J27" s="2">
        <v>2</v>
      </c>
      <c r="K27" s="5">
        <v>1.6E-2</v>
      </c>
      <c r="L27" s="5">
        <v>5.4100000000000002E-2</v>
      </c>
    </row>
    <row r="28" spans="1:12" s="2" customFormat="1" x14ac:dyDescent="0.3">
      <c r="A28" s="28"/>
      <c r="B28" s="2" t="s">
        <v>31</v>
      </c>
      <c r="C28" s="2" t="s">
        <v>13</v>
      </c>
      <c r="D28" s="2" t="s">
        <v>22</v>
      </c>
      <c r="E28" s="2">
        <v>86</v>
      </c>
      <c r="F28" s="2">
        <v>37</v>
      </c>
      <c r="G28" s="2">
        <v>30</v>
      </c>
      <c r="H28" s="2">
        <v>21</v>
      </c>
      <c r="I28" s="17">
        <f t="shared" si="0"/>
        <v>24.418604651162788</v>
      </c>
      <c r="J28" s="2">
        <v>0</v>
      </c>
      <c r="K28" s="5">
        <v>0</v>
      </c>
      <c r="L28" s="5">
        <v>0</v>
      </c>
    </row>
    <row r="29" spans="1:12" s="3" customFormat="1" x14ac:dyDescent="0.3">
      <c r="A29" s="8" t="s">
        <v>34</v>
      </c>
      <c r="B29" s="3" t="s">
        <v>30</v>
      </c>
      <c r="C29" s="3" t="s">
        <v>16</v>
      </c>
      <c r="D29" s="3" t="s">
        <v>22</v>
      </c>
      <c r="E29" s="3">
        <v>151</v>
      </c>
      <c r="F29" s="3">
        <v>64</v>
      </c>
      <c r="G29" s="3">
        <v>23</v>
      </c>
      <c r="H29" s="3">
        <v>16</v>
      </c>
      <c r="I29" s="3">
        <f t="shared" si="0"/>
        <v>10.596026490066226</v>
      </c>
      <c r="J29" s="3">
        <v>2</v>
      </c>
      <c r="K29" s="4">
        <v>1.32E-2</v>
      </c>
      <c r="L29" s="4">
        <v>0.125</v>
      </c>
    </row>
    <row r="30" spans="1:12" s="2" customFormat="1" x14ac:dyDescent="0.3">
      <c r="A30" s="28" t="s">
        <v>35</v>
      </c>
      <c r="B30" s="2" t="s">
        <v>29</v>
      </c>
      <c r="C30" s="2" t="s">
        <v>16</v>
      </c>
      <c r="D30" s="2" t="s">
        <v>22</v>
      </c>
      <c r="E30" s="2">
        <v>104</v>
      </c>
      <c r="F30" s="2">
        <v>51</v>
      </c>
      <c r="G30" s="2">
        <v>21</v>
      </c>
      <c r="H30" s="2">
        <v>14</v>
      </c>
      <c r="I30" s="17">
        <f t="shared" si="0"/>
        <v>13.461538461538462</v>
      </c>
      <c r="J30" s="2">
        <v>5</v>
      </c>
      <c r="K30" s="5">
        <v>4.8099999999999997E-2</v>
      </c>
      <c r="L30" s="5">
        <v>0.35699999999999998</v>
      </c>
    </row>
    <row r="31" spans="1:12" s="2" customFormat="1" x14ac:dyDescent="0.3">
      <c r="A31" s="29"/>
      <c r="B31" s="2" t="s">
        <v>31</v>
      </c>
      <c r="C31" s="2" t="s">
        <v>13</v>
      </c>
      <c r="D31" s="6" t="s">
        <v>36</v>
      </c>
      <c r="E31" s="2">
        <v>56</v>
      </c>
      <c r="F31" s="2">
        <v>32</v>
      </c>
      <c r="G31" s="2">
        <v>15</v>
      </c>
      <c r="H31" s="2">
        <v>11</v>
      </c>
      <c r="I31" s="17">
        <f t="shared" si="0"/>
        <v>19.642857142857142</v>
      </c>
      <c r="J31" s="2">
        <v>1</v>
      </c>
      <c r="K31" s="5">
        <v>1.7899999999999999E-2</v>
      </c>
      <c r="L31" s="5">
        <v>9.0899999999999995E-2</v>
      </c>
    </row>
    <row r="32" spans="1:12" s="12" customFormat="1" x14ac:dyDescent="0.3">
      <c r="A32" s="24" t="s">
        <v>40</v>
      </c>
      <c r="B32" s="3" t="s">
        <v>41</v>
      </c>
      <c r="C32" s="3" t="s">
        <v>16</v>
      </c>
      <c r="D32" s="3" t="s">
        <v>22</v>
      </c>
      <c r="E32" s="3">
        <v>166</v>
      </c>
      <c r="F32" s="3">
        <v>111</v>
      </c>
      <c r="G32" s="3">
        <v>32</v>
      </c>
      <c r="H32" s="3">
        <v>29</v>
      </c>
      <c r="I32" s="3">
        <f t="shared" ref="I32:I33" si="1">(H32/E32)*100</f>
        <v>17.46987951807229</v>
      </c>
      <c r="J32" s="3">
        <v>3</v>
      </c>
      <c r="K32" s="4">
        <v>1.8100000000000002E-2</v>
      </c>
      <c r="L32" s="4">
        <v>0.10299999999999999</v>
      </c>
    </row>
    <row r="33" spans="1:12" s="12" customFormat="1" x14ac:dyDescent="0.3">
      <c r="A33" s="25"/>
      <c r="B33" s="3" t="s">
        <v>42</v>
      </c>
      <c r="C33" s="3" t="s">
        <v>16</v>
      </c>
      <c r="D33" s="3" t="s">
        <v>21</v>
      </c>
      <c r="E33" s="3">
        <v>136</v>
      </c>
      <c r="F33" s="3">
        <v>86</v>
      </c>
      <c r="G33" s="3">
        <v>28</v>
      </c>
      <c r="H33" s="3">
        <v>25</v>
      </c>
      <c r="I33" s="3">
        <f t="shared" si="1"/>
        <v>18.382352941176471</v>
      </c>
      <c r="J33" s="3">
        <v>2</v>
      </c>
      <c r="K33" s="4">
        <v>2.3199999999999998E-2</v>
      </c>
      <c r="L33" s="13">
        <v>0.08</v>
      </c>
    </row>
    <row r="34" spans="1:12" s="2" customFormat="1" x14ac:dyDescent="0.3">
      <c r="A34" s="7" t="s">
        <v>43</v>
      </c>
      <c r="B34" s="2" t="s">
        <v>44</v>
      </c>
      <c r="C34" s="2" t="s">
        <v>16</v>
      </c>
      <c r="D34" s="2" t="s">
        <v>21</v>
      </c>
      <c r="E34" s="14" t="s">
        <v>45</v>
      </c>
      <c r="F34" s="14" t="s">
        <v>45</v>
      </c>
      <c r="G34" s="14" t="s">
        <v>45</v>
      </c>
      <c r="H34" s="14">
        <v>43</v>
      </c>
      <c r="I34" s="18" t="s">
        <v>45</v>
      </c>
      <c r="J34" s="2">
        <v>4</v>
      </c>
      <c r="K34" s="15" t="s">
        <v>45</v>
      </c>
      <c r="L34" s="5">
        <v>9.2999999999999999E-2</v>
      </c>
    </row>
    <row r="35" spans="1:12" s="12" customFormat="1" x14ac:dyDescent="0.3">
      <c r="A35" s="10"/>
      <c r="D35" s="16" t="s">
        <v>46</v>
      </c>
      <c r="E35" s="20">
        <f>SUM(E7:E34)</f>
        <v>4595</v>
      </c>
      <c r="F35" s="20">
        <f t="shared" ref="F35:H35" si="2">SUM(F7:F34)</f>
        <v>1831</v>
      </c>
      <c r="G35" s="20">
        <f t="shared" si="2"/>
        <v>863</v>
      </c>
      <c r="H35" s="20">
        <f t="shared" si="2"/>
        <v>674</v>
      </c>
      <c r="I35" s="21" t="s">
        <v>47</v>
      </c>
      <c r="J35" s="22">
        <f>SUM(J7:J34)</f>
        <v>43</v>
      </c>
      <c r="K35" s="21" t="s">
        <v>48</v>
      </c>
      <c r="L35" s="23" t="s">
        <v>49</v>
      </c>
    </row>
    <row r="36" spans="1:12" ht="18" customHeight="1" x14ac:dyDescent="0.3">
      <c r="K36" s="19"/>
      <c r="L36" s="19"/>
    </row>
    <row r="37" spans="1:12" ht="14.4" customHeight="1" x14ac:dyDescent="0.3"/>
    <row r="38" spans="1:12" ht="18" customHeight="1" x14ac:dyDescent="0.3"/>
    <row r="74" spans="1:4" x14ac:dyDescent="0.3">
      <c r="A74" s="10"/>
      <c r="B74" s="11" t="s">
        <v>38</v>
      </c>
      <c r="C74" s="11"/>
      <c r="D74" s="9"/>
    </row>
    <row r="75" spans="1:4" x14ac:dyDescent="0.3">
      <c r="A75" s="10"/>
      <c r="B75" s="11"/>
      <c r="C75" s="11"/>
      <c r="D75" s="9"/>
    </row>
    <row r="76" spans="1:4" x14ac:dyDescent="0.3">
      <c r="A76" s="10"/>
      <c r="B76" s="11"/>
      <c r="C76" s="11" t="s">
        <v>38</v>
      </c>
      <c r="D76" s="9"/>
    </row>
    <row r="77" spans="1:4" x14ac:dyDescent="0.3">
      <c r="A77" s="10"/>
      <c r="B77" s="11"/>
      <c r="C77" s="11"/>
      <c r="D77" s="9"/>
    </row>
  </sheetData>
  <mergeCells count="10">
    <mergeCell ref="A1:B2"/>
    <mergeCell ref="A3:B5"/>
    <mergeCell ref="A26:A28"/>
    <mergeCell ref="A30:A31"/>
    <mergeCell ref="A7:A11"/>
    <mergeCell ref="A12:A16"/>
    <mergeCell ref="A17:A20"/>
    <mergeCell ref="A21:A22"/>
    <mergeCell ref="A23:A25"/>
    <mergeCell ref="A32:A3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InjectionStats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Miles</dc:creator>
  <cp:lastModifiedBy>Luca Miles</cp:lastModifiedBy>
  <cp:lastPrinted>2021-02-17T11:43:06Z</cp:lastPrinted>
  <dcterms:created xsi:type="dcterms:W3CDTF">2019-11-13T18:43:59Z</dcterms:created>
  <dcterms:modified xsi:type="dcterms:W3CDTF">2021-06-04T07:34:38Z</dcterms:modified>
</cp:coreProperties>
</file>