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mccusker/Dropbox/Publications/In preparation/Tiny Limb Paper #1/Resubmission/Source Data Files/New source files/"/>
    </mc:Choice>
  </mc:AlternateContent>
  <xr:revisionPtr revIDLastSave="0" documentId="13_ncr:1_{B4199D21-6985-8F44-B1D8-482A6ACF9D39}" xr6:coauthVersionLast="47" xr6:coauthVersionMax="47" xr10:uidLastSave="{00000000-0000-0000-0000-000000000000}"/>
  <bookViews>
    <workbookView xWindow="0" yWindow="460" windowWidth="25600" windowHeight="14560" xr2:uid="{238E66D6-8EA6-5C4F-9AB4-B0F4D352F869}"/>
  </bookViews>
  <sheets>
    <sheet name="Source data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G114" i="4" l="1"/>
  <c r="E114" i="4"/>
  <c r="AG113" i="4"/>
  <c r="AF113" i="4"/>
  <c r="AE113" i="4"/>
  <c r="AD113" i="4"/>
  <c r="AC113" i="4"/>
  <c r="AB113" i="4"/>
  <c r="AA113" i="4"/>
  <c r="Z113" i="4"/>
  <c r="Y113" i="4"/>
  <c r="X113" i="4"/>
  <c r="W113" i="4"/>
  <c r="V113" i="4"/>
  <c r="U113" i="4"/>
  <c r="T113" i="4"/>
  <c r="S113" i="4"/>
  <c r="R113" i="4"/>
  <c r="Q113" i="4"/>
  <c r="P113" i="4"/>
  <c r="O113" i="4"/>
  <c r="N113" i="4"/>
  <c r="M113" i="4"/>
  <c r="L113" i="4"/>
  <c r="K113" i="4"/>
  <c r="J113" i="4"/>
  <c r="I113" i="4"/>
  <c r="H113" i="4"/>
  <c r="G113" i="4"/>
  <c r="F113" i="4"/>
  <c r="E113" i="4"/>
  <c r="D113" i="4"/>
  <c r="C113" i="4"/>
  <c r="B113" i="4"/>
  <c r="AG112" i="4"/>
  <c r="AF112" i="4"/>
  <c r="AE112" i="4"/>
  <c r="AD112" i="4"/>
  <c r="AC112" i="4"/>
  <c r="AB112" i="4"/>
  <c r="AA112" i="4"/>
  <c r="Z112" i="4"/>
  <c r="Y112" i="4"/>
  <c r="X112" i="4"/>
  <c r="W112" i="4"/>
  <c r="V112" i="4"/>
  <c r="U112" i="4"/>
  <c r="T112" i="4"/>
  <c r="S112" i="4"/>
  <c r="R112" i="4"/>
  <c r="Q112" i="4"/>
  <c r="P112" i="4"/>
  <c r="O112" i="4"/>
  <c r="N112" i="4"/>
  <c r="M112" i="4"/>
  <c r="L112" i="4"/>
  <c r="K112" i="4"/>
  <c r="J112" i="4"/>
  <c r="I112" i="4"/>
  <c r="H112" i="4"/>
  <c r="G112" i="4"/>
  <c r="F112" i="4"/>
  <c r="E112" i="4"/>
  <c r="D112" i="4"/>
  <c r="C112" i="4"/>
  <c r="B112" i="4"/>
  <c r="O83" i="4"/>
  <c r="M83" i="4"/>
  <c r="K83" i="4"/>
  <c r="I83" i="4"/>
  <c r="G83" i="4"/>
  <c r="E83" i="4"/>
  <c r="C83" i="4"/>
  <c r="S82" i="4"/>
  <c r="P82" i="4"/>
  <c r="O82" i="4"/>
  <c r="N82" i="4"/>
  <c r="M82" i="4"/>
  <c r="L82" i="4"/>
  <c r="K82" i="4"/>
  <c r="J82" i="4"/>
  <c r="I82" i="4"/>
  <c r="H82" i="4"/>
  <c r="G82" i="4"/>
  <c r="F82" i="4"/>
  <c r="E82" i="4"/>
  <c r="D82" i="4"/>
  <c r="C82" i="4"/>
  <c r="S81" i="4"/>
  <c r="P81" i="4"/>
  <c r="O81" i="4"/>
  <c r="N81" i="4"/>
  <c r="M81" i="4"/>
  <c r="L81" i="4"/>
  <c r="K81" i="4"/>
  <c r="J81" i="4"/>
  <c r="I81" i="4"/>
  <c r="H81" i="4"/>
  <c r="G81" i="4"/>
  <c r="F81" i="4"/>
  <c r="E81" i="4"/>
  <c r="D81" i="4"/>
  <c r="C81" i="4"/>
  <c r="T72" i="4"/>
  <c r="S83" i="4" s="1"/>
  <c r="Q66" i="4"/>
  <c r="Q83" i="4" s="1"/>
  <c r="R63" i="4"/>
  <c r="R81" i="4" s="1"/>
  <c r="AG56" i="4"/>
  <c r="AE56" i="4"/>
  <c r="AC56" i="4"/>
  <c r="AA56" i="4"/>
  <c r="Y56" i="4"/>
  <c r="W56" i="4"/>
  <c r="U56" i="4"/>
  <c r="S56" i="4"/>
  <c r="Q56" i="4"/>
  <c r="O56" i="4"/>
  <c r="M56" i="4"/>
  <c r="K56" i="4"/>
  <c r="I56" i="4"/>
  <c r="G56" i="4"/>
  <c r="E56" i="4"/>
  <c r="C56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AH54" i="4"/>
  <c r="AG54" i="4"/>
  <c r="AF54" i="4"/>
  <c r="AE54" i="4"/>
  <c r="AD54" i="4"/>
  <c r="AC54" i="4"/>
  <c r="AB54" i="4"/>
  <c r="AA54" i="4"/>
  <c r="Z54" i="4"/>
  <c r="Y54" i="4"/>
  <c r="X54" i="4"/>
  <c r="W54" i="4"/>
  <c r="V54" i="4"/>
  <c r="U54" i="4"/>
  <c r="T54" i="4"/>
  <c r="S54" i="4"/>
  <c r="R54" i="4"/>
  <c r="Q54" i="4"/>
  <c r="P54" i="4"/>
  <c r="O54" i="4"/>
  <c r="N54" i="4"/>
  <c r="M54" i="4"/>
  <c r="L54" i="4"/>
  <c r="K54" i="4"/>
  <c r="J54" i="4"/>
  <c r="I54" i="4"/>
  <c r="H54" i="4"/>
  <c r="G54" i="4"/>
  <c r="F54" i="4"/>
  <c r="E54" i="4"/>
  <c r="D54" i="4"/>
  <c r="C54" i="4"/>
  <c r="Q82" i="4" l="1"/>
  <c r="T81" i="4"/>
  <c r="R82" i="4"/>
  <c r="Q81" i="4"/>
  <c r="T82" i="4"/>
  <c r="G20" i="4" l="1"/>
  <c r="G36" i="4"/>
  <c r="F36" i="4"/>
  <c r="E36" i="4"/>
  <c r="D36" i="4"/>
  <c r="C36" i="4"/>
  <c r="B36" i="4"/>
  <c r="G35" i="4"/>
  <c r="F35" i="4"/>
  <c r="E35" i="4"/>
  <c r="D35" i="4"/>
  <c r="C35" i="4"/>
  <c r="B35" i="4"/>
  <c r="G17" i="4"/>
  <c r="F17" i="4"/>
  <c r="E17" i="4"/>
  <c r="D17" i="4"/>
  <c r="C17" i="4"/>
  <c r="B17" i="4"/>
  <c r="G16" i="4"/>
  <c r="F16" i="4"/>
  <c r="E16" i="4"/>
  <c r="D16" i="4"/>
  <c r="C16" i="4"/>
  <c r="B16" i="4"/>
</calcChain>
</file>

<file path=xl/sharedStrings.xml><?xml version="1.0" encoding="utf-8"?>
<sst xmlns="http://schemas.openxmlformats.org/spreadsheetml/2006/main" count="128" uniqueCount="28">
  <si>
    <t>SEM</t>
  </si>
  <si>
    <t>AVG</t>
  </si>
  <si>
    <t>Animal #</t>
  </si>
  <si>
    <t>RFL length</t>
  </si>
  <si>
    <t>LFL length</t>
  </si>
  <si>
    <t>Body Length</t>
  </si>
  <si>
    <t>RFL Width</t>
  </si>
  <si>
    <t>Before</t>
  </si>
  <si>
    <t>After</t>
  </si>
  <si>
    <t>Average</t>
  </si>
  <si>
    <t>STD</t>
  </si>
  <si>
    <t>Large Donor Animal Measurments day of amputations</t>
  </si>
  <si>
    <t>Ttest</t>
  </si>
  <si>
    <t>Small Donor Animal Measurments day of amputations</t>
  </si>
  <si>
    <t>Large</t>
  </si>
  <si>
    <t>Small</t>
  </si>
  <si>
    <t>Days Post Grafting</t>
  </si>
  <si>
    <t>Limb Length (cm)</t>
  </si>
  <si>
    <t>Grafts on Large Hosts</t>
  </si>
  <si>
    <t>DPA</t>
  </si>
  <si>
    <t>Donor Size</t>
  </si>
  <si>
    <t>T Test</t>
  </si>
  <si>
    <t>Large Grafts</t>
  </si>
  <si>
    <t>Small Grafts</t>
  </si>
  <si>
    <t>Grafts on Small Hosts</t>
  </si>
  <si>
    <t>Figure 5B data</t>
  </si>
  <si>
    <t>Figure 5C data</t>
  </si>
  <si>
    <t>Figure 5D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</si>
</sst>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0" xfId="0" applyFill="1"/>
    <xf numFmtId="0" fontId="0" fillId="0" borderId="1" xfId="0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/>
    <xf numFmtId="2" fontId="0" fillId="0" borderId="1" xfId="0" applyNumberFormat="1" applyBorder="1"/>
    <xf numFmtId="0" fontId="0" fillId="3" borderId="1" xfId="0" applyFill="1" applyBorder="1"/>
    <xf numFmtId="0" fontId="0" fillId="3" borderId="0" xfId="0" applyFill="1"/>
    <xf numFmtId="0" fontId="0" fillId="0" borderId="5" xfId="0" applyBorder="1"/>
    <xf numFmtId="0" fontId="1" fillId="3" borderId="0" xfId="0" applyFont="1" applyFill="1"/>
    <xf numFmtId="0" fontId="0" fillId="3" borderId="4" xfId="0" applyFill="1" applyBorder="1"/>
    <xf numFmtId="0" fontId="0" fillId="0" borderId="4" xfId="0" applyFill="1" applyBorder="1"/>
    <xf numFmtId="0" fontId="0" fillId="4" borderId="1" xfId="0" applyFill="1" applyBorder="1"/>
    <xf numFmtId="0" fontId="0" fillId="4" borderId="0" xfId="0" applyFill="1"/>
    <xf numFmtId="164" fontId="0" fillId="4" borderId="0" xfId="0" applyNumberFormat="1" applyFill="1"/>
    <xf numFmtId="0" fontId="0" fillId="4" borderId="0" xfId="0" applyFill="1" applyBorder="1"/>
    <xf numFmtId="0" fontId="1" fillId="0" borderId="0" xfId="0" applyFont="1" applyBorder="1"/>
    <xf numFmtId="0" fontId="0" fillId="0" borderId="0" xfId="0" applyBorder="1"/>
    <xf numFmtId="0" fontId="0" fillId="0" borderId="0" xfId="0" applyFill="1" applyBorder="1"/>
    <xf numFmtId="0" fontId="0" fillId="4" borderId="4" xfId="0" applyFill="1" applyBorder="1"/>
    <xf numFmtId="0" fontId="0" fillId="0" borderId="1" xfId="0" applyBorder="1" applyAlignment="1">
      <alignment vertical="center" wrapText="1"/>
    </xf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59F5A-197E-FE44-8BF2-DF309A8DE880}">
  <dimension ref="A1:AH114"/>
  <sheetViews>
    <sheetView tabSelected="1" zoomScale="58" zoomScaleNormal="58" workbookViewId="0">
      <selection activeCell="W78" sqref="W78"/>
    </sheetView>
  </sheetViews>
  <sheetFormatPr baseColWidth="10" defaultRowHeight="16" x14ac:dyDescent="0.2"/>
  <cols>
    <col min="7" max="7" width="12.1640625" bestFit="1" customWidth="1"/>
  </cols>
  <sheetData>
    <row r="1" spans="1:7" x14ac:dyDescent="0.2">
      <c r="A1" s="22" t="s">
        <v>25</v>
      </c>
    </row>
    <row r="3" spans="1:7" x14ac:dyDescent="0.2">
      <c r="A3" s="34" t="s">
        <v>11</v>
      </c>
      <c r="B3" s="35"/>
      <c r="C3" s="35"/>
      <c r="D3" s="35"/>
      <c r="E3" s="35"/>
      <c r="F3" s="35"/>
      <c r="G3" s="36"/>
    </row>
    <row r="4" spans="1:7" x14ac:dyDescent="0.2">
      <c r="A4" s="26" t="s">
        <v>2</v>
      </c>
      <c r="B4" s="26" t="s">
        <v>3</v>
      </c>
      <c r="C4" s="26"/>
      <c r="D4" s="26" t="s">
        <v>4</v>
      </c>
      <c r="E4" s="26"/>
      <c r="F4" s="26" t="s">
        <v>5</v>
      </c>
      <c r="G4" s="26" t="s">
        <v>6</v>
      </c>
    </row>
    <row r="5" spans="1:7" x14ac:dyDescent="0.2">
      <c r="A5" s="26"/>
      <c r="B5" s="4" t="s">
        <v>7</v>
      </c>
      <c r="C5" s="4" t="s">
        <v>8</v>
      </c>
      <c r="D5" s="4" t="s">
        <v>7</v>
      </c>
      <c r="E5" s="4" t="s">
        <v>8</v>
      </c>
      <c r="F5" s="26"/>
      <c r="G5" s="26"/>
    </row>
    <row r="6" spans="1:7" x14ac:dyDescent="0.2">
      <c r="A6">
        <v>223</v>
      </c>
      <c r="B6">
        <v>1.9</v>
      </c>
      <c r="C6">
        <v>0.5</v>
      </c>
      <c r="D6">
        <v>1.9</v>
      </c>
      <c r="E6">
        <v>0.4</v>
      </c>
      <c r="F6">
        <v>10.199999999999999</v>
      </c>
      <c r="G6">
        <v>0.3</v>
      </c>
    </row>
    <row r="7" spans="1:7" x14ac:dyDescent="0.2">
      <c r="A7">
        <v>225</v>
      </c>
      <c r="B7">
        <v>2.2999999999999998</v>
      </c>
      <c r="C7">
        <v>0.6</v>
      </c>
      <c r="D7">
        <v>2.1</v>
      </c>
      <c r="E7">
        <v>0.5</v>
      </c>
      <c r="F7">
        <v>12</v>
      </c>
      <c r="G7">
        <v>0.4</v>
      </c>
    </row>
    <row r="8" spans="1:7" x14ac:dyDescent="0.2">
      <c r="A8">
        <v>226</v>
      </c>
      <c r="B8">
        <v>2.1</v>
      </c>
      <c r="C8">
        <v>0.4</v>
      </c>
      <c r="D8">
        <v>2.2000000000000002</v>
      </c>
      <c r="E8">
        <v>0.5</v>
      </c>
      <c r="F8">
        <v>11</v>
      </c>
      <c r="G8">
        <v>0.3</v>
      </c>
    </row>
    <row r="9" spans="1:7" x14ac:dyDescent="0.2">
      <c r="A9">
        <v>227</v>
      </c>
      <c r="B9">
        <v>2.2000000000000002</v>
      </c>
      <c r="C9">
        <v>0.5</v>
      </c>
      <c r="D9">
        <v>2.2000000000000002</v>
      </c>
      <c r="E9">
        <v>0.5</v>
      </c>
      <c r="F9">
        <v>11.5</v>
      </c>
      <c r="G9">
        <v>0.4</v>
      </c>
    </row>
    <row r="10" spans="1:7" x14ac:dyDescent="0.2">
      <c r="A10">
        <v>229</v>
      </c>
      <c r="B10">
        <v>2.2000000000000002</v>
      </c>
      <c r="C10">
        <v>0.6</v>
      </c>
      <c r="D10">
        <v>2.1</v>
      </c>
      <c r="E10">
        <v>0.5</v>
      </c>
      <c r="F10">
        <v>12</v>
      </c>
      <c r="G10">
        <v>0.3</v>
      </c>
    </row>
    <row r="11" spans="1:7" x14ac:dyDescent="0.2">
      <c r="A11">
        <v>238</v>
      </c>
      <c r="B11">
        <v>2.2999999999999998</v>
      </c>
      <c r="C11">
        <v>0.6</v>
      </c>
      <c r="D11">
        <v>2.2000000000000002</v>
      </c>
      <c r="E11">
        <v>0.5</v>
      </c>
      <c r="F11">
        <v>12.25</v>
      </c>
      <c r="G11">
        <v>0.4</v>
      </c>
    </row>
    <row r="12" spans="1:7" x14ac:dyDescent="0.2">
      <c r="A12">
        <v>241</v>
      </c>
      <c r="B12">
        <v>2.2000000000000002</v>
      </c>
      <c r="C12">
        <v>0.5</v>
      </c>
      <c r="D12">
        <v>2.2999999999999998</v>
      </c>
      <c r="E12">
        <v>0.5</v>
      </c>
      <c r="F12">
        <v>12.5</v>
      </c>
      <c r="G12">
        <v>0.4</v>
      </c>
    </row>
    <row r="13" spans="1:7" x14ac:dyDescent="0.2">
      <c r="A13">
        <v>243</v>
      </c>
      <c r="B13">
        <v>2.2000000000000002</v>
      </c>
      <c r="C13">
        <v>0.4</v>
      </c>
      <c r="D13">
        <v>2.1</v>
      </c>
      <c r="E13">
        <v>0.6</v>
      </c>
      <c r="F13">
        <v>11.25</v>
      </c>
      <c r="G13">
        <v>0.3</v>
      </c>
    </row>
    <row r="14" spans="1:7" x14ac:dyDescent="0.2">
      <c r="A14">
        <v>247</v>
      </c>
      <c r="B14">
        <v>2</v>
      </c>
      <c r="C14">
        <v>0.4</v>
      </c>
      <c r="D14">
        <v>2.2000000000000002</v>
      </c>
      <c r="E14">
        <v>0.6</v>
      </c>
      <c r="F14">
        <v>11</v>
      </c>
      <c r="G14">
        <v>0.3</v>
      </c>
    </row>
    <row r="15" spans="1:7" x14ac:dyDescent="0.2">
      <c r="A15">
        <v>248</v>
      </c>
      <c r="B15">
        <v>2.1</v>
      </c>
      <c r="C15">
        <v>0.4</v>
      </c>
      <c r="D15">
        <v>2.2000000000000002</v>
      </c>
      <c r="E15">
        <v>0.5</v>
      </c>
      <c r="F15">
        <v>10.5</v>
      </c>
      <c r="G15">
        <v>0.4</v>
      </c>
    </row>
    <row r="16" spans="1:7" x14ac:dyDescent="0.2">
      <c r="A16" s="5" t="s">
        <v>9</v>
      </c>
      <c r="B16" s="1">
        <f>AVERAGE(B6:B15)</f>
        <v>2.15</v>
      </c>
      <c r="C16" s="1">
        <f t="shared" ref="C16:G16" si="0">AVERAGE(C6:C15)</f>
        <v>0.4900000000000001</v>
      </c>
      <c r="D16" s="1">
        <f t="shared" si="0"/>
        <v>2.15</v>
      </c>
      <c r="E16" s="1">
        <f t="shared" si="0"/>
        <v>0.51</v>
      </c>
      <c r="F16" s="1">
        <f t="shared" si="0"/>
        <v>11.42</v>
      </c>
      <c r="G16" s="1">
        <f t="shared" si="0"/>
        <v>0.35</v>
      </c>
    </row>
    <row r="17" spans="1:7" x14ac:dyDescent="0.2">
      <c r="A17" s="1" t="s">
        <v>10</v>
      </c>
      <c r="B17" s="6">
        <f>_xlfn.STDEV.S(B6:B15)</f>
        <v>0.12692955176439849</v>
      </c>
      <c r="C17" s="6">
        <f t="shared" ref="C17:G17" si="1">_xlfn.STDEV.S(C6:C15)</f>
        <v>8.7559503577090719E-2</v>
      </c>
      <c r="D17" s="6">
        <f t="shared" si="1"/>
        <v>0.10801234497346439</v>
      </c>
      <c r="E17" s="6">
        <f t="shared" si="1"/>
        <v>5.6764621219754584E-2</v>
      </c>
      <c r="F17" s="6">
        <f t="shared" si="1"/>
        <v>0.76383535165927263</v>
      </c>
      <c r="G17" s="6">
        <f t="shared" si="1"/>
        <v>5.2704627669473363E-2</v>
      </c>
    </row>
    <row r="20" spans="1:7" x14ac:dyDescent="0.2">
      <c r="F20" s="1" t="s">
        <v>12</v>
      </c>
      <c r="G20" s="1">
        <f>TTEST(F6:F15,F25:F34,2,2)</f>
        <v>7.5062254730213252E-15</v>
      </c>
    </row>
    <row r="22" spans="1:7" x14ac:dyDescent="0.2">
      <c r="A22" s="33" t="s">
        <v>13</v>
      </c>
      <c r="B22" s="33"/>
      <c r="C22" s="33"/>
      <c r="D22" s="33"/>
      <c r="E22" s="33"/>
      <c r="F22" s="33"/>
      <c r="G22" s="33"/>
    </row>
    <row r="23" spans="1:7" x14ac:dyDescent="0.2">
      <c r="A23" s="26" t="s">
        <v>2</v>
      </c>
      <c r="B23" s="26" t="s">
        <v>3</v>
      </c>
      <c r="C23" s="26"/>
      <c r="D23" s="26" t="s">
        <v>4</v>
      </c>
      <c r="E23" s="26"/>
      <c r="F23" s="26" t="s">
        <v>5</v>
      </c>
      <c r="G23" s="26" t="s">
        <v>6</v>
      </c>
    </row>
    <row r="24" spans="1:7" x14ac:dyDescent="0.2">
      <c r="A24" s="26"/>
      <c r="B24" s="4" t="s">
        <v>7</v>
      </c>
      <c r="C24" s="4" t="s">
        <v>8</v>
      </c>
      <c r="D24" s="4" t="s">
        <v>7</v>
      </c>
      <c r="E24" s="4" t="s">
        <v>8</v>
      </c>
      <c r="F24" s="26"/>
      <c r="G24" s="26"/>
    </row>
    <row r="25" spans="1:7" x14ac:dyDescent="0.2">
      <c r="A25">
        <v>222</v>
      </c>
      <c r="B25">
        <v>1</v>
      </c>
      <c r="C25">
        <v>0.3</v>
      </c>
      <c r="D25">
        <v>1.1000000000000001</v>
      </c>
      <c r="E25">
        <v>0.4</v>
      </c>
      <c r="F25">
        <v>5.75</v>
      </c>
      <c r="G25">
        <v>0.2</v>
      </c>
    </row>
    <row r="26" spans="1:7" x14ac:dyDescent="0.2">
      <c r="A26">
        <v>230</v>
      </c>
      <c r="B26">
        <v>1</v>
      </c>
      <c r="C26">
        <v>0.3</v>
      </c>
      <c r="D26">
        <v>1.1000000000000001</v>
      </c>
      <c r="E26">
        <v>0.3</v>
      </c>
      <c r="F26">
        <v>5.5</v>
      </c>
      <c r="G26">
        <v>0.15</v>
      </c>
    </row>
    <row r="27" spans="1:7" x14ac:dyDescent="0.2">
      <c r="A27">
        <v>231</v>
      </c>
      <c r="B27">
        <v>1.2</v>
      </c>
      <c r="C27">
        <v>0.4</v>
      </c>
      <c r="D27">
        <v>1.3</v>
      </c>
      <c r="E27">
        <v>0.3</v>
      </c>
      <c r="F27">
        <v>5.5</v>
      </c>
      <c r="G27">
        <v>0.2</v>
      </c>
    </row>
    <row r="28" spans="1:7" x14ac:dyDescent="0.2">
      <c r="A28">
        <v>232</v>
      </c>
      <c r="B28">
        <v>1</v>
      </c>
      <c r="C28">
        <v>0.2</v>
      </c>
      <c r="D28">
        <v>1.2</v>
      </c>
      <c r="E28">
        <v>0.2</v>
      </c>
      <c r="F28">
        <v>5.25</v>
      </c>
      <c r="G28">
        <v>0.2</v>
      </c>
    </row>
    <row r="29" spans="1:7" x14ac:dyDescent="0.2">
      <c r="A29">
        <v>235</v>
      </c>
      <c r="B29">
        <v>1.3</v>
      </c>
      <c r="C29">
        <v>0.4</v>
      </c>
      <c r="D29">
        <v>1.1000000000000001</v>
      </c>
      <c r="E29">
        <v>0.3</v>
      </c>
      <c r="F29">
        <v>6</v>
      </c>
      <c r="G29">
        <v>0.2</v>
      </c>
    </row>
    <row r="30" spans="1:7" x14ac:dyDescent="0.2">
      <c r="A30">
        <v>237</v>
      </c>
      <c r="B30">
        <v>1.1000000000000001</v>
      </c>
      <c r="C30">
        <v>0.3</v>
      </c>
      <c r="D30">
        <v>1</v>
      </c>
      <c r="E30">
        <v>0.25</v>
      </c>
      <c r="F30">
        <v>5.2</v>
      </c>
      <c r="G30">
        <v>0.15</v>
      </c>
    </row>
    <row r="31" spans="1:7" x14ac:dyDescent="0.2">
      <c r="A31">
        <v>240</v>
      </c>
      <c r="B31">
        <v>1.1000000000000001</v>
      </c>
      <c r="C31">
        <v>0.3</v>
      </c>
      <c r="D31">
        <v>1</v>
      </c>
      <c r="E31">
        <v>0.3</v>
      </c>
      <c r="F31">
        <v>5.25</v>
      </c>
      <c r="G31">
        <v>0.2</v>
      </c>
    </row>
    <row r="32" spans="1:7" x14ac:dyDescent="0.2">
      <c r="A32">
        <v>242</v>
      </c>
      <c r="B32">
        <v>1.1000000000000001</v>
      </c>
      <c r="C32">
        <v>0.3</v>
      </c>
      <c r="D32">
        <v>1.4</v>
      </c>
      <c r="E32">
        <v>0.4</v>
      </c>
      <c r="F32">
        <v>5.75</v>
      </c>
      <c r="G32">
        <v>0.2</v>
      </c>
    </row>
    <row r="33" spans="1:34" x14ac:dyDescent="0.2">
      <c r="A33">
        <v>244</v>
      </c>
      <c r="B33">
        <v>1.2</v>
      </c>
      <c r="C33">
        <v>0.3</v>
      </c>
      <c r="D33">
        <v>1.3</v>
      </c>
      <c r="E33">
        <v>0.4</v>
      </c>
      <c r="F33">
        <v>5.5</v>
      </c>
      <c r="G33">
        <v>0.2</v>
      </c>
    </row>
    <row r="34" spans="1:34" x14ac:dyDescent="0.2">
      <c r="A34">
        <v>245</v>
      </c>
      <c r="B34">
        <v>1.1000000000000001</v>
      </c>
      <c r="C34">
        <v>0.2</v>
      </c>
      <c r="D34">
        <v>1.2</v>
      </c>
      <c r="E34">
        <v>0.25</v>
      </c>
      <c r="F34">
        <v>5.5</v>
      </c>
      <c r="G34">
        <v>0.2</v>
      </c>
    </row>
    <row r="35" spans="1:34" x14ac:dyDescent="0.2">
      <c r="A35" s="5" t="s">
        <v>9</v>
      </c>
      <c r="B35" s="6">
        <f>AVERAGE(B25:B34)</f>
        <v>1.1099999999999999</v>
      </c>
      <c r="C35" s="6">
        <f t="shared" ref="C35:G35" si="2">AVERAGE(C25:C34)</f>
        <v>0.3</v>
      </c>
      <c r="D35" s="6">
        <f t="shared" si="2"/>
        <v>1.1700000000000002</v>
      </c>
      <c r="E35" s="6">
        <f t="shared" si="2"/>
        <v>0.30999999999999994</v>
      </c>
      <c r="F35" s="6">
        <f t="shared" si="2"/>
        <v>5.5200000000000005</v>
      </c>
      <c r="G35" s="6">
        <f t="shared" si="2"/>
        <v>0.18999999999999997</v>
      </c>
    </row>
    <row r="36" spans="1:34" x14ac:dyDescent="0.2">
      <c r="A36" s="5" t="s">
        <v>10</v>
      </c>
      <c r="B36" s="6">
        <f>_xlfn.STDEV.S(B25:B34)</f>
        <v>9.9442892601175295E-2</v>
      </c>
      <c r="C36" s="6">
        <f t="shared" ref="C36:G36" si="3">_xlfn.STDEV.S(C25:C34)</f>
        <v>6.6666666666666596E-2</v>
      </c>
      <c r="D36" s="6">
        <f t="shared" si="3"/>
        <v>0.13374935098492496</v>
      </c>
      <c r="E36" s="6">
        <f t="shared" si="3"/>
        <v>6.9920589878010225E-2</v>
      </c>
      <c r="F36" s="6">
        <f t="shared" si="3"/>
        <v>0.25516878945339516</v>
      </c>
      <c r="G36" s="6">
        <f t="shared" si="3"/>
        <v>2.108185106778979E-2</v>
      </c>
    </row>
    <row r="39" spans="1:34" x14ac:dyDescent="0.2">
      <c r="A39" s="22" t="s">
        <v>26</v>
      </c>
    </row>
    <row r="41" spans="1:34" x14ac:dyDescent="0.2">
      <c r="A41" s="24" t="s">
        <v>18</v>
      </c>
      <c r="B41" s="28" t="s">
        <v>16</v>
      </c>
      <c r="C41" s="32">
        <v>0</v>
      </c>
      <c r="D41" s="25"/>
      <c r="E41" s="27">
        <v>18</v>
      </c>
      <c r="F41" s="25"/>
      <c r="G41" s="27">
        <v>32</v>
      </c>
      <c r="H41" s="25"/>
      <c r="I41" s="27">
        <v>38</v>
      </c>
      <c r="J41" s="25"/>
      <c r="K41" s="27">
        <v>45</v>
      </c>
      <c r="L41" s="25"/>
      <c r="M41" s="27">
        <v>59</v>
      </c>
      <c r="N41" s="25"/>
      <c r="O41" s="27">
        <v>75</v>
      </c>
      <c r="P41" s="25"/>
      <c r="Q41" s="27">
        <v>81</v>
      </c>
      <c r="R41" s="25"/>
      <c r="S41" s="27">
        <v>88</v>
      </c>
      <c r="T41" s="25"/>
      <c r="U41" s="27">
        <v>95</v>
      </c>
      <c r="V41" s="25"/>
      <c r="W41" s="27">
        <v>102</v>
      </c>
      <c r="X41" s="25"/>
      <c r="Y41" s="23">
        <v>109</v>
      </c>
      <c r="Z41" s="23"/>
      <c r="AA41" s="27">
        <v>116</v>
      </c>
      <c r="AB41" s="25"/>
      <c r="AC41" s="27">
        <v>123</v>
      </c>
      <c r="AD41" s="25"/>
      <c r="AE41" s="27">
        <v>130</v>
      </c>
      <c r="AF41" s="25"/>
      <c r="AG41" s="27">
        <v>135</v>
      </c>
      <c r="AH41" s="25"/>
    </row>
    <row r="42" spans="1:34" x14ac:dyDescent="0.2">
      <c r="A42" s="24"/>
      <c r="B42" s="28"/>
      <c r="C42" s="11" t="s">
        <v>14</v>
      </c>
      <c r="D42" s="1" t="s">
        <v>15</v>
      </c>
      <c r="E42" s="7" t="s">
        <v>14</v>
      </c>
      <c r="F42" s="1" t="s">
        <v>15</v>
      </c>
      <c r="G42" s="7" t="s">
        <v>14</v>
      </c>
      <c r="H42" s="1" t="s">
        <v>15</v>
      </c>
      <c r="I42" s="7" t="s">
        <v>14</v>
      </c>
      <c r="J42" s="1" t="s">
        <v>15</v>
      </c>
      <c r="K42" s="7" t="s">
        <v>14</v>
      </c>
      <c r="L42" s="1" t="s">
        <v>15</v>
      </c>
      <c r="M42" s="7" t="s">
        <v>14</v>
      </c>
      <c r="N42" s="1" t="s">
        <v>15</v>
      </c>
      <c r="O42" s="7" t="s">
        <v>14</v>
      </c>
      <c r="P42" s="1" t="s">
        <v>15</v>
      </c>
      <c r="Q42" s="7" t="s">
        <v>14</v>
      </c>
      <c r="R42" s="1" t="s">
        <v>15</v>
      </c>
      <c r="S42" s="7" t="s">
        <v>14</v>
      </c>
      <c r="T42" s="1" t="s">
        <v>15</v>
      </c>
      <c r="U42" s="7" t="s">
        <v>14</v>
      </c>
      <c r="V42" s="1" t="s">
        <v>15</v>
      </c>
      <c r="W42" s="7" t="s">
        <v>14</v>
      </c>
      <c r="X42" s="1" t="s">
        <v>15</v>
      </c>
      <c r="Y42" s="7" t="s">
        <v>14</v>
      </c>
      <c r="Z42" s="1" t="s">
        <v>15</v>
      </c>
      <c r="AA42" s="7" t="s">
        <v>14</v>
      </c>
      <c r="AB42" s="1" t="s">
        <v>15</v>
      </c>
      <c r="AC42" s="7" t="s">
        <v>14</v>
      </c>
      <c r="AD42" s="1" t="s">
        <v>15</v>
      </c>
      <c r="AE42" s="7" t="s">
        <v>14</v>
      </c>
      <c r="AF42" s="1" t="s">
        <v>15</v>
      </c>
      <c r="AG42" s="7" t="s">
        <v>14</v>
      </c>
      <c r="AH42" s="1" t="s">
        <v>15</v>
      </c>
    </row>
    <row r="43" spans="1:34" x14ac:dyDescent="0.2">
      <c r="A43" s="24"/>
      <c r="B43" s="24" t="s">
        <v>17</v>
      </c>
      <c r="C43" s="8">
        <v>0.4</v>
      </c>
      <c r="D43">
        <v>0.2</v>
      </c>
      <c r="E43" s="8">
        <v>0.5</v>
      </c>
      <c r="F43">
        <v>0.4</v>
      </c>
      <c r="G43" s="8">
        <v>0.8</v>
      </c>
      <c r="H43">
        <v>0.75</v>
      </c>
      <c r="I43" s="8">
        <v>0.9</v>
      </c>
      <c r="J43">
        <v>0.8</v>
      </c>
      <c r="K43" s="8">
        <v>1.3</v>
      </c>
      <c r="L43">
        <v>1</v>
      </c>
      <c r="M43" s="8">
        <v>1.4</v>
      </c>
      <c r="N43">
        <v>1.1000000000000001</v>
      </c>
      <c r="O43" s="8">
        <v>1.7</v>
      </c>
      <c r="P43">
        <v>1.4</v>
      </c>
      <c r="Q43" s="8">
        <v>1.8</v>
      </c>
      <c r="R43">
        <v>1.4</v>
      </c>
      <c r="S43" s="8">
        <v>1.8</v>
      </c>
      <c r="T43">
        <v>1.5</v>
      </c>
      <c r="U43" s="10">
        <v>1.8</v>
      </c>
      <c r="V43">
        <v>1.6</v>
      </c>
      <c r="W43" s="8">
        <v>2.1</v>
      </c>
      <c r="X43">
        <v>1.5</v>
      </c>
      <c r="Y43" s="8">
        <v>2.2000000000000002</v>
      </c>
      <c r="Z43">
        <v>1.5</v>
      </c>
      <c r="AA43" s="8">
        <v>2.2000000000000002</v>
      </c>
      <c r="AB43">
        <v>1.6</v>
      </c>
      <c r="AC43" s="8">
        <v>2.2999999999999998</v>
      </c>
      <c r="AD43">
        <v>1.6</v>
      </c>
      <c r="AE43" s="8">
        <v>2.2999999999999998</v>
      </c>
      <c r="AF43">
        <v>1.8</v>
      </c>
      <c r="AG43" s="8">
        <v>2.4</v>
      </c>
      <c r="AH43" s="9">
        <v>1.9</v>
      </c>
    </row>
    <row r="44" spans="1:34" x14ac:dyDescent="0.2">
      <c r="A44" s="24"/>
      <c r="B44" s="24"/>
      <c r="C44" s="8">
        <v>0.45</v>
      </c>
      <c r="D44">
        <v>0.2</v>
      </c>
      <c r="E44" s="8">
        <v>0.5</v>
      </c>
      <c r="F44">
        <v>0.4</v>
      </c>
      <c r="G44" s="8">
        <v>0.8</v>
      </c>
      <c r="H44">
        <v>0.8</v>
      </c>
      <c r="I44" s="8">
        <v>0.9</v>
      </c>
      <c r="J44">
        <v>1</v>
      </c>
      <c r="K44" s="8">
        <v>1.1000000000000001</v>
      </c>
      <c r="L44">
        <v>1.2</v>
      </c>
      <c r="M44" s="8">
        <v>1.5</v>
      </c>
      <c r="N44">
        <v>1.55</v>
      </c>
      <c r="O44" s="8">
        <v>1.7</v>
      </c>
      <c r="P44">
        <v>2</v>
      </c>
      <c r="Q44" s="8">
        <v>1.8</v>
      </c>
      <c r="R44">
        <v>2.2999999999999998</v>
      </c>
      <c r="S44" s="8">
        <v>2</v>
      </c>
      <c r="T44">
        <v>2.6</v>
      </c>
      <c r="U44" s="10">
        <v>2.1</v>
      </c>
      <c r="V44">
        <v>2.4</v>
      </c>
      <c r="W44" s="8">
        <v>2.2000000000000002</v>
      </c>
      <c r="X44">
        <v>2.7</v>
      </c>
      <c r="Y44" s="8">
        <v>2.2000000000000002</v>
      </c>
      <c r="Z44">
        <v>2.7</v>
      </c>
      <c r="AA44" s="8">
        <v>2.2999999999999998</v>
      </c>
      <c r="AB44">
        <v>2.8</v>
      </c>
      <c r="AC44" s="8">
        <v>2.2999999999999998</v>
      </c>
      <c r="AD44">
        <v>3</v>
      </c>
      <c r="AE44" s="8">
        <v>2.2999999999999998</v>
      </c>
      <c r="AF44">
        <v>3</v>
      </c>
      <c r="AG44" s="8">
        <v>2.5</v>
      </c>
      <c r="AH44">
        <v>3.1</v>
      </c>
    </row>
    <row r="45" spans="1:34" x14ac:dyDescent="0.2">
      <c r="A45" s="24"/>
      <c r="B45" s="24"/>
      <c r="C45" s="8">
        <v>0.45</v>
      </c>
      <c r="D45">
        <v>0.17499999999999999</v>
      </c>
      <c r="E45" s="8">
        <v>0.5</v>
      </c>
      <c r="F45">
        <v>0.35</v>
      </c>
      <c r="G45" s="8">
        <v>0.7</v>
      </c>
      <c r="H45">
        <v>0.9</v>
      </c>
      <c r="I45" s="8">
        <v>1</v>
      </c>
      <c r="J45">
        <v>1.1000000000000001</v>
      </c>
      <c r="K45" s="8">
        <v>1.2</v>
      </c>
      <c r="L45">
        <v>1.3</v>
      </c>
      <c r="M45" s="8">
        <v>1.5</v>
      </c>
      <c r="N45">
        <v>1.6</v>
      </c>
      <c r="O45" s="8">
        <v>1.6</v>
      </c>
      <c r="P45">
        <v>1.6</v>
      </c>
      <c r="Q45" s="8">
        <v>1.7</v>
      </c>
      <c r="R45">
        <v>1.6</v>
      </c>
      <c r="S45" s="8">
        <v>1.7</v>
      </c>
      <c r="T45">
        <v>1.6</v>
      </c>
      <c r="U45" s="10">
        <v>1.8</v>
      </c>
      <c r="V45">
        <v>1.5</v>
      </c>
      <c r="W45" s="8">
        <v>2</v>
      </c>
      <c r="X45">
        <v>1.5</v>
      </c>
      <c r="Y45" s="8">
        <v>2.1</v>
      </c>
      <c r="Z45">
        <v>1.6</v>
      </c>
      <c r="AA45" s="8">
        <v>2.1</v>
      </c>
      <c r="AB45">
        <v>1.9</v>
      </c>
      <c r="AC45" s="8">
        <v>2.2000000000000002</v>
      </c>
      <c r="AD45">
        <v>1.8</v>
      </c>
      <c r="AE45" s="8">
        <v>2.2999999999999998</v>
      </c>
      <c r="AF45">
        <v>2</v>
      </c>
      <c r="AG45" s="8">
        <v>2.4</v>
      </c>
      <c r="AH45">
        <v>2.2000000000000002</v>
      </c>
    </row>
    <row r="46" spans="1:34" x14ac:dyDescent="0.2">
      <c r="A46" s="24"/>
      <c r="B46" s="24"/>
      <c r="C46" s="8">
        <v>0.4</v>
      </c>
      <c r="D46">
        <v>0.2</v>
      </c>
      <c r="E46" s="8">
        <v>0.5</v>
      </c>
      <c r="F46">
        <v>0.4</v>
      </c>
      <c r="G46" s="8">
        <v>0.75</v>
      </c>
      <c r="H46">
        <v>0.7</v>
      </c>
      <c r="I46" s="8">
        <v>1</v>
      </c>
      <c r="J46">
        <v>0.8</v>
      </c>
      <c r="K46" s="8">
        <v>1.2</v>
      </c>
      <c r="L46">
        <v>1.2</v>
      </c>
      <c r="M46" s="8">
        <v>1.5</v>
      </c>
      <c r="N46">
        <v>1.5</v>
      </c>
      <c r="O46" s="8">
        <v>1.6</v>
      </c>
      <c r="P46">
        <v>1.7</v>
      </c>
      <c r="Q46" s="8">
        <v>1.8</v>
      </c>
      <c r="R46">
        <v>1.8</v>
      </c>
      <c r="S46" s="8">
        <v>2</v>
      </c>
      <c r="T46">
        <v>1.8</v>
      </c>
      <c r="U46" s="10">
        <v>1.9</v>
      </c>
      <c r="V46">
        <v>2.1</v>
      </c>
      <c r="W46" s="8">
        <v>2.2000000000000002</v>
      </c>
      <c r="X46">
        <v>2.2000000000000002</v>
      </c>
      <c r="Y46" s="8">
        <v>2.2999999999999998</v>
      </c>
      <c r="Z46">
        <v>2.4</v>
      </c>
      <c r="AA46" s="8">
        <v>2.4</v>
      </c>
      <c r="AB46">
        <v>2.6</v>
      </c>
      <c r="AC46" s="8">
        <v>2.4</v>
      </c>
      <c r="AD46">
        <v>2.6</v>
      </c>
      <c r="AE46" s="8">
        <v>2.5</v>
      </c>
      <c r="AF46">
        <v>2.6</v>
      </c>
      <c r="AG46" s="8">
        <v>2.5</v>
      </c>
      <c r="AH46">
        <v>2.6</v>
      </c>
    </row>
    <row r="47" spans="1:34" x14ac:dyDescent="0.2">
      <c r="A47" s="24"/>
      <c r="B47" s="24"/>
      <c r="C47" s="8">
        <v>0.4</v>
      </c>
      <c r="D47">
        <v>0.2</v>
      </c>
      <c r="E47" s="8">
        <v>0.45</v>
      </c>
      <c r="F47">
        <v>0.4</v>
      </c>
      <c r="G47" s="8">
        <v>0.95</v>
      </c>
      <c r="H47">
        <v>0.7</v>
      </c>
      <c r="I47" s="8">
        <v>1.1000000000000001</v>
      </c>
      <c r="J47">
        <v>0.9</v>
      </c>
      <c r="K47" s="8">
        <v>1.2</v>
      </c>
      <c r="L47">
        <v>1.2</v>
      </c>
      <c r="M47" s="8">
        <v>1.6</v>
      </c>
      <c r="N47">
        <v>1.4</v>
      </c>
      <c r="O47" s="8">
        <v>1.75</v>
      </c>
      <c r="P47">
        <v>1.5</v>
      </c>
      <c r="Q47" s="8">
        <v>1.8</v>
      </c>
      <c r="R47">
        <v>2</v>
      </c>
      <c r="S47" s="8">
        <v>2</v>
      </c>
      <c r="T47">
        <v>2</v>
      </c>
      <c r="U47" s="10">
        <v>1.9</v>
      </c>
      <c r="V47">
        <v>2.2000000000000002</v>
      </c>
      <c r="W47" s="8">
        <v>2.2000000000000002</v>
      </c>
      <c r="X47">
        <v>2.2000000000000002</v>
      </c>
      <c r="Y47" s="8">
        <v>2.2999999999999998</v>
      </c>
      <c r="Z47">
        <v>2.2999999999999998</v>
      </c>
      <c r="AA47" s="8">
        <v>2.4</v>
      </c>
      <c r="AB47">
        <v>2.4</v>
      </c>
      <c r="AC47" s="8">
        <v>2.6</v>
      </c>
      <c r="AD47">
        <v>2.5</v>
      </c>
      <c r="AE47" s="8">
        <v>2.7</v>
      </c>
      <c r="AF47">
        <v>2.6</v>
      </c>
      <c r="AG47" s="8">
        <v>2.7</v>
      </c>
      <c r="AH47">
        <v>2.7</v>
      </c>
    </row>
    <row r="48" spans="1:34" x14ac:dyDescent="0.2">
      <c r="A48" s="24"/>
      <c r="B48" s="24"/>
      <c r="C48" s="8">
        <v>0.4</v>
      </c>
      <c r="D48">
        <v>0.2</v>
      </c>
      <c r="E48" s="8">
        <v>0.45</v>
      </c>
      <c r="F48">
        <v>0.55000000000000004</v>
      </c>
      <c r="G48" s="8">
        <v>0.7</v>
      </c>
      <c r="H48">
        <v>0.85</v>
      </c>
      <c r="I48" s="8">
        <v>0.8</v>
      </c>
      <c r="J48">
        <v>0.9</v>
      </c>
      <c r="K48" s="8">
        <v>1</v>
      </c>
      <c r="L48">
        <v>1.25</v>
      </c>
      <c r="M48" s="8">
        <v>1.2</v>
      </c>
      <c r="N48">
        <v>1.5</v>
      </c>
      <c r="O48" s="8">
        <v>1.4</v>
      </c>
      <c r="P48">
        <v>2</v>
      </c>
      <c r="Q48" s="8">
        <v>1.4</v>
      </c>
      <c r="R48">
        <v>2.2000000000000002</v>
      </c>
      <c r="S48" s="8">
        <v>1.6</v>
      </c>
      <c r="T48">
        <v>2.4</v>
      </c>
      <c r="U48" s="10">
        <v>1.65</v>
      </c>
      <c r="V48">
        <v>2.5</v>
      </c>
      <c r="W48" s="8">
        <v>1.7</v>
      </c>
      <c r="X48">
        <v>2.6</v>
      </c>
      <c r="Y48" s="8">
        <v>1.8</v>
      </c>
      <c r="Z48">
        <v>2.6</v>
      </c>
      <c r="AA48" s="8">
        <v>1.9</v>
      </c>
      <c r="AB48">
        <v>2.8</v>
      </c>
      <c r="AC48" s="8">
        <v>1.8</v>
      </c>
      <c r="AD48">
        <v>2.8</v>
      </c>
      <c r="AE48" s="8">
        <v>1.85</v>
      </c>
      <c r="AF48">
        <v>2.9</v>
      </c>
      <c r="AG48" s="8">
        <v>2</v>
      </c>
      <c r="AH48">
        <v>3</v>
      </c>
    </row>
    <row r="49" spans="1:34" x14ac:dyDescent="0.2">
      <c r="A49" s="24"/>
      <c r="B49" s="24"/>
      <c r="C49" s="8">
        <v>0.375</v>
      </c>
      <c r="D49">
        <v>0.2</v>
      </c>
      <c r="E49" s="8">
        <v>0.4</v>
      </c>
      <c r="F49">
        <v>0.4</v>
      </c>
      <c r="G49" s="8">
        <v>0.9</v>
      </c>
      <c r="H49">
        <v>0.8</v>
      </c>
      <c r="I49" s="8">
        <v>0.95</v>
      </c>
      <c r="J49">
        <v>1</v>
      </c>
      <c r="K49" s="8">
        <v>1.1000000000000001</v>
      </c>
      <c r="L49">
        <v>1.3</v>
      </c>
      <c r="M49" s="8">
        <v>1.4</v>
      </c>
      <c r="N49">
        <v>1.55</v>
      </c>
      <c r="O49" s="8">
        <v>1.5</v>
      </c>
      <c r="P49">
        <v>1.6</v>
      </c>
      <c r="Q49" s="8">
        <v>1.6</v>
      </c>
      <c r="R49">
        <v>1.7</v>
      </c>
      <c r="S49" s="8">
        <v>1.6</v>
      </c>
      <c r="T49">
        <v>1.7</v>
      </c>
      <c r="U49" s="10">
        <v>1.9</v>
      </c>
      <c r="V49">
        <v>1.7</v>
      </c>
      <c r="W49" s="8">
        <v>2</v>
      </c>
      <c r="X49">
        <v>2</v>
      </c>
      <c r="Y49" s="8">
        <v>2</v>
      </c>
      <c r="Z49">
        <v>2.1</v>
      </c>
      <c r="AA49" s="8">
        <v>2</v>
      </c>
      <c r="AB49">
        <v>2.1</v>
      </c>
      <c r="AC49" s="8">
        <v>2.1</v>
      </c>
      <c r="AD49">
        <v>2.2000000000000002</v>
      </c>
      <c r="AE49" s="8">
        <v>2.2999999999999998</v>
      </c>
      <c r="AF49">
        <v>2.2999999999999998</v>
      </c>
      <c r="AG49" s="8">
        <v>2.2999999999999998</v>
      </c>
      <c r="AH49">
        <v>2.4</v>
      </c>
    </row>
    <row r="50" spans="1:34" x14ac:dyDescent="0.2">
      <c r="A50" s="24"/>
      <c r="B50" s="24"/>
      <c r="C50" s="8"/>
      <c r="D50">
        <v>0.25</v>
      </c>
      <c r="E50" s="8"/>
      <c r="F50">
        <v>0.5</v>
      </c>
      <c r="G50" s="8"/>
      <c r="H50">
        <v>0.8</v>
      </c>
      <c r="I50" s="8"/>
      <c r="J50">
        <v>1</v>
      </c>
      <c r="K50" s="8"/>
      <c r="L50">
        <v>1.1000000000000001</v>
      </c>
      <c r="M50" s="8"/>
      <c r="N50">
        <v>1.45</v>
      </c>
      <c r="O50" s="8"/>
      <c r="P50">
        <v>1.6</v>
      </c>
      <c r="Q50" s="8"/>
      <c r="R50">
        <v>1.7</v>
      </c>
      <c r="S50" s="8"/>
      <c r="T50">
        <v>1.8</v>
      </c>
      <c r="U50" s="10"/>
      <c r="V50">
        <v>2</v>
      </c>
      <c r="W50" s="8"/>
      <c r="X50">
        <v>2</v>
      </c>
      <c r="Y50" s="8"/>
      <c r="Z50">
        <v>2.2000000000000002</v>
      </c>
      <c r="AA50" s="8"/>
      <c r="AB50">
        <v>2.2999999999999998</v>
      </c>
      <c r="AC50" s="8"/>
      <c r="AD50">
        <v>2.2999999999999998</v>
      </c>
      <c r="AE50" s="8"/>
      <c r="AF50">
        <v>2.4</v>
      </c>
      <c r="AG50" s="8"/>
      <c r="AH50">
        <v>2.5</v>
      </c>
    </row>
    <row r="51" spans="1:34" x14ac:dyDescent="0.2">
      <c r="A51" s="24"/>
      <c r="B51" s="24"/>
      <c r="C51" s="8"/>
      <c r="D51">
        <v>0.25</v>
      </c>
      <c r="E51" s="8"/>
      <c r="F51">
        <v>0.55000000000000004</v>
      </c>
      <c r="G51" s="8"/>
      <c r="H51">
        <v>0.7</v>
      </c>
      <c r="I51" s="8"/>
      <c r="J51">
        <v>0.9</v>
      </c>
      <c r="K51" s="8"/>
      <c r="L51">
        <v>1.2</v>
      </c>
      <c r="M51" s="8"/>
      <c r="N51">
        <v>1.4</v>
      </c>
      <c r="O51" s="8"/>
      <c r="P51">
        <v>1.7</v>
      </c>
      <c r="Q51" s="8"/>
      <c r="R51">
        <v>1.9</v>
      </c>
      <c r="S51" s="8"/>
      <c r="T51">
        <v>2</v>
      </c>
      <c r="U51" s="10"/>
      <c r="V51">
        <v>2.1</v>
      </c>
      <c r="W51" s="8"/>
      <c r="X51">
        <v>2.1</v>
      </c>
      <c r="Y51" s="8"/>
      <c r="Z51">
        <v>2.4</v>
      </c>
      <c r="AA51" s="8"/>
      <c r="AB51">
        <v>2.4</v>
      </c>
      <c r="AC51" s="8"/>
      <c r="AD51">
        <v>2.6</v>
      </c>
      <c r="AE51" s="8"/>
      <c r="AF51">
        <v>2.6</v>
      </c>
      <c r="AG51" s="8"/>
      <c r="AH51">
        <v>2.6</v>
      </c>
    </row>
    <row r="52" spans="1:34" x14ac:dyDescent="0.2">
      <c r="A52" s="24"/>
      <c r="B52" s="1"/>
    </row>
    <row r="53" spans="1:34" x14ac:dyDescent="0.2">
      <c r="A53" s="24"/>
      <c r="B53" s="1"/>
    </row>
    <row r="54" spans="1:34" x14ac:dyDescent="0.2">
      <c r="A54" s="24"/>
      <c r="B54" s="1" t="s">
        <v>1</v>
      </c>
      <c r="C54" s="12">
        <f>AVERAGE(C43:C49)</f>
        <v>0.4107142857142857</v>
      </c>
      <c r="D54" s="3">
        <f>AVERAGE(D43:D51)</f>
        <v>0.20833333333333331</v>
      </c>
      <c r="E54" s="3">
        <f t="shared" ref="E54:AH54" si="4">AVERAGE(E43:E51)</f>
        <v>0.47142857142857147</v>
      </c>
      <c r="F54" s="3">
        <f t="shared" si="4"/>
        <v>0.43888888888888888</v>
      </c>
      <c r="G54" s="3">
        <f t="shared" si="4"/>
        <v>0.8</v>
      </c>
      <c r="H54" s="3">
        <f t="shared" si="4"/>
        <v>0.77777777777777779</v>
      </c>
      <c r="I54" s="3">
        <f t="shared" si="4"/>
        <v>0.95000000000000007</v>
      </c>
      <c r="J54" s="3">
        <f t="shared" si="4"/>
        <v>0.93333333333333335</v>
      </c>
      <c r="K54" s="3">
        <f t="shared" si="4"/>
        <v>1.1571428571428573</v>
      </c>
      <c r="L54" s="3">
        <f t="shared" si="4"/>
        <v>1.1944444444444444</v>
      </c>
      <c r="M54" s="3">
        <f t="shared" si="4"/>
        <v>1.4428571428571428</v>
      </c>
      <c r="N54" s="3">
        <f t="shared" si="4"/>
        <v>1.4500000000000002</v>
      </c>
      <c r="O54" s="3">
        <f t="shared" si="4"/>
        <v>1.6071428571428572</v>
      </c>
      <c r="P54" s="3">
        <f t="shared" si="4"/>
        <v>1.6777777777777776</v>
      </c>
      <c r="Q54" s="3">
        <f t="shared" si="4"/>
        <v>1.7</v>
      </c>
      <c r="R54" s="3">
        <f t="shared" si="4"/>
        <v>1.8444444444444441</v>
      </c>
      <c r="S54" s="3">
        <f t="shared" si="4"/>
        <v>1.8142857142857143</v>
      </c>
      <c r="T54" s="3">
        <f t="shared" si="4"/>
        <v>1.9333333333333331</v>
      </c>
      <c r="U54" s="3">
        <f t="shared" si="4"/>
        <v>1.8642857142857143</v>
      </c>
      <c r="V54" s="3">
        <f t="shared" si="4"/>
        <v>2.0111111111111111</v>
      </c>
      <c r="W54" s="3">
        <f t="shared" si="4"/>
        <v>2.0571428571428569</v>
      </c>
      <c r="X54" s="3">
        <f t="shared" si="4"/>
        <v>2.0888888888888895</v>
      </c>
      <c r="Y54" s="3">
        <f t="shared" si="4"/>
        <v>2.128571428571429</v>
      </c>
      <c r="Z54" s="3">
        <f t="shared" si="4"/>
        <v>2.1999999999999997</v>
      </c>
      <c r="AA54" s="3">
        <f t="shared" si="4"/>
        <v>2.1857142857142859</v>
      </c>
      <c r="AB54" s="3">
        <f t="shared" si="4"/>
        <v>2.3222222222222224</v>
      </c>
      <c r="AC54" s="3">
        <f t="shared" si="4"/>
        <v>2.2428571428571429</v>
      </c>
      <c r="AD54" s="3">
        <f t="shared" si="4"/>
        <v>2.3777777777777782</v>
      </c>
      <c r="AE54" s="3">
        <f t="shared" si="4"/>
        <v>2.3214285714285707</v>
      </c>
      <c r="AF54" s="3">
        <f t="shared" si="4"/>
        <v>2.4666666666666668</v>
      </c>
      <c r="AG54" s="3">
        <f t="shared" si="4"/>
        <v>2.4</v>
      </c>
      <c r="AH54" s="3">
        <f t="shared" si="4"/>
        <v>2.5555555555555554</v>
      </c>
    </row>
    <row r="55" spans="1:34" x14ac:dyDescent="0.2">
      <c r="A55" s="24"/>
      <c r="B55" s="1" t="s">
        <v>0</v>
      </c>
      <c r="C55" s="12">
        <f>STDEV(C43:C51)/(SQRT(COUNT(C43:C51)))</f>
        <v>1.0714285714285714E-2</v>
      </c>
      <c r="D55" s="3">
        <f t="shared" ref="D55:AH55" si="5">STDEV(D43:D51)/(SQRT(COUNT(D43:D51)))</f>
        <v>8.3333333333334304E-3</v>
      </c>
      <c r="E55" s="3">
        <f t="shared" si="5"/>
        <v>1.4869042853329515E-2</v>
      </c>
      <c r="F55" s="3">
        <f t="shared" si="5"/>
        <v>2.468942893698774E-2</v>
      </c>
      <c r="G55" s="3">
        <f t="shared" si="5"/>
        <v>3.6187343222786904E-2</v>
      </c>
      <c r="H55" s="3">
        <f t="shared" si="5"/>
        <v>2.3733343736993151E-2</v>
      </c>
      <c r="I55" s="3">
        <f t="shared" si="5"/>
        <v>3.6187343222787292E-2</v>
      </c>
      <c r="J55" s="3">
        <f t="shared" si="5"/>
        <v>3.3333333333333721E-2</v>
      </c>
      <c r="K55" s="3">
        <f t="shared" si="5"/>
        <v>3.6885555678165864E-2</v>
      </c>
      <c r="L55" s="3">
        <f t="shared" si="5"/>
        <v>3.1671539586087163E-2</v>
      </c>
      <c r="M55" s="3">
        <f t="shared" si="5"/>
        <v>4.8092880658867056E-2</v>
      </c>
      <c r="N55" s="3">
        <f t="shared" si="5"/>
        <v>4.9300664859163464E-2</v>
      </c>
      <c r="O55" s="3">
        <f t="shared" si="5"/>
        <v>4.6838846602157147E-2</v>
      </c>
      <c r="P55" s="3">
        <f t="shared" si="5"/>
        <v>6.8267809596914933E-2</v>
      </c>
      <c r="Q55" s="3">
        <f t="shared" si="5"/>
        <v>5.7735026918962581E-2</v>
      </c>
      <c r="R55" s="3">
        <f t="shared" si="5"/>
        <v>9.5903758342400669E-2</v>
      </c>
      <c r="S55" s="3">
        <f t="shared" si="5"/>
        <v>7.0469755175946378E-2</v>
      </c>
      <c r="T55" s="3">
        <f t="shared" si="5"/>
        <v>0.1213351648213425</v>
      </c>
      <c r="U55" s="3">
        <f t="shared" si="5"/>
        <v>5.2000784923432269E-2</v>
      </c>
      <c r="V55" s="3">
        <f t="shared" si="5"/>
        <v>0.11600340565456137</v>
      </c>
      <c r="W55" s="3">
        <f t="shared" si="5"/>
        <v>6.8511878904467458E-2</v>
      </c>
      <c r="X55" s="3">
        <f t="shared" si="5"/>
        <v>0.13788526273323071</v>
      </c>
      <c r="Y55" s="3">
        <f t="shared" si="5"/>
        <v>6.8013604081360451E-2</v>
      </c>
      <c r="Z55" s="3">
        <f t="shared" si="5"/>
        <v>0.13743685418725604</v>
      </c>
      <c r="AA55" s="3">
        <f t="shared" si="5"/>
        <v>7.3771111356331728E-2</v>
      </c>
      <c r="AB55" s="3">
        <f t="shared" si="5"/>
        <v>0.13414107186277283</v>
      </c>
      <c r="AC55" s="3">
        <f t="shared" si="5"/>
        <v>9.4760708295869467E-2</v>
      </c>
      <c r="AD55" s="3">
        <f t="shared" si="5"/>
        <v>0.15163715626617927</v>
      </c>
      <c r="AE55" s="3">
        <f t="shared" si="5"/>
        <v>9.7502834425921586E-2</v>
      </c>
      <c r="AF55" s="3">
        <f t="shared" si="5"/>
        <v>0.13017082793177751</v>
      </c>
      <c r="AG55" s="3">
        <f t="shared" si="5"/>
        <v>8.1649658092772623E-2</v>
      </c>
      <c r="AH55" s="3">
        <f t="shared" si="5"/>
        <v>0.12372809695177837</v>
      </c>
    </row>
    <row r="56" spans="1:34" x14ac:dyDescent="0.2">
      <c r="A56" s="24"/>
      <c r="B56" s="1" t="s">
        <v>12</v>
      </c>
      <c r="C56" s="3">
        <f>TTEST(C43:C51,D43:D51,2,2)</f>
        <v>4.4147745193358139E-10</v>
      </c>
      <c r="D56" s="2"/>
      <c r="E56" s="3">
        <f>TTEST(E43:E51,F43:F51,2,2)</f>
        <v>0.31253004240039856</v>
      </c>
      <c r="F56" s="2"/>
      <c r="G56" s="3">
        <f>TTEST(G43:G51,H43:H51,2,2)</f>
        <v>0.60189018779462078</v>
      </c>
      <c r="H56" s="2"/>
      <c r="I56" s="3">
        <f>TTEST(I43:I51,J43:J51,2,2)</f>
        <v>0.7412723451530554</v>
      </c>
      <c r="J56" s="2"/>
      <c r="K56" s="3">
        <f>TTEST(K43:K51,L43:L51,2,2)</f>
        <v>0.45409494586258248</v>
      </c>
      <c r="L56" s="2"/>
      <c r="M56" s="3">
        <f>TTEST(M43:M51,N43:N51,2,2)</f>
        <v>0.92046863372831411</v>
      </c>
      <c r="N56" s="2"/>
      <c r="O56" s="3">
        <f>TTEST(O43:O51,P43:P51,2,2)</f>
        <v>0.43600655375618602</v>
      </c>
      <c r="P56" s="2"/>
      <c r="Q56" s="3">
        <f>TTEST(Q43:Q51,R43:R51,2,2)</f>
        <v>0.25104400185555553</v>
      </c>
      <c r="R56" s="2"/>
      <c r="S56" s="3">
        <f>TTEST(S43:S51,T43:T51,2,2)</f>
        <v>0.44567053259639144</v>
      </c>
      <c r="T56" s="2"/>
      <c r="U56" s="3">
        <f>TTEST(U43:U51,V43:V51,2,2)</f>
        <v>0.31249353652950335</v>
      </c>
      <c r="V56" s="2"/>
      <c r="W56" s="3">
        <f>TTEST(W43:W51,X43:X51,2,2)</f>
        <v>0.85330589746173691</v>
      </c>
      <c r="X56" s="2"/>
      <c r="Y56" s="3">
        <f>TTEST(Y43:Y51,Z43:Z51,2,2)</f>
        <v>0.67702319966098745</v>
      </c>
      <c r="Z56" s="2"/>
      <c r="AA56" s="3">
        <f>TTEST(AA43:AA51,AB43:AB51,2,2)</f>
        <v>0.42542856587417632</v>
      </c>
      <c r="AB56" s="2"/>
      <c r="AC56" s="3">
        <f>TTEST(AC43:AC51,AD43:AD51,2,2)</f>
        <v>0.49381489545839086</v>
      </c>
      <c r="AD56" s="2"/>
      <c r="AE56" s="3">
        <f>TTEST(AE43:AE51,AF43:AF51,2,2)</f>
        <v>0.41102043645430042</v>
      </c>
      <c r="AF56" s="2"/>
      <c r="AG56" s="3">
        <f>TTEST(AG43:AG51,AH43:AH51,2,2)</f>
        <v>0.34259517310618715</v>
      </c>
      <c r="AH56" s="2"/>
    </row>
    <row r="57" spans="1:34" x14ac:dyDescent="0.2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</row>
    <row r="58" spans="1:34" x14ac:dyDescent="0.2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</row>
    <row r="59" spans="1:34" x14ac:dyDescent="0.2">
      <c r="A59" s="24" t="s">
        <v>24</v>
      </c>
      <c r="B59" s="28" t="s">
        <v>16</v>
      </c>
      <c r="C59" s="27">
        <v>0</v>
      </c>
      <c r="D59" s="25"/>
      <c r="E59" s="27">
        <v>18</v>
      </c>
      <c r="F59" s="25"/>
      <c r="G59" s="27">
        <v>38</v>
      </c>
      <c r="H59" s="25"/>
      <c r="I59" s="27">
        <v>49</v>
      </c>
      <c r="J59" s="25"/>
      <c r="K59" s="27">
        <v>59</v>
      </c>
      <c r="L59" s="25"/>
      <c r="M59" s="27">
        <v>77</v>
      </c>
      <c r="N59" s="25"/>
      <c r="O59" s="27">
        <v>95</v>
      </c>
      <c r="P59" s="25"/>
      <c r="Q59" s="27">
        <v>115</v>
      </c>
      <c r="R59" s="25"/>
      <c r="S59" s="23">
        <v>130</v>
      </c>
      <c r="T59" s="23"/>
      <c r="W59" s="19"/>
      <c r="X59" s="19"/>
      <c r="Y59" s="19"/>
      <c r="Z59" s="19"/>
      <c r="AA59" s="19"/>
      <c r="AB59" s="19"/>
      <c r="AC59" s="19"/>
      <c r="AD59" s="19"/>
      <c r="AE59" s="2"/>
      <c r="AF59" s="2"/>
      <c r="AG59" s="2"/>
      <c r="AH59" s="2"/>
    </row>
    <row r="60" spans="1:34" x14ac:dyDescent="0.2">
      <c r="A60" s="24"/>
      <c r="B60" s="28"/>
      <c r="C60" s="11" t="s">
        <v>22</v>
      </c>
      <c r="D60" s="1" t="s">
        <v>23</v>
      </c>
      <c r="E60" s="7" t="s">
        <v>22</v>
      </c>
      <c r="F60" s="1" t="s">
        <v>23</v>
      </c>
      <c r="G60" s="7" t="s">
        <v>22</v>
      </c>
      <c r="H60" s="1" t="s">
        <v>23</v>
      </c>
      <c r="I60" s="7" t="s">
        <v>22</v>
      </c>
      <c r="J60" s="1" t="s">
        <v>23</v>
      </c>
      <c r="K60" s="7" t="s">
        <v>22</v>
      </c>
      <c r="L60" s="1" t="s">
        <v>23</v>
      </c>
      <c r="M60" s="7" t="s">
        <v>22</v>
      </c>
      <c r="N60" s="1" t="s">
        <v>23</v>
      </c>
      <c r="O60" s="7" t="s">
        <v>22</v>
      </c>
      <c r="P60" s="1" t="s">
        <v>23</v>
      </c>
      <c r="Q60" s="7" t="s">
        <v>22</v>
      </c>
      <c r="R60" s="1" t="s">
        <v>23</v>
      </c>
      <c r="S60" s="7" t="s">
        <v>22</v>
      </c>
      <c r="T60" s="1" t="s">
        <v>23</v>
      </c>
      <c r="W60" s="19"/>
      <c r="X60" s="19"/>
      <c r="Y60" s="19"/>
      <c r="Z60" s="19"/>
      <c r="AA60" s="19"/>
      <c r="AB60" s="19"/>
      <c r="AC60" s="19"/>
      <c r="AD60" s="19"/>
      <c r="AE60" s="2"/>
      <c r="AF60" s="2"/>
      <c r="AG60" s="2"/>
      <c r="AH60" s="2"/>
    </row>
    <row r="61" spans="1:34" x14ac:dyDescent="0.2">
      <c r="A61" s="24"/>
      <c r="B61" s="29" t="s">
        <v>17</v>
      </c>
      <c r="C61" s="8">
        <v>0.55000000000000004</v>
      </c>
      <c r="E61" s="8">
        <v>0.55000000000000004</v>
      </c>
      <c r="G61" s="8">
        <v>0.55000000000000004</v>
      </c>
      <c r="I61" s="8">
        <v>0.7</v>
      </c>
      <c r="K61" s="8">
        <v>0.8</v>
      </c>
      <c r="M61" s="8">
        <v>1</v>
      </c>
      <c r="O61" s="8">
        <v>1.25</v>
      </c>
      <c r="Q61" s="8">
        <v>1.3</v>
      </c>
      <c r="S61" s="8">
        <v>1.35</v>
      </c>
      <c r="W61" s="19"/>
      <c r="X61" s="19"/>
      <c r="Y61" s="19"/>
      <c r="Z61" s="19"/>
      <c r="AA61" s="19"/>
      <c r="AB61" s="19"/>
      <c r="AC61" s="19"/>
      <c r="AD61" s="19"/>
      <c r="AE61" s="2"/>
      <c r="AF61" s="2"/>
      <c r="AG61" s="2"/>
      <c r="AH61" s="2"/>
    </row>
    <row r="62" spans="1:34" x14ac:dyDescent="0.2">
      <c r="A62" s="24"/>
      <c r="B62" s="30"/>
      <c r="C62" s="8"/>
      <c r="D62">
        <v>0.5</v>
      </c>
      <c r="E62" s="8"/>
      <c r="F62">
        <v>0.5</v>
      </c>
      <c r="G62" s="8"/>
      <c r="H62">
        <v>0.6</v>
      </c>
      <c r="I62" s="8"/>
      <c r="J62">
        <v>0.8</v>
      </c>
      <c r="K62" s="8"/>
      <c r="L62">
        <v>1</v>
      </c>
      <c r="M62" s="8"/>
      <c r="N62">
        <v>1.1000000000000001</v>
      </c>
      <c r="O62" s="8"/>
      <c r="P62">
        <v>1.2</v>
      </c>
      <c r="Q62" s="8"/>
      <c r="R62">
        <v>1.25</v>
      </c>
      <c r="S62" s="8"/>
      <c r="T62">
        <v>1.3</v>
      </c>
      <c r="W62" s="19"/>
      <c r="X62" s="19"/>
      <c r="Y62" s="19"/>
      <c r="Z62" s="19"/>
      <c r="AA62" s="19"/>
      <c r="AB62" s="19"/>
      <c r="AC62" s="19"/>
      <c r="AD62" s="19"/>
      <c r="AE62" s="2"/>
      <c r="AF62" s="2"/>
      <c r="AG62" s="2"/>
      <c r="AH62" s="2"/>
    </row>
    <row r="63" spans="1:34" x14ac:dyDescent="0.2">
      <c r="A63" s="24"/>
      <c r="B63" s="30"/>
      <c r="C63" s="8">
        <v>0.4</v>
      </c>
      <c r="D63">
        <v>0.4</v>
      </c>
      <c r="E63" s="8">
        <v>0.45</v>
      </c>
      <c r="F63">
        <v>0.4</v>
      </c>
      <c r="G63" s="8">
        <v>0.6</v>
      </c>
      <c r="H63">
        <v>0.7</v>
      </c>
      <c r="I63" s="8">
        <v>0.8</v>
      </c>
      <c r="J63">
        <v>0.9</v>
      </c>
      <c r="K63" s="8">
        <v>1.1000000000000001</v>
      </c>
      <c r="L63">
        <v>1.1000000000000001</v>
      </c>
      <c r="M63" s="8">
        <v>1.3</v>
      </c>
      <c r="N63">
        <v>1.3</v>
      </c>
      <c r="O63" s="8">
        <v>1.5</v>
      </c>
      <c r="P63">
        <v>1.45</v>
      </c>
      <c r="Q63" s="8">
        <v>1.7</v>
      </c>
      <c r="R63">
        <f>0.8+0.8</f>
        <v>1.6</v>
      </c>
      <c r="S63" s="8">
        <v>2.2000000000000002</v>
      </c>
      <c r="T63">
        <v>1.65</v>
      </c>
      <c r="W63" s="19"/>
      <c r="X63" s="19"/>
      <c r="Y63" s="19"/>
      <c r="Z63" s="19"/>
      <c r="AA63" s="19"/>
      <c r="AB63" s="19"/>
      <c r="AC63" s="19"/>
      <c r="AD63" s="19"/>
      <c r="AE63" s="2"/>
      <c r="AF63" s="2"/>
      <c r="AG63" s="2"/>
      <c r="AH63" s="2"/>
    </row>
    <row r="64" spans="1:34" x14ac:dyDescent="0.2">
      <c r="A64" s="24"/>
      <c r="B64" s="30"/>
      <c r="C64" s="8"/>
      <c r="D64">
        <v>0.4</v>
      </c>
      <c r="E64" s="8"/>
      <c r="F64">
        <v>0.4</v>
      </c>
      <c r="G64" s="8"/>
      <c r="H64">
        <v>0.4</v>
      </c>
      <c r="I64" s="8"/>
      <c r="J64">
        <v>0.8</v>
      </c>
      <c r="K64" s="8"/>
      <c r="L64">
        <v>1</v>
      </c>
      <c r="M64" s="8"/>
      <c r="N64">
        <v>1.35</v>
      </c>
      <c r="O64" s="8"/>
      <c r="P64">
        <v>1.6</v>
      </c>
      <c r="Q64" s="8"/>
      <c r="R64">
        <v>2.85</v>
      </c>
      <c r="S64" s="8"/>
      <c r="T64">
        <v>2</v>
      </c>
      <c r="W64" s="19"/>
      <c r="X64" s="19"/>
      <c r="Y64" s="19"/>
      <c r="Z64" s="19"/>
      <c r="AA64" s="19"/>
      <c r="AB64" s="19"/>
      <c r="AC64" s="19"/>
      <c r="AD64" s="19"/>
      <c r="AE64" s="2"/>
      <c r="AF64" s="2"/>
      <c r="AG64" s="2"/>
      <c r="AH64" s="2"/>
    </row>
    <row r="65" spans="1:34" x14ac:dyDescent="0.2">
      <c r="A65" s="24"/>
      <c r="B65" s="30"/>
      <c r="C65" s="8">
        <v>0.6</v>
      </c>
      <c r="D65">
        <v>0.3</v>
      </c>
      <c r="E65" s="8">
        <v>0.6</v>
      </c>
      <c r="F65">
        <v>0.3</v>
      </c>
      <c r="G65" s="8">
        <v>0.7</v>
      </c>
      <c r="H65">
        <v>0.4</v>
      </c>
      <c r="I65" s="8">
        <v>0.85</v>
      </c>
      <c r="J65">
        <v>0.7</v>
      </c>
      <c r="K65" s="8">
        <v>1.1000000000000001</v>
      </c>
      <c r="L65">
        <v>0.85</v>
      </c>
      <c r="M65" s="8">
        <v>1.25</v>
      </c>
      <c r="N65">
        <v>1.2</v>
      </c>
      <c r="O65" s="8">
        <v>1.4</v>
      </c>
      <c r="P65">
        <v>1.5</v>
      </c>
      <c r="Q65" s="8">
        <v>1.5</v>
      </c>
      <c r="R65">
        <v>1.8</v>
      </c>
      <c r="S65" s="8">
        <v>1.7</v>
      </c>
      <c r="T65">
        <v>2.15</v>
      </c>
      <c r="W65" s="19"/>
      <c r="X65" s="19"/>
      <c r="Y65" s="19"/>
      <c r="Z65" s="19"/>
      <c r="AA65" s="19"/>
      <c r="AB65" s="19"/>
      <c r="AC65" s="19"/>
      <c r="AD65" s="19"/>
      <c r="AE65" s="2"/>
      <c r="AF65" s="2"/>
      <c r="AG65" s="2"/>
      <c r="AH65" s="2"/>
    </row>
    <row r="66" spans="1:34" x14ac:dyDescent="0.2">
      <c r="A66" s="24"/>
      <c r="B66" s="30"/>
      <c r="C66" s="8">
        <v>0.6</v>
      </c>
      <c r="E66" s="8">
        <v>0.6</v>
      </c>
      <c r="G66" s="8">
        <v>0.6</v>
      </c>
      <c r="I66" s="8">
        <v>0.8</v>
      </c>
      <c r="K66" s="8">
        <v>1</v>
      </c>
      <c r="M66" s="8">
        <v>1.2</v>
      </c>
      <c r="O66" s="8">
        <v>1.4</v>
      </c>
      <c r="Q66" s="8">
        <f>0.9+0.6</f>
        <v>1.5</v>
      </c>
      <c r="S66" s="8">
        <v>1.6</v>
      </c>
      <c r="W66" s="19"/>
      <c r="X66" s="19"/>
      <c r="Y66" s="19"/>
      <c r="Z66" s="19"/>
      <c r="AA66" s="19"/>
      <c r="AB66" s="19"/>
      <c r="AC66" s="19"/>
      <c r="AD66" s="19"/>
      <c r="AE66" s="2"/>
      <c r="AF66" s="2"/>
      <c r="AG66" s="2"/>
      <c r="AH66" s="2"/>
    </row>
    <row r="67" spans="1:34" x14ac:dyDescent="0.2">
      <c r="A67" s="24"/>
      <c r="B67" s="30"/>
      <c r="C67" s="8"/>
      <c r="D67">
        <v>0.45</v>
      </c>
      <c r="E67" s="8"/>
      <c r="F67">
        <v>0.4</v>
      </c>
      <c r="G67" s="8"/>
      <c r="H67">
        <v>0.6</v>
      </c>
      <c r="I67" s="8"/>
      <c r="J67">
        <v>0.8</v>
      </c>
      <c r="K67" s="8"/>
      <c r="L67">
        <v>1</v>
      </c>
      <c r="M67" s="8"/>
      <c r="N67">
        <v>1.2</v>
      </c>
      <c r="O67" s="8"/>
      <c r="P67">
        <v>1.4</v>
      </c>
      <c r="Q67" s="8"/>
      <c r="R67">
        <v>1.5</v>
      </c>
      <c r="S67" s="8"/>
      <c r="T67">
        <v>1.6</v>
      </c>
      <c r="W67" s="19"/>
      <c r="X67" s="19"/>
      <c r="Y67" s="19"/>
      <c r="Z67" s="19"/>
      <c r="AA67" s="19"/>
      <c r="AB67" s="19"/>
      <c r="AC67" s="19"/>
      <c r="AD67" s="19"/>
      <c r="AE67" s="2"/>
      <c r="AF67" s="2"/>
      <c r="AG67" s="2"/>
      <c r="AH67" s="2"/>
    </row>
    <row r="68" spans="1:34" x14ac:dyDescent="0.2">
      <c r="A68" s="24"/>
      <c r="B68" s="30"/>
      <c r="C68" s="8"/>
      <c r="D68">
        <v>0.4</v>
      </c>
      <c r="E68" s="8"/>
      <c r="F68">
        <v>0.55000000000000004</v>
      </c>
      <c r="G68" s="8"/>
      <c r="H68">
        <v>0.6</v>
      </c>
      <c r="I68" s="8"/>
      <c r="J68">
        <v>0.9</v>
      </c>
      <c r="K68" s="8"/>
      <c r="L68">
        <v>1.2</v>
      </c>
      <c r="M68" s="8"/>
      <c r="N68">
        <v>1.4</v>
      </c>
      <c r="O68" s="8"/>
      <c r="P68">
        <v>1.6</v>
      </c>
      <c r="Q68" s="8"/>
      <c r="R68">
        <v>1.8</v>
      </c>
      <c r="S68" s="8"/>
      <c r="T68">
        <v>2</v>
      </c>
      <c r="W68" s="19"/>
      <c r="X68" s="19"/>
      <c r="Y68" s="19"/>
      <c r="Z68" s="19"/>
      <c r="AA68" s="19"/>
      <c r="AB68" s="19"/>
      <c r="AC68" s="19"/>
      <c r="AD68" s="19"/>
      <c r="AE68" s="2"/>
      <c r="AF68" s="2"/>
      <c r="AG68" s="2"/>
      <c r="AH68" s="2"/>
    </row>
    <row r="69" spans="1:34" x14ac:dyDescent="0.2">
      <c r="A69" s="24"/>
      <c r="B69" s="30"/>
      <c r="C69" s="8">
        <v>0.55000000000000004</v>
      </c>
      <c r="E69" s="8">
        <v>0.55000000000000004</v>
      </c>
      <c r="G69" s="8">
        <v>0.7</v>
      </c>
      <c r="I69" s="8">
        <v>0.9</v>
      </c>
      <c r="K69" s="8">
        <v>1</v>
      </c>
      <c r="M69" s="8">
        <v>1.2</v>
      </c>
      <c r="O69" s="8">
        <v>1.4</v>
      </c>
      <c r="Q69" s="8">
        <v>1.6</v>
      </c>
      <c r="S69" s="8">
        <v>1.8</v>
      </c>
      <c r="W69" s="19"/>
      <c r="X69" s="19"/>
      <c r="Y69" s="19"/>
      <c r="Z69" s="19"/>
      <c r="AA69" s="19"/>
      <c r="AB69" s="19"/>
      <c r="AC69" s="19"/>
      <c r="AD69" s="19"/>
      <c r="AE69" s="2"/>
      <c r="AF69" s="2"/>
      <c r="AG69" s="2"/>
      <c r="AH69" s="2"/>
    </row>
    <row r="70" spans="1:34" x14ac:dyDescent="0.2">
      <c r="A70" s="24"/>
      <c r="B70" s="30"/>
      <c r="C70" s="8">
        <v>0.6</v>
      </c>
      <c r="D70">
        <v>0.4</v>
      </c>
      <c r="E70" s="8">
        <v>0.6</v>
      </c>
      <c r="F70">
        <v>0.45</v>
      </c>
      <c r="G70" s="8">
        <v>0.7</v>
      </c>
      <c r="H70">
        <v>0.6</v>
      </c>
      <c r="I70" s="8">
        <v>0.8</v>
      </c>
      <c r="J70">
        <v>0.8</v>
      </c>
      <c r="K70" s="8">
        <v>0.9</v>
      </c>
      <c r="L70">
        <v>1</v>
      </c>
      <c r="M70" s="8">
        <v>1</v>
      </c>
      <c r="N70">
        <v>1.1499999999999999</v>
      </c>
      <c r="O70" s="8">
        <v>1.1499999999999999</v>
      </c>
      <c r="P70">
        <v>1.25</v>
      </c>
      <c r="Q70" s="8">
        <v>1.3</v>
      </c>
      <c r="S70" s="8">
        <v>1.4</v>
      </c>
      <c r="W70" s="19"/>
      <c r="X70" s="19"/>
      <c r="Y70" s="19"/>
      <c r="Z70" s="19"/>
      <c r="AA70" s="19"/>
      <c r="AB70" s="19"/>
      <c r="AC70" s="19"/>
      <c r="AD70" s="19"/>
      <c r="AE70" s="2"/>
      <c r="AF70" s="2"/>
      <c r="AG70" s="2"/>
      <c r="AH70" s="2"/>
    </row>
    <row r="71" spans="1:34" x14ac:dyDescent="0.2">
      <c r="A71" s="24"/>
      <c r="B71" s="30"/>
      <c r="C71" s="8">
        <v>0.55000000000000004</v>
      </c>
      <c r="D71">
        <v>0.4</v>
      </c>
      <c r="E71" s="8">
        <v>0.55000000000000004</v>
      </c>
      <c r="F71">
        <v>0.4</v>
      </c>
      <c r="G71" s="8">
        <v>0.6</v>
      </c>
      <c r="H71">
        <v>0.5</v>
      </c>
      <c r="I71" s="8">
        <v>0.75</v>
      </c>
      <c r="J71">
        <v>0.7</v>
      </c>
      <c r="K71" s="8">
        <v>0.9</v>
      </c>
      <c r="L71">
        <v>1</v>
      </c>
      <c r="M71" s="8">
        <v>1</v>
      </c>
      <c r="N71">
        <v>1.2</v>
      </c>
      <c r="O71" s="8">
        <v>1.2</v>
      </c>
      <c r="P71">
        <v>1.45</v>
      </c>
      <c r="Q71" s="8">
        <v>1.4</v>
      </c>
      <c r="R71">
        <v>1.6</v>
      </c>
      <c r="S71" s="8">
        <v>1.5</v>
      </c>
      <c r="T71">
        <v>1.7</v>
      </c>
      <c r="W71" s="19"/>
      <c r="X71" s="19"/>
      <c r="Y71" s="19"/>
      <c r="Z71" s="19"/>
      <c r="AA71" s="19"/>
      <c r="AB71" s="19"/>
      <c r="AC71" s="19"/>
      <c r="AD71" s="19"/>
      <c r="AE71" s="2"/>
      <c r="AF71" s="2"/>
      <c r="AG71" s="2"/>
      <c r="AH71" s="2"/>
    </row>
    <row r="72" spans="1:34" x14ac:dyDescent="0.2">
      <c r="A72" s="24"/>
      <c r="B72" s="30"/>
      <c r="C72" s="8"/>
      <c r="D72">
        <v>0.4</v>
      </c>
      <c r="E72" s="8"/>
      <c r="F72">
        <v>0.45</v>
      </c>
      <c r="G72" s="8"/>
      <c r="H72">
        <v>0.55000000000000004</v>
      </c>
      <c r="I72" s="8"/>
      <c r="J72">
        <v>0.9</v>
      </c>
      <c r="K72" s="8"/>
      <c r="L72">
        <v>1.2</v>
      </c>
      <c r="M72" s="8"/>
      <c r="N72">
        <v>1.5</v>
      </c>
      <c r="O72" s="8"/>
      <c r="P72">
        <v>1.7</v>
      </c>
      <c r="Q72" s="8"/>
      <c r="R72">
        <v>1.9</v>
      </c>
      <c r="S72" s="8"/>
      <c r="T72">
        <f>0.6+1.5</f>
        <v>2.1</v>
      </c>
      <c r="W72" s="19"/>
      <c r="X72" s="19"/>
      <c r="Y72" s="19"/>
      <c r="Z72" s="19"/>
      <c r="AA72" s="19"/>
      <c r="AB72" s="19"/>
      <c r="AC72" s="19"/>
      <c r="AD72" s="19"/>
      <c r="AE72" s="2"/>
      <c r="AF72" s="2"/>
      <c r="AG72" s="2"/>
      <c r="AH72" s="2"/>
    </row>
    <row r="73" spans="1:34" x14ac:dyDescent="0.2">
      <c r="A73" s="24"/>
      <c r="B73" s="30"/>
      <c r="C73" s="8">
        <v>0.5</v>
      </c>
      <c r="D73">
        <v>0.4</v>
      </c>
      <c r="E73" s="8">
        <v>0.5</v>
      </c>
      <c r="F73">
        <v>0.4</v>
      </c>
      <c r="G73" s="8">
        <v>0.5</v>
      </c>
      <c r="H73">
        <v>0.45</v>
      </c>
      <c r="I73" s="8">
        <v>0.6</v>
      </c>
      <c r="J73">
        <v>0.8</v>
      </c>
      <c r="K73" s="8">
        <v>0.75</v>
      </c>
      <c r="L73">
        <v>1.1000000000000001</v>
      </c>
      <c r="M73" s="8">
        <v>1</v>
      </c>
      <c r="N73">
        <v>1.3</v>
      </c>
      <c r="O73" s="8">
        <v>1.2</v>
      </c>
      <c r="P73">
        <v>1.5</v>
      </c>
      <c r="Q73" s="8">
        <v>1.4</v>
      </c>
      <c r="R73">
        <v>1.75</v>
      </c>
      <c r="S73" s="8">
        <v>1.5</v>
      </c>
      <c r="T73">
        <v>1.9</v>
      </c>
      <c r="W73" s="19"/>
      <c r="X73" s="19"/>
      <c r="Y73" s="19"/>
      <c r="Z73" s="19"/>
      <c r="AA73" s="19"/>
      <c r="AB73" s="19"/>
      <c r="AC73" s="19"/>
      <c r="AD73" s="19"/>
      <c r="AE73" s="2"/>
      <c r="AF73" s="2"/>
      <c r="AG73" s="2"/>
      <c r="AH73" s="2"/>
    </row>
    <row r="74" spans="1:34" x14ac:dyDescent="0.2">
      <c r="A74" s="24"/>
      <c r="B74" s="30"/>
      <c r="C74" s="8">
        <v>0.5</v>
      </c>
      <c r="E74" s="8">
        <v>0.5</v>
      </c>
      <c r="G74" s="8">
        <v>0.5</v>
      </c>
      <c r="I74" s="8">
        <v>0.6</v>
      </c>
      <c r="K74" s="8">
        <v>0.7</v>
      </c>
      <c r="M74" s="8">
        <v>0.8</v>
      </c>
      <c r="O74" s="8">
        <v>1</v>
      </c>
      <c r="Q74" s="8"/>
      <c r="S74" s="8"/>
      <c r="W74" s="19"/>
      <c r="X74" s="19"/>
      <c r="Y74" s="19"/>
      <c r="Z74" s="19"/>
      <c r="AA74" s="19"/>
      <c r="AB74" s="19"/>
      <c r="AC74" s="19"/>
      <c r="AD74" s="19"/>
      <c r="AE74" s="2"/>
      <c r="AF74" s="2"/>
      <c r="AG74" s="2"/>
      <c r="AH74" s="2"/>
    </row>
    <row r="75" spans="1:34" x14ac:dyDescent="0.2">
      <c r="A75" s="24"/>
      <c r="B75" s="30"/>
      <c r="C75" s="8"/>
      <c r="E75" s="8"/>
      <c r="G75" s="8"/>
      <c r="I75" s="8"/>
      <c r="K75" s="8"/>
      <c r="M75" s="8"/>
      <c r="O75" s="8"/>
      <c r="Q75" s="8"/>
      <c r="S75" s="8"/>
      <c r="W75" s="19"/>
      <c r="X75" s="19"/>
      <c r="Y75" s="19"/>
      <c r="Z75" s="19"/>
      <c r="AA75" s="19"/>
      <c r="AB75" s="19"/>
      <c r="AC75" s="19"/>
      <c r="AD75" s="19"/>
    </row>
    <row r="76" spans="1:34" x14ac:dyDescent="0.2">
      <c r="A76" s="24"/>
      <c r="B76" s="30"/>
      <c r="C76" s="8"/>
      <c r="E76" s="8"/>
      <c r="G76" s="8"/>
      <c r="I76" s="8"/>
      <c r="K76" s="8"/>
      <c r="M76" s="8"/>
      <c r="O76" s="8"/>
      <c r="Q76" s="8"/>
      <c r="S76" s="8"/>
      <c r="W76" s="19"/>
      <c r="X76" s="19"/>
      <c r="Y76" s="19"/>
      <c r="Z76" s="19"/>
      <c r="AA76" s="19"/>
      <c r="AB76" s="19"/>
      <c r="AC76" s="19"/>
      <c r="AD76" s="19"/>
    </row>
    <row r="77" spans="1:34" x14ac:dyDescent="0.2">
      <c r="A77" s="24"/>
      <c r="B77" s="30"/>
      <c r="C77" s="8"/>
      <c r="E77" s="8"/>
      <c r="G77" s="8"/>
      <c r="I77" s="8"/>
      <c r="K77" s="8"/>
      <c r="M77" s="8"/>
      <c r="O77" s="8"/>
      <c r="Q77" s="8"/>
      <c r="S77" s="8"/>
      <c r="W77" s="19"/>
      <c r="X77" s="19"/>
      <c r="Y77" s="19"/>
      <c r="Z77" s="19"/>
      <c r="AA77" s="19"/>
      <c r="AB77" s="19"/>
      <c r="AC77" s="19"/>
      <c r="AD77" s="19"/>
    </row>
    <row r="78" spans="1:34" x14ac:dyDescent="0.2">
      <c r="A78" s="24"/>
      <c r="B78" s="30"/>
      <c r="C78" s="8">
        <v>0.5</v>
      </c>
      <c r="E78" s="8">
        <v>0.5</v>
      </c>
      <c r="G78" s="8">
        <v>0.6</v>
      </c>
      <c r="I78" s="8">
        <v>0.8</v>
      </c>
      <c r="K78" s="8">
        <v>0.95</v>
      </c>
      <c r="M78" s="8">
        <v>1.2</v>
      </c>
      <c r="O78" s="8">
        <v>1.4</v>
      </c>
      <c r="Q78" s="8">
        <v>1.6</v>
      </c>
      <c r="S78" s="8">
        <v>1.7</v>
      </c>
      <c r="W78" s="19"/>
      <c r="X78" s="19"/>
      <c r="Y78" s="19"/>
      <c r="Z78" s="19"/>
      <c r="AA78" s="19"/>
      <c r="AB78" s="19"/>
      <c r="AC78" s="19"/>
      <c r="AD78" s="19"/>
    </row>
    <row r="79" spans="1:34" x14ac:dyDescent="0.2">
      <c r="A79" s="24"/>
      <c r="B79" s="31"/>
      <c r="C79" s="8">
        <v>0.5</v>
      </c>
      <c r="E79" s="8">
        <v>0.5</v>
      </c>
      <c r="G79" s="8">
        <v>0.65</v>
      </c>
      <c r="I79" s="8">
        <v>0.8</v>
      </c>
      <c r="K79" s="8">
        <v>1</v>
      </c>
      <c r="M79" s="8">
        <v>1.5</v>
      </c>
      <c r="O79" s="8">
        <v>1.8</v>
      </c>
      <c r="Q79" s="8">
        <v>2.1</v>
      </c>
      <c r="S79" s="8">
        <v>2.4</v>
      </c>
      <c r="W79" s="19"/>
      <c r="X79" s="19"/>
      <c r="Y79" s="19"/>
      <c r="Z79" s="19"/>
      <c r="AA79" s="19"/>
      <c r="AB79" s="19"/>
      <c r="AC79" s="19"/>
      <c r="AD79" s="19"/>
    </row>
    <row r="80" spans="1:34" x14ac:dyDescent="0.2">
      <c r="A80" s="24"/>
      <c r="B80" s="1"/>
      <c r="W80" s="19"/>
      <c r="X80" s="19"/>
      <c r="Y80" s="19"/>
      <c r="Z80" s="19"/>
      <c r="AA80" s="19"/>
      <c r="AB80" s="19"/>
      <c r="AC80" s="19"/>
      <c r="AD80" s="19"/>
    </row>
    <row r="81" spans="1:33" x14ac:dyDescent="0.2">
      <c r="A81" s="24"/>
      <c r="B81" s="1" t="s">
        <v>1</v>
      </c>
      <c r="C81" s="1">
        <f t="shared" ref="C81:T81" si="6">AVERAGE(C61:C79)</f>
        <v>0.53181818181818186</v>
      </c>
      <c r="D81" s="1">
        <f t="shared" si="6"/>
        <v>0.40499999999999997</v>
      </c>
      <c r="E81" s="1">
        <f t="shared" si="6"/>
        <v>0.53636363636363638</v>
      </c>
      <c r="F81" s="1">
        <f t="shared" si="6"/>
        <v>0.42499999999999999</v>
      </c>
      <c r="G81" s="1">
        <f t="shared" si="6"/>
        <v>0.60909090909090902</v>
      </c>
      <c r="H81" s="1">
        <f t="shared" si="6"/>
        <v>0.54</v>
      </c>
      <c r="I81" s="1">
        <f t="shared" si="6"/>
        <v>0.76363636363636367</v>
      </c>
      <c r="J81" s="1">
        <f t="shared" si="6"/>
        <v>0.81000000000000016</v>
      </c>
      <c r="K81" s="1">
        <f t="shared" si="6"/>
        <v>0.92727272727272725</v>
      </c>
      <c r="L81" s="1">
        <f t="shared" si="6"/>
        <v>1.0449999999999999</v>
      </c>
      <c r="M81" s="1">
        <f t="shared" si="6"/>
        <v>1.1318181818181818</v>
      </c>
      <c r="N81" s="1">
        <f t="shared" si="6"/>
        <v>1.27</v>
      </c>
      <c r="O81" s="1">
        <f t="shared" si="6"/>
        <v>1.3363636363636364</v>
      </c>
      <c r="P81" s="1">
        <f t="shared" si="6"/>
        <v>1.4649999999999999</v>
      </c>
      <c r="Q81" s="1">
        <f t="shared" si="6"/>
        <v>1.54</v>
      </c>
      <c r="R81" s="1">
        <f t="shared" si="6"/>
        <v>1.7833333333333334</v>
      </c>
      <c r="S81" s="1">
        <f t="shared" si="6"/>
        <v>1.7149999999999999</v>
      </c>
      <c r="T81" s="1">
        <f t="shared" si="6"/>
        <v>1.822222222222222</v>
      </c>
      <c r="W81" s="19"/>
      <c r="X81" s="19"/>
      <c r="Y81" s="19"/>
      <c r="Z81" s="19"/>
      <c r="AA81" s="19"/>
      <c r="AB81" s="19"/>
      <c r="AC81" s="19"/>
      <c r="AD81" s="19"/>
    </row>
    <row r="82" spans="1:33" x14ac:dyDescent="0.2">
      <c r="A82" s="24"/>
      <c r="B82" s="1" t="s">
        <v>0</v>
      </c>
      <c r="C82" s="1">
        <f t="shared" ref="C82:T82" si="7">STDEV(C61:C79)/SQRT(COUNT(C61:C79))</f>
        <v>1.818181818181824E-2</v>
      </c>
      <c r="D82" s="1">
        <f t="shared" si="7"/>
        <v>1.5723301886761198E-2</v>
      </c>
      <c r="E82" s="1">
        <f t="shared" si="7"/>
        <v>1.5212000482437735E-2</v>
      </c>
      <c r="F82" s="1">
        <f t="shared" si="7"/>
        <v>2.1408720964442053E-2</v>
      </c>
      <c r="G82" s="1">
        <f t="shared" si="7"/>
        <v>2.21751107593646E-2</v>
      </c>
      <c r="H82" s="1">
        <f t="shared" si="7"/>
        <v>3.1446603773521931E-2</v>
      </c>
      <c r="I82" s="1">
        <f t="shared" si="7"/>
        <v>2.8676018719250341E-2</v>
      </c>
      <c r="J82" s="1">
        <f t="shared" si="7"/>
        <v>2.3333333333333341E-2</v>
      </c>
      <c r="K82" s="1">
        <f t="shared" si="7"/>
        <v>4.0092867402182014E-2</v>
      </c>
      <c r="L82" s="1">
        <f t="shared" si="7"/>
        <v>3.3706247360261135E-2</v>
      </c>
      <c r="M82" s="1">
        <f t="shared" si="7"/>
        <v>5.8103640659181326E-2</v>
      </c>
      <c r="N82" s="1">
        <f t="shared" si="7"/>
        <v>3.8873012632302001E-2</v>
      </c>
      <c r="O82" s="1">
        <f t="shared" si="7"/>
        <v>6.3992509892283542E-2</v>
      </c>
      <c r="P82" s="1">
        <f t="shared" si="7"/>
        <v>4.8904669170404036E-2</v>
      </c>
      <c r="Q82" s="1">
        <f t="shared" si="7"/>
        <v>7.4833147735478917E-2</v>
      </c>
      <c r="R82" s="1">
        <f t="shared" si="7"/>
        <v>0.14837078178970717</v>
      </c>
      <c r="S82" s="1">
        <f t="shared" si="7"/>
        <v>0.10802520282065933</v>
      </c>
      <c r="T82" s="1">
        <f t="shared" si="7"/>
        <v>9.2837638705935796E-2</v>
      </c>
      <c r="W82" s="19"/>
      <c r="X82" s="19"/>
      <c r="Y82" s="19"/>
      <c r="Z82" s="19"/>
      <c r="AA82" s="19"/>
      <c r="AB82" s="19"/>
      <c r="AC82" s="19"/>
      <c r="AD82" s="19"/>
    </row>
    <row r="83" spans="1:33" x14ac:dyDescent="0.2">
      <c r="A83" s="24"/>
      <c r="B83" s="1" t="s">
        <v>12</v>
      </c>
      <c r="C83" s="1">
        <f>TTEST(C61:C79,D62:D73,2,2)</f>
        <v>4.814035733708658E-5</v>
      </c>
      <c r="E83" s="1">
        <f>TTEST(E61:E79,F62:F73,2,2)</f>
        <v>3.849792586614283E-4</v>
      </c>
      <c r="G83" s="1">
        <f>TTEST(G61:G79,H62:H73,2,2)</f>
        <v>8.4215969165352608E-2</v>
      </c>
      <c r="I83" s="1">
        <f>TTEST(I61:I79,J62:J73,2,2)</f>
        <v>0.23058526184581554</v>
      </c>
      <c r="K83" s="1">
        <f>TTEST(K61:K79,L62:L73,2,2)</f>
        <v>3.8529485685915653E-2</v>
      </c>
      <c r="M83" s="1">
        <f>TTEST(M61:M79,N62:N73,2,2)</f>
        <v>6.7975946341222976E-2</v>
      </c>
      <c r="O83" s="1">
        <f>TTEST(O61:O79,P62:P73,2,2)</f>
        <v>0.13225873634990998</v>
      </c>
      <c r="Q83" s="1">
        <f>TTEST(Q61:Q79,R62:R73,2,2)</f>
        <v>0.14920874601864922</v>
      </c>
      <c r="S83" s="1">
        <f>TTEST(S61:S79,T62:T73,2,2)</f>
        <v>0.46681648136858422</v>
      </c>
      <c r="W83" s="19"/>
      <c r="X83" s="19"/>
      <c r="Y83" s="19"/>
      <c r="Z83" s="19"/>
      <c r="AA83" s="19"/>
      <c r="AB83" s="19"/>
      <c r="AC83" s="19"/>
      <c r="AD83" s="19"/>
    </row>
    <row r="84" spans="1:33" x14ac:dyDescent="0.2">
      <c r="V84" s="19"/>
      <c r="W84" s="19"/>
      <c r="X84" s="19"/>
      <c r="Y84" s="19"/>
      <c r="Z84" s="19"/>
      <c r="AA84" s="19"/>
      <c r="AB84" s="19"/>
      <c r="AC84" s="19"/>
      <c r="AD84" s="19"/>
    </row>
    <row r="85" spans="1:33" x14ac:dyDescent="0.2">
      <c r="V85" s="19"/>
      <c r="W85" s="19"/>
      <c r="X85" s="19"/>
      <c r="Y85" s="19"/>
      <c r="Z85" s="19"/>
      <c r="AA85" s="19"/>
      <c r="AB85" s="19"/>
      <c r="AC85" s="19"/>
      <c r="AD85" s="19"/>
    </row>
    <row r="87" spans="1:33" x14ac:dyDescent="0.2">
      <c r="A87" s="22" t="s">
        <v>27</v>
      </c>
    </row>
    <row r="89" spans="1:33" ht="17" x14ac:dyDescent="0.2">
      <c r="A89" s="21" t="s">
        <v>19</v>
      </c>
      <c r="B89" s="25">
        <v>0</v>
      </c>
      <c r="C89" s="23"/>
      <c r="D89" s="23">
        <v>15</v>
      </c>
      <c r="E89" s="23"/>
      <c r="F89" s="23">
        <v>29</v>
      </c>
      <c r="G89" s="23"/>
      <c r="H89" s="23">
        <v>42</v>
      </c>
      <c r="I89" s="23"/>
      <c r="J89" s="23">
        <v>62</v>
      </c>
      <c r="K89" s="23"/>
      <c r="L89" s="23">
        <v>77</v>
      </c>
      <c r="M89" s="23"/>
      <c r="N89" s="23">
        <v>81</v>
      </c>
      <c r="O89" s="23"/>
      <c r="P89" s="23">
        <v>88</v>
      </c>
      <c r="Q89" s="23"/>
      <c r="R89" s="23">
        <v>95</v>
      </c>
      <c r="S89" s="23"/>
      <c r="T89" s="23">
        <v>102</v>
      </c>
      <c r="U89" s="23"/>
      <c r="V89" s="23">
        <v>107</v>
      </c>
      <c r="W89" s="23"/>
      <c r="X89" s="23">
        <v>117</v>
      </c>
      <c r="Y89" s="23"/>
      <c r="Z89" s="23">
        <v>123</v>
      </c>
      <c r="AA89" s="23"/>
      <c r="AB89" s="23">
        <v>130</v>
      </c>
      <c r="AC89" s="23"/>
      <c r="AD89" s="23">
        <v>141</v>
      </c>
      <c r="AE89" s="23"/>
      <c r="AF89" s="23">
        <v>145</v>
      </c>
      <c r="AG89" s="23"/>
    </row>
    <row r="90" spans="1:33" ht="17" x14ac:dyDescent="0.2">
      <c r="A90" s="21" t="s">
        <v>20</v>
      </c>
      <c r="B90" s="20" t="s">
        <v>14</v>
      </c>
      <c r="C90" s="1" t="s">
        <v>15</v>
      </c>
      <c r="D90" s="13" t="s">
        <v>14</v>
      </c>
      <c r="E90" s="1" t="s">
        <v>15</v>
      </c>
      <c r="F90" s="13" t="s">
        <v>14</v>
      </c>
      <c r="G90" s="1" t="s">
        <v>15</v>
      </c>
      <c r="H90" s="13" t="s">
        <v>14</v>
      </c>
      <c r="I90" s="1" t="s">
        <v>15</v>
      </c>
      <c r="J90" s="13" t="s">
        <v>14</v>
      </c>
      <c r="K90" s="1" t="s">
        <v>15</v>
      </c>
      <c r="L90" s="13" t="s">
        <v>14</v>
      </c>
      <c r="M90" s="1" t="s">
        <v>15</v>
      </c>
      <c r="N90" s="13" t="s">
        <v>14</v>
      </c>
      <c r="O90" s="1" t="s">
        <v>15</v>
      </c>
      <c r="P90" s="13" t="s">
        <v>14</v>
      </c>
      <c r="Q90" s="1" t="s">
        <v>15</v>
      </c>
      <c r="R90" s="13" t="s">
        <v>14</v>
      </c>
      <c r="S90" s="1" t="s">
        <v>15</v>
      </c>
      <c r="T90" s="13" t="s">
        <v>14</v>
      </c>
      <c r="U90" s="1" t="s">
        <v>15</v>
      </c>
      <c r="V90" s="13" t="s">
        <v>14</v>
      </c>
      <c r="W90" s="1" t="s">
        <v>15</v>
      </c>
      <c r="X90" s="13" t="s">
        <v>14</v>
      </c>
      <c r="Y90" s="1" t="s">
        <v>15</v>
      </c>
      <c r="Z90" s="13" t="s">
        <v>14</v>
      </c>
      <c r="AA90" s="1" t="s">
        <v>15</v>
      </c>
      <c r="AB90" s="13" t="s">
        <v>14</v>
      </c>
      <c r="AC90" s="1" t="s">
        <v>15</v>
      </c>
      <c r="AD90" s="13" t="s">
        <v>14</v>
      </c>
      <c r="AE90" s="1" t="s">
        <v>15</v>
      </c>
      <c r="AF90" s="13" t="s">
        <v>14</v>
      </c>
      <c r="AG90" s="1" t="s">
        <v>15</v>
      </c>
    </row>
    <row r="91" spans="1:33" x14ac:dyDescent="0.2">
      <c r="A91" s="24" t="s">
        <v>17</v>
      </c>
      <c r="B91" s="14">
        <v>0.55000000000000004</v>
      </c>
      <c r="D91" s="14">
        <v>0.95000000000000007</v>
      </c>
      <c r="F91" s="14">
        <v>1.2000000000000002</v>
      </c>
      <c r="H91" s="14">
        <v>1.6</v>
      </c>
      <c r="I91">
        <v>1.4000000000000001</v>
      </c>
      <c r="J91" s="14">
        <v>2.15</v>
      </c>
      <c r="K91">
        <v>2</v>
      </c>
      <c r="L91" s="14">
        <v>2.7</v>
      </c>
      <c r="M91">
        <v>2.2999999999999998</v>
      </c>
      <c r="N91" s="14">
        <v>2.7</v>
      </c>
      <c r="O91">
        <v>2.4</v>
      </c>
      <c r="P91" s="14">
        <v>2.8</v>
      </c>
      <c r="Q91">
        <v>2.5</v>
      </c>
      <c r="R91" s="14">
        <v>2.9</v>
      </c>
      <c r="S91">
        <v>2.7</v>
      </c>
      <c r="T91" s="14">
        <v>3.1</v>
      </c>
      <c r="U91">
        <v>2.7</v>
      </c>
      <c r="V91" s="14">
        <v>3.1</v>
      </c>
      <c r="W91">
        <v>2.8</v>
      </c>
      <c r="X91" s="14">
        <v>3.3</v>
      </c>
      <c r="Y91">
        <v>3</v>
      </c>
      <c r="Z91" s="14">
        <v>3.4</v>
      </c>
      <c r="AA91">
        <v>3.1</v>
      </c>
      <c r="AB91" s="14">
        <v>3.5</v>
      </c>
      <c r="AC91">
        <v>3.2</v>
      </c>
      <c r="AD91" s="15">
        <v>3.6</v>
      </c>
      <c r="AE91">
        <v>3.3</v>
      </c>
      <c r="AF91" s="15">
        <v>3.7</v>
      </c>
      <c r="AG91">
        <v>3.4</v>
      </c>
    </row>
    <row r="92" spans="1:33" x14ac:dyDescent="0.2">
      <c r="A92" s="24"/>
      <c r="B92" s="14">
        <v>0.5</v>
      </c>
      <c r="D92" s="14">
        <v>0.8</v>
      </c>
      <c r="F92" s="14">
        <v>1</v>
      </c>
      <c r="H92" s="14">
        <v>1.7000000000000002</v>
      </c>
      <c r="I92">
        <v>1.4000000000000001</v>
      </c>
      <c r="J92" s="14">
        <v>2.2000000000000002</v>
      </c>
      <c r="K92">
        <v>2.1</v>
      </c>
      <c r="L92" s="14">
        <v>2.6</v>
      </c>
      <c r="M92">
        <v>2.4</v>
      </c>
      <c r="N92" s="14">
        <v>2.75</v>
      </c>
      <c r="O92">
        <v>2.5</v>
      </c>
      <c r="P92" s="14">
        <v>2.9</v>
      </c>
      <c r="Q92">
        <v>2.5499999999999998</v>
      </c>
      <c r="R92" s="14">
        <v>3.1</v>
      </c>
      <c r="S92">
        <v>2.7</v>
      </c>
      <c r="T92" s="14">
        <v>3.1</v>
      </c>
      <c r="U92">
        <v>2.8</v>
      </c>
      <c r="V92" s="14">
        <v>3.2</v>
      </c>
      <c r="W92">
        <v>2.9</v>
      </c>
      <c r="X92" s="14">
        <v>3.3</v>
      </c>
      <c r="Y92">
        <v>3</v>
      </c>
      <c r="Z92" s="14">
        <v>3.4</v>
      </c>
      <c r="AA92">
        <v>3.1</v>
      </c>
      <c r="AB92" s="14">
        <v>3.5</v>
      </c>
      <c r="AC92">
        <v>3.2</v>
      </c>
      <c r="AD92" s="14">
        <v>3.7</v>
      </c>
      <c r="AE92">
        <v>3.4</v>
      </c>
      <c r="AF92" s="14">
        <v>3.8</v>
      </c>
      <c r="AG92">
        <v>3.5</v>
      </c>
    </row>
    <row r="93" spans="1:33" x14ac:dyDescent="0.2">
      <c r="A93" s="24"/>
      <c r="B93" s="14">
        <v>0.45</v>
      </c>
      <c r="C93">
        <v>0.2</v>
      </c>
      <c r="D93" s="14">
        <v>0.75</v>
      </c>
      <c r="E93">
        <v>0.7</v>
      </c>
      <c r="F93" s="14">
        <v>0.95</v>
      </c>
      <c r="G93">
        <v>0.8</v>
      </c>
      <c r="H93" s="14">
        <v>1.7000000000000002</v>
      </c>
      <c r="I93">
        <v>1.3</v>
      </c>
      <c r="J93" s="14">
        <v>2.2999999999999998</v>
      </c>
      <c r="K93">
        <v>2</v>
      </c>
      <c r="L93" s="14">
        <v>2.7</v>
      </c>
      <c r="M93">
        <v>2.2000000000000002</v>
      </c>
      <c r="N93" s="14">
        <v>2.8</v>
      </c>
      <c r="O93">
        <v>2.2999999999999998</v>
      </c>
      <c r="P93" s="14">
        <v>2.85</v>
      </c>
      <c r="Q93">
        <v>2.4</v>
      </c>
      <c r="R93" s="14">
        <v>2.9</v>
      </c>
      <c r="S93">
        <v>2.6</v>
      </c>
      <c r="T93" s="14">
        <v>3.2</v>
      </c>
      <c r="U93">
        <v>2.7</v>
      </c>
      <c r="V93" s="14">
        <v>3.2</v>
      </c>
      <c r="W93">
        <v>2.75</v>
      </c>
      <c r="X93" s="14">
        <v>3.4</v>
      </c>
      <c r="Y93">
        <v>3</v>
      </c>
      <c r="Z93" s="14">
        <v>3.5</v>
      </c>
      <c r="AA93">
        <v>3</v>
      </c>
      <c r="AB93" s="14">
        <v>3.6</v>
      </c>
      <c r="AC93">
        <v>3.1</v>
      </c>
      <c r="AD93" s="14">
        <v>3.7</v>
      </c>
      <c r="AE93">
        <v>3.35</v>
      </c>
      <c r="AF93" s="14">
        <v>3.8</v>
      </c>
      <c r="AG93">
        <v>3.4</v>
      </c>
    </row>
    <row r="94" spans="1:33" x14ac:dyDescent="0.2">
      <c r="A94" s="24"/>
      <c r="B94" s="14">
        <v>0.4</v>
      </c>
      <c r="C94">
        <v>0.15</v>
      </c>
      <c r="D94" s="14">
        <v>0.75</v>
      </c>
      <c r="E94">
        <v>0.6</v>
      </c>
      <c r="F94" s="14">
        <v>0.95000000000000007</v>
      </c>
      <c r="G94">
        <v>0.70000000000000007</v>
      </c>
      <c r="H94" s="14">
        <v>1.7000000000000002</v>
      </c>
      <c r="I94">
        <v>1.4</v>
      </c>
      <c r="J94" s="14">
        <v>2.2999999999999998</v>
      </c>
      <c r="K94">
        <v>2.1</v>
      </c>
      <c r="L94" s="14">
        <v>2.7</v>
      </c>
      <c r="M94">
        <v>2.2999999999999998</v>
      </c>
      <c r="N94" s="14">
        <v>2.7</v>
      </c>
      <c r="O94">
        <v>2.4</v>
      </c>
      <c r="P94" s="14">
        <v>2.8</v>
      </c>
      <c r="Q94">
        <v>2.5</v>
      </c>
      <c r="R94" s="14">
        <v>3</v>
      </c>
      <c r="S94">
        <v>2.6</v>
      </c>
      <c r="T94" s="14">
        <v>3.1</v>
      </c>
      <c r="U94">
        <v>2.8</v>
      </c>
      <c r="V94" s="14">
        <v>3.1</v>
      </c>
      <c r="W94">
        <v>2.9</v>
      </c>
      <c r="X94" s="14">
        <v>3.3</v>
      </c>
      <c r="Y94">
        <v>3</v>
      </c>
      <c r="Z94" s="14">
        <v>3.4</v>
      </c>
      <c r="AA94">
        <v>3.1</v>
      </c>
      <c r="AB94" s="14">
        <v>3.5</v>
      </c>
      <c r="AC94">
        <v>3.2</v>
      </c>
      <c r="AD94" s="14">
        <v>3.6</v>
      </c>
      <c r="AE94">
        <v>3.4</v>
      </c>
      <c r="AF94" s="14">
        <v>3.7</v>
      </c>
      <c r="AG94">
        <v>3.5</v>
      </c>
    </row>
    <row r="95" spans="1:33" x14ac:dyDescent="0.2">
      <c r="A95" s="24"/>
      <c r="B95" s="14">
        <v>0.5</v>
      </c>
      <c r="C95">
        <v>0.2</v>
      </c>
      <c r="D95" s="14">
        <v>0.9</v>
      </c>
      <c r="E95">
        <v>0.65</v>
      </c>
      <c r="F95" s="14">
        <v>1.1000000000000001</v>
      </c>
      <c r="G95">
        <v>0.75</v>
      </c>
      <c r="H95" s="14">
        <v>1.6</v>
      </c>
      <c r="I95">
        <v>1.4000000000000001</v>
      </c>
      <c r="J95" s="14">
        <v>2.2000000000000002</v>
      </c>
      <c r="K95">
        <v>2.1</v>
      </c>
      <c r="L95" s="14">
        <v>2.6</v>
      </c>
      <c r="M95">
        <v>2.35</v>
      </c>
      <c r="N95" s="14">
        <v>2.7</v>
      </c>
      <c r="O95">
        <v>2.4</v>
      </c>
      <c r="P95" s="14">
        <v>2.85</v>
      </c>
      <c r="Q95">
        <v>2.6</v>
      </c>
      <c r="R95" s="14">
        <v>2.9</v>
      </c>
      <c r="S95">
        <v>2.7</v>
      </c>
      <c r="T95" s="14">
        <v>3.1</v>
      </c>
      <c r="U95">
        <v>2.7</v>
      </c>
      <c r="V95" s="14">
        <v>3.2</v>
      </c>
      <c r="W95">
        <v>2.8</v>
      </c>
      <c r="X95" s="14">
        <v>3.4</v>
      </c>
      <c r="Y95">
        <v>3</v>
      </c>
      <c r="Z95" s="14">
        <v>3.4</v>
      </c>
      <c r="AA95">
        <v>3.2</v>
      </c>
      <c r="AB95" s="14">
        <v>3.5</v>
      </c>
      <c r="AC95">
        <v>3.3</v>
      </c>
      <c r="AD95" s="14">
        <v>3.6</v>
      </c>
      <c r="AE95">
        <v>3.4</v>
      </c>
      <c r="AF95" s="14">
        <v>3.7</v>
      </c>
      <c r="AG95">
        <v>3.4</v>
      </c>
    </row>
    <row r="96" spans="1:33" x14ac:dyDescent="0.2">
      <c r="A96" s="24"/>
      <c r="B96" s="14">
        <v>0.55000000000000004</v>
      </c>
      <c r="D96" s="14">
        <v>1.05</v>
      </c>
      <c r="F96" s="14">
        <v>1.05</v>
      </c>
      <c r="H96" s="14">
        <v>1.6</v>
      </c>
      <c r="I96">
        <v>1.3</v>
      </c>
      <c r="J96" s="14">
        <v>2.2000000000000002</v>
      </c>
      <c r="K96">
        <v>2</v>
      </c>
      <c r="L96" s="14">
        <v>2.6</v>
      </c>
      <c r="M96">
        <v>2.2999999999999998</v>
      </c>
      <c r="N96" s="14">
        <v>2.7</v>
      </c>
      <c r="O96">
        <v>2.2999999999999998</v>
      </c>
      <c r="P96" s="14">
        <v>2.9</v>
      </c>
      <c r="Q96">
        <v>2.5</v>
      </c>
      <c r="R96" s="14">
        <v>3</v>
      </c>
      <c r="S96">
        <v>2.7</v>
      </c>
      <c r="T96" s="14">
        <v>3.2</v>
      </c>
      <c r="U96">
        <v>2.8</v>
      </c>
      <c r="V96" s="14">
        <v>3.1</v>
      </c>
      <c r="W96">
        <v>2.8</v>
      </c>
      <c r="X96" s="14">
        <v>3.4</v>
      </c>
      <c r="Y96">
        <v>3</v>
      </c>
      <c r="Z96" s="14">
        <v>3.5</v>
      </c>
      <c r="AA96">
        <v>3.2</v>
      </c>
      <c r="AB96" s="14">
        <v>3.6</v>
      </c>
      <c r="AC96">
        <v>3.2</v>
      </c>
      <c r="AD96" s="14">
        <v>3.7</v>
      </c>
      <c r="AE96">
        <v>3.3</v>
      </c>
      <c r="AF96" s="14">
        <v>3.8</v>
      </c>
      <c r="AG96">
        <v>3.4</v>
      </c>
    </row>
    <row r="97" spans="1:33" x14ac:dyDescent="0.2">
      <c r="A97" s="24"/>
      <c r="B97" s="14">
        <v>0.5</v>
      </c>
      <c r="C97">
        <v>0.3</v>
      </c>
      <c r="D97" s="14">
        <v>0.9</v>
      </c>
      <c r="E97">
        <v>0.8</v>
      </c>
      <c r="F97" s="14">
        <v>0.9</v>
      </c>
      <c r="G97">
        <v>0.89999999999999991</v>
      </c>
      <c r="H97" s="14">
        <v>1.7000000000000002</v>
      </c>
      <c r="I97">
        <v>1.7</v>
      </c>
      <c r="J97" s="14">
        <v>2.1</v>
      </c>
      <c r="K97">
        <v>2</v>
      </c>
      <c r="L97" s="14">
        <v>2.6</v>
      </c>
      <c r="M97">
        <v>2.2999999999999998</v>
      </c>
      <c r="N97" s="14">
        <v>2.6</v>
      </c>
      <c r="O97">
        <v>2.4</v>
      </c>
      <c r="P97" s="14">
        <v>2.8</v>
      </c>
      <c r="Q97">
        <v>2.7</v>
      </c>
      <c r="R97" s="14">
        <v>2.9</v>
      </c>
      <c r="S97">
        <v>2.7</v>
      </c>
      <c r="T97" s="14">
        <v>2.9</v>
      </c>
      <c r="U97">
        <v>2.7</v>
      </c>
      <c r="V97" s="14">
        <v>3.1</v>
      </c>
      <c r="W97">
        <v>2.9</v>
      </c>
      <c r="X97" s="14">
        <v>3.3</v>
      </c>
      <c r="Y97">
        <v>3.1</v>
      </c>
      <c r="Z97" s="14">
        <v>3.4</v>
      </c>
      <c r="AA97">
        <v>3.2</v>
      </c>
      <c r="AB97" s="14">
        <v>3.5</v>
      </c>
      <c r="AC97">
        <v>3.3</v>
      </c>
      <c r="AD97" s="14">
        <v>3.6</v>
      </c>
      <c r="AE97">
        <v>3.4</v>
      </c>
      <c r="AF97" s="14">
        <v>3.75</v>
      </c>
      <c r="AG97">
        <v>3.5</v>
      </c>
    </row>
    <row r="98" spans="1:33" x14ac:dyDescent="0.2">
      <c r="A98" s="24"/>
      <c r="B98" s="14">
        <v>0.45</v>
      </c>
      <c r="C98">
        <v>0.2</v>
      </c>
      <c r="D98" s="14">
        <v>1.1000000000000001</v>
      </c>
      <c r="E98">
        <v>0.60000000000000009</v>
      </c>
      <c r="F98" s="14">
        <v>1.1000000000000001</v>
      </c>
      <c r="G98">
        <v>0.8</v>
      </c>
      <c r="H98" s="14">
        <v>1.6</v>
      </c>
      <c r="I98">
        <v>1.6</v>
      </c>
      <c r="J98" s="16">
        <v>2.2999999999999998</v>
      </c>
      <c r="K98" s="17">
        <v>2.1</v>
      </c>
      <c r="L98" s="16">
        <v>2.6</v>
      </c>
      <c r="M98" s="17">
        <v>2.4</v>
      </c>
      <c r="N98" s="16">
        <v>2.7</v>
      </c>
      <c r="O98" s="17">
        <v>2.4</v>
      </c>
      <c r="P98" s="16">
        <v>3</v>
      </c>
      <c r="Q98" s="17">
        <v>2.5</v>
      </c>
      <c r="R98" s="16">
        <v>3.1</v>
      </c>
      <c r="S98" s="17">
        <v>2.7</v>
      </c>
      <c r="T98" s="16">
        <v>3</v>
      </c>
      <c r="U98" s="17">
        <v>2.8</v>
      </c>
      <c r="V98" s="16">
        <v>3.2</v>
      </c>
      <c r="W98" s="17">
        <v>2.8</v>
      </c>
      <c r="X98" s="16">
        <v>3.4</v>
      </c>
      <c r="Y98" s="17">
        <v>3</v>
      </c>
      <c r="Z98" s="16">
        <v>3.5</v>
      </c>
      <c r="AA98" s="17">
        <v>3.2</v>
      </c>
      <c r="AB98" s="16">
        <v>3.6</v>
      </c>
      <c r="AC98" s="17">
        <v>3.2</v>
      </c>
      <c r="AD98" s="16">
        <v>3.7</v>
      </c>
      <c r="AE98" s="17">
        <v>3.3</v>
      </c>
      <c r="AF98" s="16">
        <v>3.9</v>
      </c>
      <c r="AG98" s="17">
        <v>3.5</v>
      </c>
    </row>
    <row r="99" spans="1:33" x14ac:dyDescent="0.2">
      <c r="A99" s="24"/>
      <c r="B99" s="14">
        <v>0.4</v>
      </c>
      <c r="C99">
        <v>0.2</v>
      </c>
      <c r="D99" s="14">
        <v>0.95</v>
      </c>
      <c r="E99">
        <v>0.65</v>
      </c>
      <c r="F99" s="14">
        <v>0.95</v>
      </c>
      <c r="G99">
        <v>0.75</v>
      </c>
      <c r="H99" s="14">
        <v>1.4</v>
      </c>
      <c r="I99">
        <v>1.3</v>
      </c>
      <c r="J99" s="16">
        <v>2.2000000000000002</v>
      </c>
      <c r="K99" s="17">
        <v>2</v>
      </c>
      <c r="L99" s="16">
        <v>2.4</v>
      </c>
      <c r="M99" s="17">
        <v>2.2999999999999998</v>
      </c>
      <c r="N99" s="16">
        <v>2.65</v>
      </c>
      <c r="O99" s="17">
        <v>2.4</v>
      </c>
      <c r="P99" s="16">
        <v>2.8</v>
      </c>
      <c r="Q99" s="17">
        <v>2.5</v>
      </c>
      <c r="R99" s="16">
        <v>3</v>
      </c>
      <c r="S99" s="17">
        <v>2.7</v>
      </c>
      <c r="T99" s="16">
        <v>3</v>
      </c>
      <c r="U99" s="17">
        <v>2.8</v>
      </c>
      <c r="V99" s="16">
        <v>3.1</v>
      </c>
      <c r="W99" s="17">
        <v>2.8</v>
      </c>
      <c r="X99" s="16">
        <v>3.2</v>
      </c>
      <c r="Y99" s="17">
        <v>3.1</v>
      </c>
      <c r="Z99" s="16">
        <v>3.4</v>
      </c>
      <c r="AA99" s="17">
        <v>3.2</v>
      </c>
      <c r="AB99" s="16">
        <v>3.5</v>
      </c>
      <c r="AC99" s="17">
        <v>3.3</v>
      </c>
      <c r="AD99" s="16">
        <v>3.6</v>
      </c>
      <c r="AE99" s="17">
        <v>3.4</v>
      </c>
      <c r="AF99" s="16">
        <v>3.8</v>
      </c>
      <c r="AG99" s="17">
        <v>3.4</v>
      </c>
    </row>
    <row r="100" spans="1:33" x14ac:dyDescent="0.2">
      <c r="A100" s="24"/>
      <c r="B100" s="14">
        <v>0.5</v>
      </c>
      <c r="C100">
        <v>0.3</v>
      </c>
      <c r="D100" s="14">
        <v>1</v>
      </c>
      <c r="E100">
        <v>0.7</v>
      </c>
      <c r="F100" s="14">
        <v>1</v>
      </c>
      <c r="G100">
        <v>0.85000000000000009</v>
      </c>
      <c r="H100" s="14">
        <v>1.5</v>
      </c>
      <c r="I100">
        <v>1.7</v>
      </c>
      <c r="J100" s="16">
        <v>2.2000000000000002</v>
      </c>
      <c r="K100" s="17">
        <v>2.1</v>
      </c>
      <c r="L100" s="16">
        <v>2.6</v>
      </c>
      <c r="M100" s="17">
        <v>2.4</v>
      </c>
      <c r="N100" s="16">
        <v>2.6</v>
      </c>
      <c r="O100" s="17">
        <v>2.5</v>
      </c>
      <c r="P100" s="16">
        <v>2.7</v>
      </c>
      <c r="Q100" s="17">
        <v>2.6</v>
      </c>
      <c r="R100" s="16">
        <v>2.9</v>
      </c>
      <c r="S100" s="17">
        <v>2.8</v>
      </c>
      <c r="T100" s="16">
        <v>3</v>
      </c>
      <c r="U100" s="17">
        <v>3</v>
      </c>
      <c r="V100" s="16">
        <v>3.2</v>
      </c>
      <c r="W100" s="17">
        <v>3</v>
      </c>
      <c r="X100" s="16">
        <v>3.4</v>
      </c>
      <c r="Y100" s="17">
        <v>3.1</v>
      </c>
      <c r="Z100" s="16">
        <v>3.5</v>
      </c>
      <c r="AA100" s="17">
        <v>3.3</v>
      </c>
      <c r="AB100" s="16">
        <v>3.6</v>
      </c>
      <c r="AC100" s="17">
        <v>3.4</v>
      </c>
      <c r="AD100" s="16">
        <v>3.7</v>
      </c>
      <c r="AE100" s="17">
        <v>3.5</v>
      </c>
      <c r="AF100" s="16">
        <v>3.8</v>
      </c>
      <c r="AG100" s="17">
        <v>3.5</v>
      </c>
    </row>
    <row r="101" spans="1:33" x14ac:dyDescent="0.2">
      <c r="A101" s="24"/>
      <c r="B101" s="14"/>
      <c r="D101" s="14"/>
      <c r="F101" s="14"/>
      <c r="H101" s="14"/>
      <c r="I101">
        <v>1.2</v>
      </c>
      <c r="J101" s="16"/>
      <c r="K101" s="18">
        <v>2.1</v>
      </c>
      <c r="L101" s="16"/>
      <c r="M101" s="18">
        <v>2.2999999999999998</v>
      </c>
      <c r="N101" s="16"/>
      <c r="O101" s="18">
        <v>2.35</v>
      </c>
      <c r="P101" s="16"/>
      <c r="Q101" s="18">
        <v>2.5</v>
      </c>
      <c r="R101" s="16"/>
      <c r="S101" s="18">
        <v>2.6</v>
      </c>
      <c r="T101" s="16"/>
      <c r="U101" s="18">
        <v>2.7</v>
      </c>
      <c r="V101" s="16"/>
      <c r="W101" s="18">
        <v>2.7</v>
      </c>
      <c r="X101" s="16"/>
      <c r="Y101" s="18">
        <v>3</v>
      </c>
      <c r="Z101" s="16"/>
      <c r="AA101" s="18">
        <v>3.1</v>
      </c>
      <c r="AB101" s="16"/>
      <c r="AC101" s="18">
        <v>3.2</v>
      </c>
      <c r="AD101" s="16"/>
      <c r="AE101" s="18">
        <v>3.3</v>
      </c>
      <c r="AF101" s="16"/>
      <c r="AG101" s="18">
        <v>3.5</v>
      </c>
    </row>
    <row r="102" spans="1:33" x14ac:dyDescent="0.2">
      <c r="A102" s="24"/>
      <c r="B102" s="14"/>
      <c r="D102" s="14"/>
      <c r="F102" s="14"/>
      <c r="H102" s="14"/>
      <c r="I102">
        <v>1.3</v>
      </c>
      <c r="J102" s="16"/>
      <c r="K102" s="18">
        <v>2</v>
      </c>
      <c r="L102" s="16"/>
      <c r="M102" s="18">
        <v>2.4</v>
      </c>
      <c r="N102" s="16"/>
      <c r="O102" s="18">
        <v>2.4</v>
      </c>
      <c r="P102" s="16"/>
      <c r="Q102" s="18">
        <v>2.5</v>
      </c>
      <c r="R102" s="16"/>
      <c r="S102" s="18">
        <v>2.6</v>
      </c>
      <c r="T102" s="16"/>
      <c r="U102" s="18">
        <v>2.8</v>
      </c>
      <c r="V102" s="16"/>
      <c r="W102" s="18">
        <v>2.9</v>
      </c>
      <c r="X102" s="16"/>
      <c r="Y102" s="18">
        <v>3</v>
      </c>
      <c r="Z102" s="16"/>
      <c r="AA102" s="18">
        <v>3.1</v>
      </c>
      <c r="AB102" s="16"/>
      <c r="AC102" s="18">
        <v>3.2</v>
      </c>
      <c r="AD102" s="16"/>
      <c r="AE102" s="18">
        <v>3.4</v>
      </c>
      <c r="AF102" s="16"/>
      <c r="AG102" s="18">
        <v>3.5</v>
      </c>
    </row>
    <row r="103" spans="1:33" x14ac:dyDescent="0.2">
      <c r="A103" s="24"/>
      <c r="B103" s="14"/>
      <c r="C103">
        <v>0.2</v>
      </c>
      <c r="D103" s="14"/>
      <c r="E103">
        <v>0.7</v>
      </c>
      <c r="F103" s="14"/>
      <c r="G103">
        <v>0.7</v>
      </c>
      <c r="H103" s="14"/>
      <c r="I103">
        <v>1.2</v>
      </c>
      <c r="J103" s="16"/>
      <c r="K103" s="18">
        <v>1.9</v>
      </c>
      <c r="L103" s="16"/>
      <c r="M103" s="18">
        <v>2.2999999999999998</v>
      </c>
      <c r="N103" s="16"/>
      <c r="O103" s="18">
        <v>2.4</v>
      </c>
      <c r="P103" s="16"/>
      <c r="Q103" s="18">
        <v>2.4</v>
      </c>
      <c r="R103" s="16"/>
      <c r="S103" s="18">
        <v>2.7</v>
      </c>
      <c r="T103" s="16"/>
      <c r="U103" s="18">
        <v>2.7</v>
      </c>
      <c r="V103" s="16"/>
      <c r="W103" s="18">
        <v>2.8</v>
      </c>
      <c r="X103" s="16"/>
      <c r="Y103" s="18">
        <v>3</v>
      </c>
      <c r="Z103" s="16"/>
      <c r="AA103" s="18">
        <v>3</v>
      </c>
      <c r="AB103" s="16"/>
      <c r="AC103" s="18">
        <v>3.1</v>
      </c>
      <c r="AD103" s="16"/>
      <c r="AE103" s="18">
        <v>3.4</v>
      </c>
      <c r="AF103" s="16"/>
      <c r="AG103" s="18">
        <v>3.5</v>
      </c>
    </row>
    <row r="104" spans="1:33" x14ac:dyDescent="0.2">
      <c r="A104" s="24"/>
      <c r="B104" s="14"/>
      <c r="C104">
        <v>0.2</v>
      </c>
      <c r="D104" s="14"/>
      <c r="E104">
        <v>0.8</v>
      </c>
      <c r="F104" s="14"/>
      <c r="G104">
        <v>0.8</v>
      </c>
      <c r="H104" s="14"/>
      <c r="I104">
        <v>1.5</v>
      </c>
      <c r="J104" s="16"/>
      <c r="K104" s="18">
        <v>2.1</v>
      </c>
      <c r="L104" s="16"/>
      <c r="M104" s="18">
        <v>2.2000000000000002</v>
      </c>
      <c r="N104" s="16"/>
      <c r="O104" s="18">
        <v>2.4</v>
      </c>
      <c r="P104" s="16"/>
      <c r="Q104" s="18">
        <v>2.6</v>
      </c>
      <c r="R104" s="16"/>
      <c r="S104" s="18">
        <v>2.7</v>
      </c>
      <c r="T104" s="16"/>
      <c r="U104" s="18">
        <v>2.8</v>
      </c>
      <c r="V104" s="16"/>
      <c r="W104" s="18">
        <v>2.9</v>
      </c>
      <c r="X104" s="16"/>
      <c r="Y104" s="18">
        <v>3.1</v>
      </c>
      <c r="Z104" s="16"/>
      <c r="AA104" s="18">
        <v>3.2</v>
      </c>
      <c r="AB104" s="16"/>
      <c r="AC104" s="18">
        <v>3.2</v>
      </c>
      <c r="AD104" s="16"/>
      <c r="AE104" s="18">
        <v>3.4</v>
      </c>
      <c r="AF104" s="16"/>
      <c r="AG104" s="18">
        <v>3.5</v>
      </c>
    </row>
    <row r="105" spans="1:33" x14ac:dyDescent="0.2">
      <c r="A105" s="24"/>
      <c r="B105" s="14"/>
      <c r="C105">
        <v>0.25</v>
      </c>
      <c r="D105" s="14"/>
      <c r="E105">
        <v>0.8</v>
      </c>
      <c r="F105" s="14"/>
      <c r="G105">
        <v>0.8</v>
      </c>
      <c r="H105" s="14"/>
      <c r="I105">
        <v>1.4</v>
      </c>
      <c r="J105" s="16"/>
      <c r="K105" s="18">
        <v>2.15</v>
      </c>
      <c r="L105" s="16"/>
      <c r="M105" s="18">
        <v>2.2999999999999998</v>
      </c>
      <c r="N105" s="16"/>
      <c r="O105" s="18">
        <v>2.4</v>
      </c>
      <c r="P105" s="16"/>
      <c r="Q105" s="18">
        <v>2.5</v>
      </c>
      <c r="R105" s="16"/>
      <c r="S105" s="18">
        <v>2.7</v>
      </c>
      <c r="T105" s="16"/>
      <c r="U105" s="18">
        <v>2.8</v>
      </c>
      <c r="V105" s="16"/>
      <c r="W105" s="18">
        <v>2.9</v>
      </c>
      <c r="X105" s="16"/>
      <c r="Y105" s="18">
        <v>3</v>
      </c>
      <c r="Z105" s="16"/>
      <c r="AA105" s="18">
        <v>3.2</v>
      </c>
      <c r="AB105" s="16"/>
      <c r="AC105" s="18">
        <v>3.3</v>
      </c>
      <c r="AD105" s="16"/>
      <c r="AE105" s="18">
        <v>3.4</v>
      </c>
      <c r="AF105" s="16"/>
      <c r="AG105" s="18">
        <v>3.5</v>
      </c>
    </row>
    <row r="106" spans="1:33" x14ac:dyDescent="0.2">
      <c r="A106" s="24"/>
      <c r="B106" s="14"/>
      <c r="D106" s="14"/>
      <c r="F106" s="14"/>
      <c r="H106" s="14"/>
      <c r="I106">
        <v>1.4</v>
      </c>
      <c r="J106" s="16"/>
      <c r="K106" s="18">
        <v>1.9</v>
      </c>
      <c r="L106" s="16"/>
      <c r="M106" s="18">
        <v>2.2999999999999998</v>
      </c>
      <c r="N106" s="16"/>
      <c r="O106" s="18">
        <v>2.4</v>
      </c>
      <c r="P106" s="16"/>
      <c r="Q106" s="18">
        <v>2.5</v>
      </c>
      <c r="R106" s="16"/>
      <c r="S106" s="18">
        <v>2.7</v>
      </c>
      <c r="T106" s="16"/>
      <c r="U106" s="18">
        <v>2.9</v>
      </c>
      <c r="V106" s="16"/>
      <c r="W106" s="18">
        <v>2.8</v>
      </c>
      <c r="X106" s="16"/>
      <c r="Y106" s="18">
        <v>3</v>
      </c>
      <c r="Z106" s="16"/>
      <c r="AA106" s="18">
        <v>3.1</v>
      </c>
      <c r="AB106" s="16"/>
      <c r="AC106" s="18">
        <v>3.3</v>
      </c>
      <c r="AD106" s="16"/>
      <c r="AE106" s="18">
        <v>3.4</v>
      </c>
      <c r="AF106" s="16"/>
      <c r="AG106" s="18">
        <v>3.5</v>
      </c>
    </row>
    <row r="107" spans="1:33" x14ac:dyDescent="0.2">
      <c r="A107" s="24"/>
      <c r="B107" s="14"/>
      <c r="C107">
        <v>0.25</v>
      </c>
      <c r="D107" s="14"/>
      <c r="E107">
        <v>0.95</v>
      </c>
      <c r="F107" s="14"/>
      <c r="G107">
        <v>0.95</v>
      </c>
      <c r="H107" s="14"/>
      <c r="I107">
        <v>1.7</v>
      </c>
      <c r="J107" s="16"/>
      <c r="K107" s="18">
        <v>2</v>
      </c>
      <c r="L107" s="16"/>
      <c r="M107" s="18">
        <v>2.4</v>
      </c>
      <c r="N107" s="16"/>
      <c r="O107" s="18">
        <v>2.5</v>
      </c>
      <c r="P107" s="16"/>
      <c r="Q107" s="18">
        <v>2.6</v>
      </c>
      <c r="R107" s="16"/>
      <c r="S107" s="18">
        <v>2.8</v>
      </c>
      <c r="T107" s="16"/>
      <c r="U107" s="18">
        <v>2.7</v>
      </c>
      <c r="V107" s="16"/>
      <c r="W107" s="18">
        <v>2.9</v>
      </c>
      <c r="X107" s="16"/>
      <c r="Y107" s="18">
        <v>3</v>
      </c>
      <c r="Z107" s="16"/>
      <c r="AA107" s="18">
        <v>3.2</v>
      </c>
      <c r="AB107" s="16"/>
      <c r="AC107" s="18">
        <v>3.3</v>
      </c>
      <c r="AD107" s="16"/>
      <c r="AE107" s="18">
        <v>3.4</v>
      </c>
      <c r="AF107" s="16"/>
      <c r="AG107" s="18">
        <v>3.55</v>
      </c>
    </row>
    <row r="108" spans="1:33" x14ac:dyDescent="0.2">
      <c r="A108" s="24"/>
      <c r="B108" s="14"/>
      <c r="C108">
        <v>0.2</v>
      </c>
      <c r="D108" s="14"/>
      <c r="E108">
        <v>0.7</v>
      </c>
      <c r="F108" s="14"/>
      <c r="G108">
        <v>0.7</v>
      </c>
      <c r="H108" s="14"/>
      <c r="I108">
        <v>1.4000000000000001</v>
      </c>
      <c r="J108" s="16"/>
      <c r="K108" s="17">
        <v>2</v>
      </c>
      <c r="L108" s="16"/>
      <c r="M108" s="18">
        <v>2.2999999999999998</v>
      </c>
      <c r="N108" s="16"/>
      <c r="O108" s="18">
        <v>2.4</v>
      </c>
      <c r="P108" s="16"/>
      <c r="Q108" s="18">
        <v>2.5499999999999998</v>
      </c>
      <c r="R108" s="16"/>
      <c r="S108" s="18">
        <v>2.7</v>
      </c>
      <c r="T108" s="16"/>
      <c r="U108" s="18">
        <v>2.8</v>
      </c>
      <c r="V108" s="16"/>
      <c r="W108" s="18">
        <v>2.8</v>
      </c>
      <c r="X108" s="16"/>
      <c r="Y108" s="18">
        <v>3</v>
      </c>
      <c r="Z108" s="16"/>
      <c r="AA108" s="18">
        <v>3.2</v>
      </c>
      <c r="AB108" s="16"/>
      <c r="AC108" s="18">
        <v>3.2</v>
      </c>
      <c r="AD108" s="16"/>
      <c r="AE108" s="18">
        <v>3.4</v>
      </c>
      <c r="AF108" s="16"/>
      <c r="AG108" s="18">
        <v>3.5</v>
      </c>
    </row>
    <row r="109" spans="1:33" x14ac:dyDescent="0.2">
      <c r="A109" s="24"/>
      <c r="B109" s="14"/>
      <c r="C109">
        <v>0.3</v>
      </c>
      <c r="D109" s="14"/>
      <c r="E109">
        <v>0.85000000000000009</v>
      </c>
      <c r="F109" s="14"/>
      <c r="G109">
        <v>0.85000000000000009</v>
      </c>
      <c r="H109" s="14"/>
      <c r="I109">
        <v>1.4</v>
      </c>
      <c r="J109" s="16"/>
      <c r="K109" s="17">
        <v>2</v>
      </c>
      <c r="L109" s="16"/>
      <c r="M109" s="18">
        <v>2.2999999999999998</v>
      </c>
      <c r="N109" s="16"/>
      <c r="O109" s="18">
        <v>2.4</v>
      </c>
      <c r="P109" s="16"/>
      <c r="Q109" s="18">
        <v>2.5</v>
      </c>
      <c r="R109" s="16"/>
      <c r="S109" s="18">
        <v>2.7</v>
      </c>
      <c r="T109" s="16"/>
      <c r="U109" s="18">
        <v>2.8</v>
      </c>
      <c r="V109" s="16"/>
      <c r="W109" s="18">
        <v>2.7</v>
      </c>
      <c r="X109" s="16"/>
      <c r="Y109" s="18">
        <v>3</v>
      </c>
      <c r="Z109" s="16"/>
      <c r="AA109" s="18">
        <v>3.2</v>
      </c>
      <c r="AB109" s="16"/>
      <c r="AC109" s="18">
        <v>3.3</v>
      </c>
      <c r="AD109" s="16"/>
      <c r="AE109" s="18">
        <v>3.4</v>
      </c>
      <c r="AF109" s="16"/>
      <c r="AG109" s="18">
        <v>3.5</v>
      </c>
    </row>
    <row r="110" spans="1:33" x14ac:dyDescent="0.2">
      <c r="A110" s="24"/>
      <c r="B110" s="14"/>
      <c r="C110">
        <v>0.3</v>
      </c>
      <c r="D110" s="14"/>
      <c r="E110">
        <v>0.8</v>
      </c>
      <c r="F110" s="14"/>
      <c r="G110">
        <v>0.8</v>
      </c>
      <c r="H110" s="14"/>
      <c r="I110">
        <v>1.7</v>
      </c>
      <c r="J110" s="16"/>
      <c r="K110" s="18">
        <v>2</v>
      </c>
      <c r="L110" s="16"/>
      <c r="M110" s="18">
        <v>2.4</v>
      </c>
      <c r="N110" s="16"/>
      <c r="O110" s="18">
        <v>2.5</v>
      </c>
      <c r="P110" s="16"/>
      <c r="Q110" s="18">
        <v>2.6</v>
      </c>
      <c r="R110" s="16"/>
      <c r="S110" s="18">
        <v>2.7</v>
      </c>
      <c r="T110" s="16"/>
      <c r="U110" s="18">
        <v>3</v>
      </c>
      <c r="V110" s="16"/>
      <c r="W110" s="18">
        <v>2.9</v>
      </c>
      <c r="X110" s="16"/>
      <c r="Y110" s="18">
        <v>3.1</v>
      </c>
      <c r="Z110" s="16"/>
      <c r="AA110" s="18">
        <v>3.3</v>
      </c>
      <c r="AB110" s="16"/>
      <c r="AC110" s="18">
        <v>3.4</v>
      </c>
      <c r="AD110" s="16"/>
      <c r="AE110" s="18">
        <v>3.5</v>
      </c>
      <c r="AF110" s="16"/>
      <c r="AG110" s="18">
        <v>3.6</v>
      </c>
    </row>
    <row r="111" spans="1:33" x14ac:dyDescent="0.2"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</row>
    <row r="112" spans="1:33" x14ac:dyDescent="0.2">
      <c r="A112" s="1" t="s">
        <v>1</v>
      </c>
      <c r="B112">
        <f>AVERAGE(B91:B110)</f>
        <v>0.48000000000000009</v>
      </c>
      <c r="C112">
        <f t="shared" ref="C112:AG112" si="8">AVERAGE(C91:C110)</f>
        <v>0.23214285714285715</v>
      </c>
      <c r="D112">
        <f t="shared" si="8"/>
        <v>0.91500000000000004</v>
      </c>
      <c r="E112">
        <f t="shared" si="8"/>
        <v>0.73571428571428577</v>
      </c>
      <c r="F112">
        <f t="shared" si="8"/>
        <v>1.02</v>
      </c>
      <c r="G112">
        <f t="shared" si="8"/>
        <v>0.79642857142857149</v>
      </c>
      <c r="H112">
        <f t="shared" si="8"/>
        <v>1.61</v>
      </c>
      <c r="I112">
        <f t="shared" si="8"/>
        <v>1.4349999999999996</v>
      </c>
      <c r="J112" s="18">
        <f t="shared" si="8"/>
        <v>2.2149999999999994</v>
      </c>
      <c r="K112" s="18">
        <f t="shared" si="8"/>
        <v>2.0324999999999998</v>
      </c>
      <c r="L112" s="18">
        <f t="shared" si="8"/>
        <v>2.6100000000000003</v>
      </c>
      <c r="M112" s="18">
        <f t="shared" si="8"/>
        <v>2.3224999999999989</v>
      </c>
      <c r="N112" s="18">
        <f t="shared" si="8"/>
        <v>2.69</v>
      </c>
      <c r="O112" s="18">
        <f t="shared" si="8"/>
        <v>2.4074999999999998</v>
      </c>
      <c r="P112" s="18">
        <f t="shared" si="8"/>
        <v>2.84</v>
      </c>
      <c r="Q112" s="18">
        <f t="shared" si="8"/>
        <v>2.5300000000000002</v>
      </c>
      <c r="R112" s="18">
        <f t="shared" si="8"/>
        <v>2.9699999999999998</v>
      </c>
      <c r="S112" s="18">
        <f t="shared" si="8"/>
        <v>2.6900000000000008</v>
      </c>
      <c r="T112" s="18">
        <f t="shared" si="8"/>
        <v>3.07</v>
      </c>
      <c r="U112" s="18">
        <f t="shared" si="8"/>
        <v>2.7899999999999996</v>
      </c>
      <c r="V112" s="18">
        <f t="shared" si="8"/>
        <v>3.1500000000000004</v>
      </c>
      <c r="W112" s="18">
        <f t="shared" si="8"/>
        <v>2.8374999999999995</v>
      </c>
      <c r="X112" s="18">
        <f t="shared" si="8"/>
        <v>3.34</v>
      </c>
      <c r="Y112" s="18">
        <f t="shared" si="8"/>
        <v>3.0250000000000004</v>
      </c>
      <c r="Z112" s="18">
        <f t="shared" si="8"/>
        <v>3.44</v>
      </c>
      <c r="AA112" s="18">
        <f t="shared" si="8"/>
        <v>3.1600000000000006</v>
      </c>
      <c r="AB112" s="18">
        <f t="shared" si="8"/>
        <v>3.5400000000000005</v>
      </c>
      <c r="AC112" s="18">
        <f t="shared" si="8"/>
        <v>3.2450000000000001</v>
      </c>
      <c r="AD112" s="18">
        <f t="shared" si="8"/>
        <v>3.65</v>
      </c>
      <c r="AE112" s="18">
        <f t="shared" si="8"/>
        <v>3.3874999999999993</v>
      </c>
      <c r="AF112" s="18">
        <f t="shared" si="8"/>
        <v>3.7749999999999995</v>
      </c>
      <c r="AG112" s="18">
        <f t="shared" si="8"/>
        <v>3.4824999999999995</v>
      </c>
    </row>
    <row r="113" spans="1:33" x14ac:dyDescent="0.2">
      <c r="A113" s="1" t="s">
        <v>0</v>
      </c>
      <c r="B113">
        <f>STDEV(B91:B110)/(SQRT(COUNT(B91:B110)))</f>
        <v>1.699673171197574E-2</v>
      </c>
      <c r="C113">
        <f t="shared" ref="C113:AG113" si="9">STDEV(C91:C110)/(SQRT(COUNT(C91:C110)))</f>
        <v>1.3472747071691481E-2</v>
      </c>
      <c r="D113">
        <f t="shared" si="9"/>
        <v>3.804237403504445E-2</v>
      </c>
      <c r="E113">
        <f t="shared" si="9"/>
        <v>2.6945494143382917E-2</v>
      </c>
      <c r="F113">
        <f t="shared" si="9"/>
        <v>2.9059326290271175E-2</v>
      </c>
      <c r="G113">
        <f t="shared" si="9"/>
        <v>1.9934153773265642E-2</v>
      </c>
      <c r="H113">
        <f t="shared" si="9"/>
        <v>3.1446603773522042E-2</v>
      </c>
      <c r="I113">
        <f t="shared" si="9"/>
        <v>3.6472772829808597E-2</v>
      </c>
      <c r="J113" s="18">
        <f t="shared" si="9"/>
        <v>2.1147629234082501E-2</v>
      </c>
      <c r="K113" s="18">
        <f t="shared" si="9"/>
        <v>1.550678968438631E-2</v>
      </c>
      <c r="L113" s="18">
        <f t="shared" si="9"/>
        <v>2.7688746209726941E-2</v>
      </c>
      <c r="M113" s="18">
        <f t="shared" si="9"/>
        <v>1.3800743687055028E-2</v>
      </c>
      <c r="N113" s="18">
        <f t="shared" si="9"/>
        <v>1.943650631615099E-2</v>
      </c>
      <c r="O113" s="18">
        <f t="shared" si="9"/>
        <v>1.2708782707039141E-2</v>
      </c>
      <c r="P113" s="18">
        <f t="shared" si="9"/>
        <v>2.5603819159562023E-2</v>
      </c>
      <c r="Q113" s="18">
        <f t="shared" si="9"/>
        <v>1.5976957091221631E-2</v>
      </c>
      <c r="R113" s="18">
        <f t="shared" si="9"/>
        <v>2.6034165586355539E-2</v>
      </c>
      <c r="S113" s="18">
        <f t="shared" si="9"/>
        <v>1.2354415362426836E-2</v>
      </c>
      <c r="T113" s="18">
        <f t="shared" si="9"/>
        <v>3.0000000000000023E-2</v>
      </c>
      <c r="U113" s="18">
        <f t="shared" si="9"/>
        <v>2.0390916450326844E-2</v>
      </c>
      <c r="V113" s="18">
        <f t="shared" si="9"/>
        <v>1.666666666666668E-2</v>
      </c>
      <c r="W113" s="18">
        <f t="shared" si="9"/>
        <v>1.7348972364531073E-2</v>
      </c>
      <c r="X113" s="18">
        <f t="shared" si="9"/>
        <v>2.2110831935702652E-2</v>
      </c>
      <c r="Y113" s="18">
        <f t="shared" si="9"/>
        <v>9.9339926779878369E-3</v>
      </c>
      <c r="Z113" s="18">
        <f t="shared" si="9"/>
        <v>1.6329931618554536E-2</v>
      </c>
      <c r="AA113" s="18">
        <f t="shared" si="9"/>
        <v>1.8353258709644941E-2</v>
      </c>
      <c r="AB113" s="18">
        <f t="shared" si="9"/>
        <v>1.6329931618554536E-2</v>
      </c>
      <c r="AC113" s="18">
        <f t="shared" si="9"/>
        <v>1.8460484112942693E-2</v>
      </c>
      <c r="AD113" s="18">
        <f t="shared" si="9"/>
        <v>1.666666666666668E-2</v>
      </c>
      <c r="AE113" s="18">
        <f t="shared" si="9"/>
        <v>1.2500000000000009E-2</v>
      </c>
      <c r="AF113" s="18">
        <f t="shared" si="9"/>
        <v>2.0069324297987114E-2</v>
      </c>
      <c r="AG113" s="18">
        <f t="shared" si="9"/>
        <v>1.2180117534650264E-2</v>
      </c>
    </row>
    <row r="114" spans="1:33" x14ac:dyDescent="0.2">
      <c r="A114" s="3" t="s">
        <v>21</v>
      </c>
      <c r="E114">
        <f>TTEST(D91:D100,E93:E110,2,2)</f>
        <v>6.5689552717501003E-4</v>
      </c>
      <c r="AG114">
        <f>TTEST(AF91:AF100,AG93:AG110,2,2)</f>
        <v>1.0078910768838066E-12</v>
      </c>
    </row>
  </sheetData>
  <mergeCells count="60">
    <mergeCell ref="A3:G3"/>
    <mergeCell ref="A4:A5"/>
    <mergeCell ref="B4:C4"/>
    <mergeCell ref="D4:E4"/>
    <mergeCell ref="F4:F5"/>
    <mergeCell ref="G4:G5"/>
    <mergeCell ref="A22:G22"/>
    <mergeCell ref="A23:A24"/>
    <mergeCell ref="B23:C23"/>
    <mergeCell ref="D23:E23"/>
    <mergeCell ref="F23:F24"/>
    <mergeCell ref="G23:G24"/>
    <mergeCell ref="A41:A56"/>
    <mergeCell ref="B41:B42"/>
    <mergeCell ref="C41:D41"/>
    <mergeCell ref="E41:F41"/>
    <mergeCell ref="G41:H41"/>
    <mergeCell ref="I41:J41"/>
    <mergeCell ref="K41:L41"/>
    <mergeCell ref="M41:N41"/>
    <mergeCell ref="O41:P41"/>
    <mergeCell ref="Q41:R41"/>
    <mergeCell ref="S41:T41"/>
    <mergeCell ref="U41:V41"/>
    <mergeCell ref="W41:X41"/>
    <mergeCell ref="Y41:Z41"/>
    <mergeCell ref="AA41:AB41"/>
    <mergeCell ref="AC41:AD41"/>
    <mergeCell ref="AE41:AF41"/>
    <mergeCell ref="AG41:AH41"/>
    <mergeCell ref="B43:B51"/>
    <mergeCell ref="A59:A83"/>
    <mergeCell ref="B59:B60"/>
    <mergeCell ref="C59:D59"/>
    <mergeCell ref="E59:F59"/>
    <mergeCell ref="G59:H59"/>
    <mergeCell ref="I59:J59"/>
    <mergeCell ref="K59:L59"/>
    <mergeCell ref="M59:N59"/>
    <mergeCell ref="O59:P59"/>
    <mergeCell ref="Q59:R59"/>
    <mergeCell ref="S59:T59"/>
    <mergeCell ref="B61:B79"/>
    <mergeCell ref="J89:K89"/>
    <mergeCell ref="AF89:AG89"/>
    <mergeCell ref="A91:A110"/>
    <mergeCell ref="V89:W89"/>
    <mergeCell ref="X89:Y89"/>
    <mergeCell ref="Z89:AA89"/>
    <mergeCell ref="AB89:AC89"/>
    <mergeCell ref="AD89:AE89"/>
    <mergeCell ref="L89:M89"/>
    <mergeCell ref="N89:O89"/>
    <mergeCell ref="P89:Q89"/>
    <mergeCell ref="R89:S89"/>
    <mergeCell ref="T89:U89"/>
    <mergeCell ref="B89:C89"/>
    <mergeCell ref="D89:E89"/>
    <mergeCell ref="F89:G89"/>
    <mergeCell ref="H89:I8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Kaylee M Wells</dc:creator>
  <cp:lastModifiedBy>Catherine McCusker</cp:lastModifiedBy>
  <dcterms:created xsi:type="dcterms:W3CDTF">2019-11-08T19:59:46Z</dcterms:created>
  <dcterms:modified xsi:type="dcterms:W3CDTF">2021-11-08T21:31:34Z</dcterms:modified>
</cp:coreProperties>
</file>