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202"/>
  <workbookPr autoCompressPictures="0"/>
  <bookViews>
    <workbookView xWindow="20" yWindow="0" windowWidth="28480" windowHeight="16340"/>
  </bookViews>
  <sheets>
    <sheet name="Figure 7-Source Data 1" sheetId="9" r:id="rId1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6" i="9" l="1"/>
  <c r="K146" i="9"/>
  <c r="H146" i="9"/>
  <c r="G146" i="9"/>
  <c r="D146" i="9"/>
  <c r="C146" i="9"/>
  <c r="C145" i="9"/>
  <c r="B90" i="9"/>
  <c r="L145" i="9"/>
  <c r="K145" i="9"/>
  <c r="H145" i="9"/>
  <c r="G145" i="9"/>
  <c r="D145" i="9"/>
  <c r="J134" i="9"/>
  <c r="I134" i="9"/>
  <c r="H134" i="9"/>
  <c r="J133" i="9"/>
  <c r="I133" i="9"/>
  <c r="H133" i="9"/>
  <c r="D134" i="9"/>
  <c r="E134" i="9"/>
  <c r="C134" i="9"/>
  <c r="D133" i="9"/>
  <c r="E133" i="9"/>
  <c r="C133" i="9"/>
  <c r="B120" i="9"/>
  <c r="E121" i="9"/>
  <c r="D121" i="9"/>
  <c r="C121" i="9"/>
  <c r="B121" i="9"/>
  <c r="E120" i="9"/>
  <c r="D120" i="9"/>
  <c r="C120" i="9"/>
  <c r="B105" i="9"/>
  <c r="Y76" i="9"/>
  <c r="X76" i="9"/>
  <c r="W76" i="9"/>
  <c r="V76" i="9"/>
  <c r="Y75" i="9"/>
  <c r="X75" i="9"/>
  <c r="W75" i="9"/>
  <c r="V75" i="9"/>
  <c r="S76" i="9"/>
  <c r="R76" i="9"/>
  <c r="Q76" i="9"/>
  <c r="P76" i="9"/>
  <c r="S75" i="9"/>
  <c r="R75" i="9"/>
  <c r="Q75" i="9"/>
  <c r="P75" i="9"/>
  <c r="K75" i="9"/>
  <c r="M76" i="9"/>
  <c r="L76" i="9"/>
  <c r="K76" i="9"/>
  <c r="J76" i="9"/>
  <c r="M75" i="9"/>
  <c r="L75" i="9"/>
  <c r="J75" i="9"/>
  <c r="C76" i="9"/>
  <c r="D76" i="9"/>
  <c r="E76" i="9"/>
  <c r="F76" i="9"/>
  <c r="G76" i="9"/>
  <c r="C75" i="9"/>
  <c r="D75" i="9"/>
  <c r="E75" i="9"/>
  <c r="F75" i="9"/>
  <c r="G75" i="9"/>
  <c r="B76" i="9"/>
  <c r="B75" i="9"/>
  <c r="V60" i="9"/>
  <c r="W60" i="9"/>
  <c r="U60" i="9"/>
  <c r="W61" i="9"/>
  <c r="V61" i="9"/>
  <c r="U61" i="9"/>
  <c r="AA60" i="9"/>
  <c r="C106" i="9"/>
  <c r="D106" i="9"/>
  <c r="E106" i="9"/>
  <c r="B106" i="9"/>
  <c r="C105" i="9"/>
  <c r="D105" i="9"/>
  <c r="E105" i="9"/>
  <c r="C91" i="9"/>
  <c r="D91" i="9"/>
  <c r="B91" i="9"/>
  <c r="C90" i="9"/>
  <c r="D90" i="9"/>
  <c r="AC61" i="9"/>
  <c r="AB61" i="9"/>
  <c r="AA61" i="9"/>
  <c r="AC60" i="9"/>
  <c r="AB60" i="9"/>
  <c r="Q61" i="9"/>
  <c r="P61" i="9"/>
  <c r="O61" i="9"/>
  <c r="Q60" i="9"/>
  <c r="P60" i="9"/>
  <c r="O60" i="9"/>
  <c r="K61" i="9"/>
  <c r="J61" i="9"/>
  <c r="I61" i="9"/>
  <c r="J60" i="9"/>
  <c r="K60" i="9"/>
  <c r="I60" i="9"/>
  <c r="D61" i="9"/>
  <c r="E61" i="9"/>
  <c r="C61" i="9"/>
  <c r="D60" i="9"/>
  <c r="E60" i="9"/>
  <c r="C60" i="9"/>
  <c r="K46" i="9"/>
  <c r="J46" i="9"/>
  <c r="G46" i="9"/>
  <c r="F46" i="9"/>
  <c r="C46" i="9"/>
  <c r="B46" i="9"/>
  <c r="K45" i="9"/>
  <c r="J45" i="9"/>
  <c r="G45" i="9"/>
  <c r="F45" i="9"/>
  <c r="C45" i="9"/>
  <c r="B45" i="9"/>
  <c r="B31" i="9"/>
  <c r="B30" i="9"/>
  <c r="K31" i="9"/>
  <c r="J31" i="9"/>
  <c r="G31" i="9"/>
  <c r="F31" i="9"/>
  <c r="C31" i="9"/>
  <c r="K30" i="9"/>
  <c r="J30" i="9"/>
  <c r="G30" i="9"/>
  <c r="F30" i="9"/>
  <c r="C30" i="9"/>
  <c r="F15" i="9"/>
  <c r="K16" i="9"/>
  <c r="J16" i="9"/>
  <c r="K15" i="9"/>
  <c r="J15" i="9"/>
  <c r="G16" i="9"/>
  <c r="F16" i="9"/>
  <c r="G15" i="9"/>
  <c r="C16" i="9"/>
  <c r="B16" i="9"/>
  <c r="C15" i="9"/>
  <c r="B15" i="9"/>
</calcChain>
</file>

<file path=xl/sharedStrings.xml><?xml version="1.0" encoding="utf-8"?>
<sst xmlns="http://schemas.openxmlformats.org/spreadsheetml/2006/main" count="184" uniqueCount="47">
  <si>
    <t>PN17</t>
  </si>
  <si>
    <t>PN24</t>
  </si>
  <si>
    <t>PN80</t>
  </si>
  <si>
    <t>MEAN</t>
  </si>
  <si>
    <t>SEM</t>
  </si>
  <si>
    <t>n</t>
  </si>
  <si>
    <t>Glutathione reductase</t>
  </si>
  <si>
    <t>Glutathione peroxidase</t>
  </si>
  <si>
    <t>Glutamate-cysteine ligase</t>
  </si>
  <si>
    <t>Glutathione synthetase</t>
  </si>
  <si>
    <t>GSH</t>
  </si>
  <si>
    <t>GSSG</t>
  </si>
  <si>
    <t>GSH/GSSG</t>
  </si>
  <si>
    <t>Figure 7a</t>
  </si>
  <si>
    <t>Naive</t>
  </si>
  <si>
    <t xml:space="preserve">Trained </t>
  </si>
  <si>
    <t>Figure 7b</t>
  </si>
  <si>
    <t>PN17-N</t>
  </si>
  <si>
    <t>Tr-1h</t>
  </si>
  <si>
    <t>Tr-24h</t>
  </si>
  <si>
    <t>Figure 7c</t>
  </si>
  <si>
    <t xml:space="preserve">GR activity </t>
  </si>
  <si>
    <t>PN24-N</t>
  </si>
  <si>
    <t>Tr-15 min</t>
  </si>
  <si>
    <t>Tr-7d</t>
  </si>
  <si>
    <t>Figure 7d</t>
  </si>
  <si>
    <t>SO-15 min</t>
  </si>
  <si>
    <t>Figure 7e</t>
  </si>
  <si>
    <t>Figure 7f</t>
  </si>
  <si>
    <t>Figure 7g</t>
  </si>
  <si>
    <t>Figure 7-Source Data 1</t>
  </si>
  <si>
    <t xml:space="preserve"> Catalytic subunit </t>
  </si>
  <si>
    <t xml:space="preserve">Regulatory subunit </t>
  </si>
  <si>
    <t>GPx activity</t>
  </si>
  <si>
    <t>GCL activity</t>
  </si>
  <si>
    <t>GSy activity</t>
  </si>
  <si>
    <t>PN80-N</t>
  </si>
  <si>
    <t>NeuN</t>
  </si>
  <si>
    <t>GFAP</t>
  </si>
  <si>
    <t xml:space="preserve">Mean </t>
  </si>
  <si>
    <t xml:space="preserve">WB validation </t>
  </si>
  <si>
    <t>Unlabeled</t>
  </si>
  <si>
    <t>Neurons</t>
  </si>
  <si>
    <t>Astrocytes</t>
  </si>
  <si>
    <t>GR activity</t>
  </si>
  <si>
    <t xml:space="preserve">Tr-15 min </t>
  </si>
  <si>
    <t>nmol/min/mg prot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</si>
</sst>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2"/>
      <name val="Arial"/>
    </font>
    <font>
      <b/>
      <sz val="12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name val="Arial"/>
    </font>
    <font>
      <b/>
      <sz val="11"/>
      <name val="Arial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0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8" fillId="0" borderId="0"/>
    <xf numFmtId="0" fontId="27" fillId="0" borderId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6">
    <xf numFmtId="0" fontId="0" fillId="0" borderId="0" xfId="0"/>
    <xf numFmtId="0" fontId="20" fillId="0" borderId="0" xfId="0" applyFont="1"/>
    <xf numFmtId="0" fontId="22" fillId="33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34" borderId="0" xfId="0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164" fontId="22" fillId="0" borderId="0" xfId="0" applyNumberFormat="1" applyFont="1" applyFill="1" applyAlignment="1">
      <alignment horizontal="center"/>
    </xf>
    <xf numFmtId="0" fontId="23" fillId="0" borderId="0" xfId="0" applyFont="1" applyFill="1"/>
    <xf numFmtId="0" fontId="23" fillId="0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20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Bon" xfId="6" builtinId="26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Lien hypertexte visité" xfId="51" builtinId="9" hidden="1"/>
    <cellStyle name="Lien hypertexte visité" xfId="52" builtinId="9" hidden="1"/>
    <cellStyle name="Lien hypertexte visité" xfId="53" builtinId="9" hidden="1"/>
    <cellStyle name="Lien hypertexte visité" xfId="54" builtinId="9" hidden="1"/>
    <cellStyle name="Lien hypertexte visité" xfId="55" builtinId="9" hidden="1"/>
    <cellStyle name="Lien hypertexte visité" xfId="56" builtinId="9" hidden="1"/>
    <cellStyle name="Lien hypertexte visité" xfId="57" builtinId="9" hidden="1"/>
    <cellStyle name="Lien hypertexte visité" xfId="58" builtinId="9" hidden="1"/>
    <cellStyle name="Lien hypertexte visité" xfId="59" builtinId="9" hidden="1"/>
    <cellStyle name="Lien hypertexte visité" xfId="60" builtinId="9" hidden="1"/>
    <cellStyle name="Lien hypertexte visité" xfId="61" builtinId="9" hidden="1"/>
    <cellStyle name="Lien hypertexte visité" xfId="62" builtinId="9" hidden="1"/>
    <cellStyle name="Lien hypertexte visité" xfId="63" builtinId="9" hidden="1"/>
    <cellStyle name="Lien hypertexte visité" xfId="64" builtinId="9" hidden="1"/>
    <cellStyle name="Lien hypertexte visité" xfId="65" builtinId="9" hidden="1"/>
    <cellStyle name="Lien hypertexte visité" xfId="66" builtinId="9" hidden="1"/>
    <cellStyle name="Lien hypertexte visité" xfId="67" builtinId="9" hidden="1"/>
    <cellStyle name="Lien hypertexte visité" xfId="68" builtinId="9" hidden="1"/>
    <cellStyle name="Lien hypertexte visité" xfId="69" builtinId="9" hidden="1"/>
    <cellStyle name="Lien hypertexte visité" xfId="70" builtinId="9" hidden="1"/>
    <cellStyle name="Lien hypertexte visité" xfId="71" builtinId="9" hidden="1"/>
    <cellStyle name="Lien hypertexte visité" xfId="72" builtinId="9" hidden="1"/>
    <cellStyle name="Lien hypertexte visité" xfId="73" builtinId="9" hidden="1"/>
    <cellStyle name="Lien hypertexte visité" xfId="74" builtinId="9" hidden="1"/>
    <cellStyle name="Lien hypertexte visité" xfId="75" builtinId="9" hidden="1"/>
    <cellStyle name="Lien hypertexte visité" xfId="76" builtinId="9" hidden="1"/>
    <cellStyle name="Lien hypertexte visité" xfId="77" builtinId="9" hidden="1"/>
    <cellStyle name="Lien hypertexte visité" xfId="78" builtinId="9" hidden="1"/>
    <cellStyle name="Lien hypertexte visité" xfId="79" builtinId="9" hidden="1"/>
    <cellStyle name="Lien hypertexte visité" xfId="80" builtinId="9" hidden="1"/>
    <cellStyle name="Lien hypertexte visité" xfId="81" builtinId="9" hidden="1"/>
    <cellStyle name="Lien hypertexte visité" xfId="82" builtinId="9" hidden="1"/>
    <cellStyle name="Lien hypertexte visité" xfId="83" builtinId="9" hidden="1"/>
    <cellStyle name="Lien hypertexte visité" xfId="84" builtinId="9" hidden="1"/>
    <cellStyle name="Lien hypertexte visité" xfId="85" builtinId="9" hidden="1"/>
    <cellStyle name="Lien hypertexte visité" xfId="86" builtinId="9" hidden="1"/>
    <cellStyle name="Lien hypertexte visité" xfId="87" builtinId="9" hidden="1"/>
    <cellStyle name="Lien hypertexte visité" xfId="88" builtinId="9" hidden="1"/>
    <cellStyle name="Lien hypertexte visité" xfId="89" builtinId="9" hidden="1"/>
    <cellStyle name="Lien hypertexte visité" xfId="90" builtinId="9" hidden="1"/>
    <cellStyle name="Lien hypertexte visité" xfId="91" builtinId="9" hidden="1"/>
    <cellStyle name="Lien hypertexte visité" xfId="92" builtinId="9" hidden="1"/>
    <cellStyle name="Lien hypertexte visité" xfId="93" builtinId="9" hidden="1"/>
    <cellStyle name="Lien hypertexte visité" xfId="94" builtinId="9" hidden="1"/>
    <cellStyle name="Lien hypertexte visité" xfId="95" builtinId="9" hidden="1"/>
    <cellStyle name="Lien hypertexte visité" xfId="96" builtinId="9" hidden="1"/>
    <cellStyle name="Lien hypertexte visité" xfId="97" builtinId="9" hidden="1"/>
    <cellStyle name="Lien hypertexte visité" xfId="98" builtinId="9" hidden="1"/>
    <cellStyle name="Lien hypertexte visité" xfId="99" builtinId="9" hidden="1"/>
    <cellStyle name="Lien hypertexte visité" xfId="100" builtinId="9" hidden="1"/>
    <cellStyle name="Lien hypertexte visité" xfId="101" builtinId="9" hidden="1"/>
    <cellStyle name="Lien hypertexte visité" xfId="102" builtinId="9" hidden="1"/>
    <cellStyle name="Lien hypertexte visité" xfId="103" builtinId="9" hidden="1"/>
    <cellStyle name="Lien hypertexte visité" xfId="104" builtinId="9" hidden="1"/>
    <cellStyle name="Lien hypertexte visité" xfId="105" builtinId="9" hidden="1"/>
    <cellStyle name="Lien hypertexte visité" xfId="106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Neutre" xfId="8" builtinId="28" customBuiltin="1"/>
    <cellStyle name="Normal" xfId="0" builtinId="0"/>
    <cellStyle name="Normal 3" xfId="107"/>
    <cellStyle name="Normal 6" xfId="108"/>
    <cellStyle name="Normal 8" xfId="42"/>
    <cellStyle name="Remarque" xfId="15" builtinId="10" customBuiltin="1"/>
    <cellStyle name="Sortie" xfId="10" builtinId="21" customBuiltin="1"/>
    <cellStyle name="Texte explicatif" xfId="16" builtinId="53" customBuiltin="1"/>
    <cellStyle name="Titre " xfId="1" builtinId="15" customBuiltin="1"/>
    <cellStyle name="Titre 1" xfId="2" builtinId="16" customBuiltin="1"/>
    <cellStyle name="Titre 2" xfId="3" builtinId="17" customBuiltin="1"/>
    <cellStyle name="Titre 3" xfId="4" builtinId="18" customBuiltin="1"/>
    <cellStyle name="Titre 4" xfId="5" builtinId="19" customBuiltin="1"/>
    <cellStyle name="Total" xfId="17" builtinId="25" customBuiltin="1"/>
    <cellStyle name="Vérification de cellule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7"/>
  <sheetViews>
    <sheetView tabSelected="1" workbookViewId="0">
      <selection activeCell="G158" sqref="G158"/>
    </sheetView>
  </sheetViews>
  <sheetFormatPr baseColWidth="10" defaultRowHeight="14" x14ac:dyDescent="0"/>
  <cols>
    <col min="1" max="1" width="22.83203125" customWidth="1"/>
    <col min="2" max="3" width="10.83203125" customWidth="1"/>
    <col min="6" max="6" width="15.33203125" customWidth="1"/>
    <col min="12" max="12" width="16.33203125" customWidth="1"/>
    <col min="14" max="14" width="13.6640625" customWidth="1"/>
    <col min="18" max="18" width="16.1640625" customWidth="1"/>
    <col min="19" max="19" width="12.83203125" customWidth="1"/>
  </cols>
  <sheetData>
    <row r="1" spans="1:19">
      <c r="A1" s="13" t="s">
        <v>30</v>
      </c>
    </row>
    <row r="3" spans="1:19">
      <c r="A3" s="2" t="s">
        <v>13</v>
      </c>
    </row>
    <row r="4" spans="1:19">
      <c r="C4" s="9"/>
      <c r="D4" s="9"/>
    </row>
    <row r="5" spans="1:19">
      <c r="A5" s="3" t="s">
        <v>10</v>
      </c>
      <c r="B5" s="25" t="s">
        <v>0</v>
      </c>
      <c r="C5" s="25"/>
      <c r="D5" s="9"/>
      <c r="E5" s="8"/>
      <c r="F5" s="25" t="s">
        <v>1</v>
      </c>
      <c r="G5" s="25"/>
      <c r="I5" s="8"/>
      <c r="J5" s="25" t="s">
        <v>2</v>
      </c>
      <c r="K5" s="25"/>
    </row>
    <row r="6" spans="1:19" ht="15">
      <c r="A6" s="8"/>
      <c r="B6" s="8" t="s">
        <v>14</v>
      </c>
      <c r="C6" s="5" t="s">
        <v>15</v>
      </c>
      <c r="D6" s="7"/>
      <c r="E6" s="5"/>
      <c r="F6" s="8" t="s">
        <v>14</v>
      </c>
      <c r="G6" s="5" t="s">
        <v>15</v>
      </c>
      <c r="H6" s="10"/>
      <c r="I6" s="5"/>
      <c r="J6" s="8" t="s">
        <v>14</v>
      </c>
      <c r="K6" s="5" t="s">
        <v>15</v>
      </c>
      <c r="M6" s="1"/>
      <c r="N6" s="1"/>
      <c r="O6" s="1"/>
      <c r="P6" s="1"/>
      <c r="Q6" s="1"/>
      <c r="R6" s="1"/>
      <c r="S6" s="1"/>
    </row>
    <row r="7" spans="1:19" ht="15">
      <c r="A7" s="4"/>
      <c r="B7" s="6">
        <v>119.56010000000001</v>
      </c>
      <c r="C7" s="6">
        <v>70.450469999999996</v>
      </c>
      <c r="E7" s="4"/>
      <c r="F7" s="6">
        <v>96.058977170415147</v>
      </c>
      <c r="G7" s="6">
        <v>84.221649999999997</v>
      </c>
      <c r="I7" s="4"/>
      <c r="J7" s="6">
        <v>94.964020000000005</v>
      </c>
      <c r="K7" s="6">
        <v>74.670010000000005</v>
      </c>
      <c r="M7" s="1"/>
      <c r="N7" s="1"/>
      <c r="O7" s="1"/>
      <c r="P7" s="1"/>
      <c r="Q7" s="1"/>
      <c r="R7" s="1"/>
      <c r="S7" s="1"/>
    </row>
    <row r="8" spans="1:19">
      <c r="A8" s="4"/>
      <c r="B8" s="6">
        <v>96.069760000000002</v>
      </c>
      <c r="C8" s="6">
        <v>90.104609999999994</v>
      </c>
      <c r="E8" s="4"/>
      <c r="F8" s="6">
        <v>86.299574786724804</v>
      </c>
      <c r="G8" s="6">
        <v>92.508399999999995</v>
      </c>
      <c r="I8" s="4"/>
      <c r="J8" s="6">
        <v>109.4683</v>
      </c>
      <c r="K8" s="6">
        <v>101.3984</v>
      </c>
    </row>
    <row r="9" spans="1:19" ht="15">
      <c r="A9" s="4"/>
      <c r="B9" s="6">
        <v>91.534189999999995</v>
      </c>
      <c r="C9" s="6">
        <v>68.928330000000003</v>
      </c>
      <c r="E9" s="4"/>
      <c r="F9" s="6">
        <v>132.63801602795533</v>
      </c>
      <c r="G9" s="6">
        <v>98.817070000000001</v>
      </c>
      <c r="I9" s="4"/>
      <c r="J9" s="6">
        <v>71.172280000000001</v>
      </c>
      <c r="K9" s="6">
        <v>152.9213</v>
      </c>
      <c r="M9" s="1"/>
      <c r="N9" s="1"/>
      <c r="O9" s="1"/>
      <c r="P9" s="1"/>
      <c r="Q9" s="1"/>
      <c r="R9" s="1"/>
      <c r="S9" s="1"/>
    </row>
    <row r="10" spans="1:19">
      <c r="A10" s="4"/>
      <c r="B10" s="6">
        <v>88.006519999999995</v>
      </c>
      <c r="C10" s="6">
        <v>100.8419</v>
      </c>
      <c r="E10" s="4"/>
      <c r="F10" s="6">
        <v>93.369525490510696</v>
      </c>
      <c r="G10" s="6">
        <v>92.602010000000007</v>
      </c>
      <c r="I10" s="4"/>
      <c r="J10" s="6">
        <v>71.148399999999995</v>
      </c>
      <c r="K10" s="6">
        <v>116.3921</v>
      </c>
    </row>
    <row r="11" spans="1:19">
      <c r="A11" s="4"/>
      <c r="B11" s="6">
        <v>93.128330000000005</v>
      </c>
      <c r="C11" s="6">
        <v>62.757480000000001</v>
      </c>
      <c r="E11" s="4"/>
      <c r="F11" s="6">
        <v>108.75743231799179</v>
      </c>
      <c r="G11" s="6">
        <v>94.324250000000006</v>
      </c>
      <c r="I11" s="4"/>
      <c r="J11" s="6">
        <v>82.357860000000002</v>
      </c>
      <c r="K11" s="6">
        <v>175.91319999999999</v>
      </c>
    </row>
    <row r="12" spans="1:19">
      <c r="A12" s="4"/>
      <c r="B12" s="6">
        <v>105.2026</v>
      </c>
      <c r="C12" s="6">
        <v>96.974819999999994</v>
      </c>
      <c r="E12" s="4"/>
      <c r="F12" s="6">
        <v>84.670927713743211</v>
      </c>
      <c r="G12" s="6">
        <v>122.161</v>
      </c>
      <c r="I12" s="4"/>
      <c r="J12" s="6">
        <v>120.10469999999999</v>
      </c>
      <c r="K12" s="6">
        <v>118.64830000000001</v>
      </c>
    </row>
    <row r="13" spans="1:19">
      <c r="A13" s="4"/>
      <c r="B13" s="6">
        <v>106.49850000000001</v>
      </c>
      <c r="C13" s="6">
        <v>112.7928</v>
      </c>
      <c r="E13" s="4"/>
      <c r="F13" s="6">
        <v>98.205546492659053</v>
      </c>
      <c r="G13" s="6">
        <v>117.71810000000001</v>
      </c>
      <c r="I13" s="4"/>
      <c r="J13" s="6">
        <v>150.78450000000001</v>
      </c>
      <c r="K13" s="6">
        <v>133.28389999999999</v>
      </c>
    </row>
    <row r="14" spans="1:19">
      <c r="A14" s="4"/>
      <c r="B14" s="4"/>
      <c r="C14" s="4"/>
      <c r="E14" s="4"/>
      <c r="F14" s="4"/>
      <c r="G14" s="4"/>
      <c r="I14" s="4"/>
      <c r="J14" s="4"/>
      <c r="K14" s="4"/>
    </row>
    <row r="15" spans="1:19">
      <c r="A15" s="5" t="s">
        <v>3</v>
      </c>
      <c r="B15" s="5">
        <f>AVERAGE(B7:B14)</f>
        <v>100</v>
      </c>
      <c r="C15" s="5">
        <f>AVERAGE(C7:C14)</f>
        <v>86.121487142857148</v>
      </c>
      <c r="E15" s="5" t="s">
        <v>3</v>
      </c>
      <c r="F15" s="5">
        <f>AVERAGE(F7:F13)</f>
        <v>100.00000000000001</v>
      </c>
      <c r="G15" s="5">
        <f>AVERAGE(G7:G14)</f>
        <v>100.33606857142857</v>
      </c>
      <c r="I15" s="5" t="s">
        <v>3</v>
      </c>
      <c r="J15" s="5">
        <f>AVERAGE(J7:J14)</f>
        <v>100.00000857142857</v>
      </c>
      <c r="K15" s="5">
        <f>AVERAGE(K7:K14)</f>
        <v>124.74674428571427</v>
      </c>
    </row>
    <row r="16" spans="1:19">
      <c r="A16" s="5" t="s">
        <v>4</v>
      </c>
      <c r="B16" s="5">
        <f>STDEV(B7:B13)/SQRT(7)</f>
        <v>4.1692616610624116</v>
      </c>
      <c r="C16" s="5">
        <f>STDEV(C7:C13)/SQRT(7)</f>
        <v>7.1527081894328228</v>
      </c>
      <c r="E16" s="5" t="s">
        <v>4</v>
      </c>
      <c r="F16" s="5">
        <f>STDEV(F7:F13)/SQRT(7)</f>
        <v>6.2246241725933427</v>
      </c>
      <c r="G16" s="5">
        <f>STDEV(G7:G13)/SQRT(7)</f>
        <v>5.3400430504486378</v>
      </c>
      <c r="I16" s="5" t="s">
        <v>4</v>
      </c>
      <c r="J16" s="5">
        <f>STDEV(J7:J13)/SQRT(7)</f>
        <v>10.990224626726361</v>
      </c>
      <c r="K16" s="5">
        <f>STDEV(K7:K13)/SQRT(7)</f>
        <v>12.577862647943524</v>
      </c>
    </row>
    <row r="17" spans="1:20">
      <c r="A17" s="5" t="s">
        <v>5</v>
      </c>
      <c r="B17" s="5">
        <v>7</v>
      </c>
      <c r="C17" s="5">
        <v>7</v>
      </c>
      <c r="E17" s="5" t="s">
        <v>5</v>
      </c>
      <c r="F17" s="5">
        <v>7</v>
      </c>
      <c r="G17" s="5">
        <v>7</v>
      </c>
      <c r="I17" s="5" t="s">
        <v>5</v>
      </c>
      <c r="J17" s="5">
        <v>7</v>
      </c>
      <c r="K17" s="5">
        <v>7</v>
      </c>
    </row>
    <row r="20" spans="1:20">
      <c r="A20" s="3" t="s">
        <v>11</v>
      </c>
      <c r="B20" s="25" t="s">
        <v>0</v>
      </c>
      <c r="C20" s="25"/>
      <c r="D20" s="9"/>
      <c r="E20" s="8"/>
      <c r="F20" s="25" t="s">
        <v>1</v>
      </c>
      <c r="G20" s="25"/>
      <c r="I20" s="8"/>
      <c r="J20" s="25" t="s">
        <v>2</v>
      </c>
      <c r="K20" s="25"/>
    </row>
    <row r="21" spans="1:20" ht="15">
      <c r="A21" s="8"/>
      <c r="B21" s="8" t="s">
        <v>14</v>
      </c>
      <c r="C21" s="5" t="s">
        <v>15</v>
      </c>
      <c r="D21" s="7"/>
      <c r="E21" s="5"/>
      <c r="F21" s="8" t="s">
        <v>14</v>
      </c>
      <c r="G21" s="5" t="s">
        <v>15</v>
      </c>
      <c r="H21" s="10"/>
      <c r="I21" s="5"/>
      <c r="J21" s="8" t="s">
        <v>14</v>
      </c>
      <c r="K21" s="5" t="s">
        <v>15</v>
      </c>
    </row>
    <row r="22" spans="1:20" ht="15">
      <c r="A22" s="4"/>
      <c r="B22" s="6">
        <v>156.9222</v>
      </c>
      <c r="C22" s="6">
        <v>52.458959999999998</v>
      </c>
      <c r="E22" s="4"/>
      <c r="F22" s="6">
        <v>98.352009150797514</v>
      </c>
      <c r="G22" s="6">
        <v>88.662120000000002</v>
      </c>
      <c r="I22" s="4"/>
      <c r="J22" s="6">
        <v>96.435360000000003</v>
      </c>
      <c r="K22" s="6">
        <v>78.742949999999993</v>
      </c>
      <c r="M22" s="1"/>
      <c r="N22" s="1"/>
      <c r="O22" s="1"/>
      <c r="P22" s="1"/>
      <c r="Q22" s="1"/>
      <c r="R22" s="1"/>
      <c r="S22" s="1"/>
      <c r="T22" s="1"/>
    </row>
    <row r="23" spans="1:20">
      <c r="A23" s="4"/>
      <c r="B23" s="6">
        <v>81.813479999999998</v>
      </c>
      <c r="C23" s="6">
        <v>71.856520000000003</v>
      </c>
      <c r="E23" s="4"/>
      <c r="F23" s="6">
        <v>81.329831176258764</v>
      </c>
      <c r="G23" s="6">
        <v>98.15925</v>
      </c>
      <c r="I23" s="4"/>
      <c r="J23" s="6">
        <v>101.9709</v>
      </c>
      <c r="K23" s="6">
        <v>108.59220000000001</v>
      </c>
    </row>
    <row r="24" spans="1:20">
      <c r="A24" s="4"/>
      <c r="B24" s="6">
        <v>94.429209999999998</v>
      </c>
      <c r="C24" s="6">
        <v>40.729489999999998</v>
      </c>
      <c r="E24" s="4"/>
      <c r="F24" s="6">
        <v>117.3685102416912</v>
      </c>
      <c r="G24" s="6">
        <v>110.5181</v>
      </c>
      <c r="I24" s="4"/>
      <c r="J24" s="6">
        <v>94.146630000000002</v>
      </c>
      <c r="K24" s="6">
        <v>117.0765</v>
      </c>
    </row>
    <row r="25" spans="1:20">
      <c r="A25" s="4"/>
      <c r="B25" s="6">
        <v>55.341239999999999</v>
      </c>
      <c r="C25" s="6">
        <v>60.658810000000003</v>
      </c>
      <c r="E25" s="4"/>
      <c r="F25" s="6">
        <v>92.205935308945328</v>
      </c>
      <c r="G25" s="6">
        <v>94.704400000000007</v>
      </c>
      <c r="I25" s="4"/>
      <c r="J25" s="6">
        <v>79.881990000000002</v>
      </c>
      <c r="K25" s="6">
        <v>112.76519999999999</v>
      </c>
    </row>
    <row r="26" spans="1:20">
      <c r="A26" s="4"/>
      <c r="B26" s="6">
        <v>106.2512</v>
      </c>
      <c r="C26" s="6">
        <v>38.710349999999998</v>
      </c>
      <c r="E26" s="4"/>
      <c r="F26" s="6">
        <v>109.5098392255714</v>
      </c>
      <c r="G26" s="6">
        <v>98.403909999999996</v>
      </c>
      <c r="I26" s="4"/>
      <c r="J26" s="6">
        <v>104.3129</v>
      </c>
      <c r="K26" s="6">
        <v>117.6833</v>
      </c>
    </row>
    <row r="27" spans="1:20">
      <c r="A27" s="4"/>
      <c r="B27" s="6">
        <v>88.49512</v>
      </c>
      <c r="C27" s="6">
        <v>66.515839999999997</v>
      </c>
      <c r="E27" s="4"/>
      <c r="F27" s="6">
        <v>111.02967654472663</v>
      </c>
      <c r="G27" s="6">
        <v>101.4881</v>
      </c>
      <c r="I27" s="4"/>
      <c r="J27" s="6">
        <v>101.1831</v>
      </c>
      <c r="K27" s="6">
        <v>119.7911</v>
      </c>
    </row>
    <row r="28" spans="1:20">
      <c r="A28" s="4"/>
      <c r="B28" s="6">
        <v>116.74760000000001</v>
      </c>
      <c r="C28" s="6">
        <v>74.515309999999999</v>
      </c>
      <c r="E28" s="4"/>
      <c r="F28" s="6">
        <v>90.204198352009143</v>
      </c>
      <c r="G28" s="6">
        <v>102.8596</v>
      </c>
      <c r="I28" s="4"/>
      <c r="J28" s="6">
        <v>122.06910000000001</v>
      </c>
      <c r="K28" s="6">
        <v>125.1669</v>
      </c>
    </row>
    <row r="29" spans="1:20">
      <c r="A29" s="4"/>
      <c r="B29" s="4"/>
      <c r="C29" s="4"/>
      <c r="E29" s="4"/>
      <c r="F29" s="4"/>
      <c r="G29" s="4"/>
      <c r="I29" s="4"/>
      <c r="J29" s="4"/>
      <c r="K29" s="4"/>
    </row>
    <row r="30" spans="1:20">
      <c r="A30" s="5" t="s">
        <v>3</v>
      </c>
      <c r="B30" s="5">
        <f>AVERAGE(B22:B29)</f>
        <v>100.00000714285714</v>
      </c>
      <c r="C30" s="5">
        <f>AVERAGE(C22:C29)</f>
        <v>57.920754285714288</v>
      </c>
      <c r="E30" s="5" t="s">
        <v>3</v>
      </c>
      <c r="F30" s="5">
        <f>AVERAGE(F22:F28)</f>
        <v>100</v>
      </c>
      <c r="G30" s="5">
        <f>AVERAGE(G22:G29)</f>
        <v>99.256497142857143</v>
      </c>
      <c r="I30" s="5" t="s">
        <v>3</v>
      </c>
      <c r="J30" s="5">
        <f>AVERAGE(J22:J29)</f>
        <v>99.999997142857154</v>
      </c>
      <c r="K30" s="5">
        <f>AVERAGE(K22:K29)</f>
        <v>111.40259285714286</v>
      </c>
    </row>
    <row r="31" spans="1:20">
      <c r="A31" s="5" t="s">
        <v>4</v>
      </c>
      <c r="B31" s="5">
        <f>STDEV(B22:B28)/SQRT(7)</f>
        <v>12.000244818461129</v>
      </c>
      <c r="C31" s="5">
        <f>STDEV(C22:C28)/SQRT(7)</f>
        <v>5.4453293448644704</v>
      </c>
      <c r="E31" s="5" t="s">
        <v>4</v>
      </c>
      <c r="F31" s="5">
        <f>STDEV(F22:F28)/SQRT(7)</f>
        <v>4.9322848150740315</v>
      </c>
      <c r="G31" s="5">
        <f>STDEV(G22:G28)/SQRT(7)</f>
        <v>2.5805101562571422</v>
      </c>
      <c r="I31" s="5" t="s">
        <v>4</v>
      </c>
      <c r="J31" s="5">
        <f>STDEV(J22:J28)/SQRT(7)</f>
        <v>4.7874672165644396</v>
      </c>
      <c r="K31" s="5">
        <f>STDEV(K22:K28)/SQRT(7)</f>
        <v>5.7897096429418902</v>
      </c>
    </row>
    <row r="32" spans="1:20">
      <c r="A32" s="5" t="s">
        <v>5</v>
      </c>
      <c r="B32" s="5">
        <v>7</v>
      </c>
      <c r="C32" s="5">
        <v>7</v>
      </c>
      <c r="E32" s="5" t="s">
        <v>5</v>
      </c>
      <c r="F32" s="5">
        <v>7</v>
      </c>
      <c r="G32" s="5">
        <v>7</v>
      </c>
      <c r="I32" s="5" t="s">
        <v>5</v>
      </c>
      <c r="J32" s="5">
        <v>7</v>
      </c>
      <c r="K32" s="5">
        <v>7</v>
      </c>
    </row>
    <row r="35" spans="1:19">
      <c r="A35" s="3" t="s">
        <v>12</v>
      </c>
      <c r="B35" s="25" t="s">
        <v>0</v>
      </c>
      <c r="C35" s="25"/>
      <c r="D35" s="9"/>
      <c r="E35" s="8"/>
      <c r="F35" s="25" t="s">
        <v>1</v>
      </c>
      <c r="G35" s="25"/>
      <c r="I35" s="8"/>
      <c r="J35" s="25" t="s">
        <v>2</v>
      </c>
      <c r="K35" s="25"/>
    </row>
    <row r="36" spans="1:19" ht="15">
      <c r="A36" s="8"/>
      <c r="B36" s="8" t="s">
        <v>14</v>
      </c>
      <c r="C36" s="5" t="s">
        <v>15</v>
      </c>
      <c r="D36" s="7"/>
      <c r="E36" s="5"/>
      <c r="F36" s="8" t="s">
        <v>14</v>
      </c>
      <c r="G36" s="5" t="s">
        <v>15</v>
      </c>
      <c r="H36" s="10"/>
      <c r="I36" s="5"/>
      <c r="J36" s="8" t="s">
        <v>14</v>
      </c>
      <c r="K36" s="5" t="s">
        <v>15</v>
      </c>
    </row>
    <row r="37" spans="1:19" ht="15">
      <c r="A37" s="4"/>
      <c r="B37" s="6">
        <v>71.365809999999996</v>
      </c>
      <c r="C37" s="6">
        <v>125.7919</v>
      </c>
      <c r="E37" s="4"/>
      <c r="F37" s="6">
        <v>97.321816097345533</v>
      </c>
      <c r="G37" s="6">
        <v>94.654470000000003</v>
      </c>
      <c r="I37" s="4"/>
      <c r="J37" s="6">
        <v>99.660550000000001</v>
      </c>
      <c r="K37" s="6">
        <v>95.969899999999996</v>
      </c>
      <c r="M37" s="1"/>
      <c r="N37" s="1"/>
      <c r="O37" s="1"/>
      <c r="P37" s="1"/>
      <c r="Q37" s="1"/>
      <c r="R37" s="1"/>
      <c r="S37" s="1"/>
    </row>
    <row r="38" spans="1:19" ht="15">
      <c r="A38" s="4"/>
      <c r="B38" s="6">
        <v>109.9892</v>
      </c>
      <c r="C38" s="6">
        <v>117.45440000000001</v>
      </c>
      <c r="E38" s="4"/>
      <c r="F38" s="6">
        <v>105.73390399036917</v>
      </c>
      <c r="G38" s="6">
        <v>93.908619999999999</v>
      </c>
      <c r="I38" s="4"/>
      <c r="J38" s="6">
        <v>108.64570000000001</v>
      </c>
      <c r="K38" s="6">
        <v>94.500230000000002</v>
      </c>
      <c r="M38" s="1"/>
      <c r="N38" s="1"/>
      <c r="O38" s="1"/>
      <c r="P38" s="1"/>
      <c r="Q38" s="1"/>
      <c r="R38" s="1"/>
      <c r="S38" s="1"/>
    </row>
    <row r="39" spans="1:19">
      <c r="A39" s="4"/>
      <c r="B39" s="6">
        <v>90.795699999999997</v>
      </c>
      <c r="C39" s="6">
        <v>158.51750000000001</v>
      </c>
      <c r="E39" s="4"/>
      <c r="F39" s="6">
        <v>112.60869040737541</v>
      </c>
      <c r="G39" s="6">
        <v>89.095129999999997</v>
      </c>
      <c r="I39" s="4"/>
      <c r="J39" s="6">
        <v>76.507949999999994</v>
      </c>
      <c r="K39" s="6">
        <v>132.1901</v>
      </c>
    </row>
    <row r="40" spans="1:19">
      <c r="A40" s="4"/>
      <c r="B40" s="6">
        <v>148.9547</v>
      </c>
      <c r="C40" s="6">
        <v>155.71680000000001</v>
      </c>
      <c r="E40" s="4"/>
      <c r="F40" s="6">
        <v>100.9024605767201</v>
      </c>
      <c r="G40" s="6">
        <v>97.432919999999996</v>
      </c>
      <c r="I40" s="4"/>
      <c r="J40" s="6">
        <v>90.139840000000007</v>
      </c>
      <c r="K40" s="6">
        <v>104.4598</v>
      </c>
    </row>
    <row r="41" spans="1:19">
      <c r="A41" s="4"/>
      <c r="B41" s="6">
        <v>82.09872</v>
      </c>
      <c r="C41" s="6">
        <v>151.85419999999999</v>
      </c>
      <c r="E41" s="4"/>
      <c r="F41" s="6">
        <v>98.960364690041118</v>
      </c>
      <c r="G41" s="6">
        <v>95.513890000000004</v>
      </c>
      <c r="I41" s="4"/>
      <c r="J41" s="6">
        <v>79.903850000000006</v>
      </c>
      <c r="K41" s="6">
        <v>151.2809</v>
      </c>
    </row>
    <row r="42" spans="1:19">
      <c r="A42" s="4"/>
      <c r="B42" s="6">
        <v>111.3514</v>
      </c>
      <c r="C42" s="6">
        <v>136.55959999999999</v>
      </c>
      <c r="E42" s="4"/>
      <c r="F42" s="6">
        <v>75.988999489572095</v>
      </c>
      <c r="G42" s="6">
        <v>119.9425</v>
      </c>
      <c r="I42" s="4"/>
      <c r="J42" s="6">
        <v>120.13030000000001</v>
      </c>
      <c r="K42" s="6">
        <v>100.2392</v>
      </c>
    </row>
    <row r="43" spans="1:19">
      <c r="A43" s="4"/>
      <c r="B43" s="6">
        <v>85.44444</v>
      </c>
      <c r="C43" s="6">
        <v>141.78290000000001</v>
      </c>
      <c r="E43" s="4"/>
      <c r="F43" s="6">
        <v>108.48376474857652</v>
      </c>
      <c r="G43" s="6">
        <v>114.0391</v>
      </c>
      <c r="I43" s="4"/>
      <c r="J43" s="6">
        <v>125.0119</v>
      </c>
      <c r="K43" s="6">
        <v>107.7677</v>
      </c>
    </row>
    <row r="44" spans="1:19">
      <c r="A44" s="4"/>
      <c r="B44" s="4"/>
      <c r="C44" s="4"/>
      <c r="E44" s="4"/>
      <c r="F44" s="4"/>
      <c r="G44" s="4"/>
      <c r="I44" s="4"/>
      <c r="J44" s="4"/>
      <c r="K44" s="4"/>
    </row>
    <row r="45" spans="1:19">
      <c r="A45" s="5" t="s">
        <v>3</v>
      </c>
      <c r="B45" s="5">
        <f>AVERAGE(B37:B44)</f>
        <v>99.999995714285703</v>
      </c>
      <c r="C45" s="5">
        <f>AVERAGE(C37:C44)</f>
        <v>141.09675714285717</v>
      </c>
      <c r="E45" s="5" t="s">
        <v>3</v>
      </c>
      <c r="F45" s="5">
        <f>AVERAGE(F37:F43)</f>
        <v>99.999999999999986</v>
      </c>
      <c r="G45" s="5">
        <f>AVERAGE(G37:G44)</f>
        <v>100.65523285714286</v>
      </c>
      <c r="I45" s="5" t="s">
        <v>3</v>
      </c>
      <c r="J45" s="5">
        <f>AVERAGE(J37:J44)</f>
        <v>100.00001285714286</v>
      </c>
      <c r="K45" s="5">
        <f>AVERAGE(K37:K44)</f>
        <v>112.34397571428569</v>
      </c>
    </row>
    <row r="46" spans="1:19">
      <c r="A46" s="5" t="s">
        <v>4</v>
      </c>
      <c r="B46" s="5">
        <f>STDEV(B37:B43)/SQRT(7)</f>
        <v>9.8345324273195374</v>
      </c>
      <c r="C46" s="5">
        <f>STDEV(C37:C43)/SQRT(7)</f>
        <v>5.8700344812346197</v>
      </c>
      <c r="E46" s="5" t="s">
        <v>4</v>
      </c>
      <c r="F46" s="5">
        <f>STDEV(F37:F43)/SQRT(7)</f>
        <v>4.4971607028569496</v>
      </c>
      <c r="G46" s="5">
        <f>STDEV(G37:G43)/SQRT(7)</f>
        <v>4.3728197235093722</v>
      </c>
      <c r="I46" s="5" t="s">
        <v>4</v>
      </c>
      <c r="J46" s="5">
        <f>STDEV(J37:J43)/SQRT(7)</f>
        <v>7.1691167811960881</v>
      </c>
      <c r="K46" s="5">
        <f>STDEV(K37:K43)/SQRT(7)</f>
        <v>8.0564828374256177</v>
      </c>
    </row>
    <row r="47" spans="1:19">
      <c r="A47" s="5" t="s">
        <v>5</v>
      </c>
      <c r="B47" s="5">
        <v>7</v>
      </c>
      <c r="C47" s="5">
        <v>7</v>
      </c>
      <c r="E47" s="5" t="s">
        <v>5</v>
      </c>
      <c r="F47" s="5">
        <v>7</v>
      </c>
      <c r="G47" s="5">
        <v>7</v>
      </c>
      <c r="I47" s="5" t="s">
        <v>5</v>
      </c>
      <c r="J47" s="5">
        <v>7</v>
      </c>
      <c r="K47" s="5">
        <v>7</v>
      </c>
    </row>
    <row r="48" spans="1:19">
      <c r="B48" s="4"/>
      <c r="C48" s="4"/>
    </row>
    <row r="50" spans="1:29">
      <c r="A50" s="2" t="s">
        <v>16</v>
      </c>
    </row>
    <row r="52" spans="1:29">
      <c r="A52" s="24" t="s">
        <v>6</v>
      </c>
      <c r="B52" s="24"/>
      <c r="C52" s="8" t="s">
        <v>17</v>
      </c>
      <c r="D52" s="8" t="s">
        <v>18</v>
      </c>
      <c r="E52" s="8" t="s">
        <v>19</v>
      </c>
      <c r="G52" s="24" t="s">
        <v>7</v>
      </c>
      <c r="H52" s="24"/>
      <c r="I52" s="8" t="s">
        <v>17</v>
      </c>
      <c r="J52" s="8" t="s">
        <v>18</v>
      </c>
      <c r="K52" s="8" t="s">
        <v>19</v>
      </c>
      <c r="M52" s="24" t="s">
        <v>8</v>
      </c>
      <c r="N52" s="24"/>
      <c r="O52" s="8" t="s">
        <v>17</v>
      </c>
      <c r="P52" s="8" t="s">
        <v>18</v>
      </c>
      <c r="Q52" s="8" t="s">
        <v>19</v>
      </c>
      <c r="S52" s="24" t="s">
        <v>8</v>
      </c>
      <c r="T52" s="24"/>
      <c r="U52" s="15" t="s">
        <v>17</v>
      </c>
      <c r="V52" s="15" t="s">
        <v>18</v>
      </c>
      <c r="W52" s="15" t="s">
        <v>19</v>
      </c>
      <c r="Y52" s="24" t="s">
        <v>9</v>
      </c>
      <c r="Z52" s="24"/>
      <c r="AA52" s="8" t="s">
        <v>17</v>
      </c>
      <c r="AB52" s="8" t="s">
        <v>18</v>
      </c>
      <c r="AC52" s="8" t="s">
        <v>19</v>
      </c>
    </row>
    <row r="53" spans="1:29">
      <c r="C53" s="6">
        <v>111.4449</v>
      </c>
      <c r="D53" s="6">
        <v>114.44710000000001</v>
      </c>
      <c r="E53" s="6">
        <v>116.2843</v>
      </c>
      <c r="I53" s="6">
        <v>95.251189999999994</v>
      </c>
      <c r="J53" s="6">
        <v>115.85250000000001</v>
      </c>
      <c r="K53" s="6">
        <v>115.2397</v>
      </c>
      <c r="M53" s="18" t="s">
        <v>31</v>
      </c>
      <c r="N53" s="19"/>
      <c r="O53" s="6">
        <v>141.256</v>
      </c>
      <c r="P53" s="6">
        <v>104.8776</v>
      </c>
      <c r="Q53" s="6">
        <v>95.968969999999999</v>
      </c>
      <c r="S53" s="18" t="s">
        <v>32</v>
      </c>
      <c r="T53" s="19"/>
      <c r="U53" s="6">
        <v>86.637299999999996</v>
      </c>
      <c r="V53" s="6">
        <v>114.28449000000001</v>
      </c>
      <c r="W53" s="6">
        <v>117.3749</v>
      </c>
      <c r="AA53" s="6">
        <v>106.17010000000001</v>
      </c>
      <c r="AB53" s="6">
        <v>105.0977</v>
      </c>
      <c r="AC53" s="6">
        <v>98.740350000000007</v>
      </c>
    </row>
    <row r="54" spans="1:29">
      <c r="C54" s="6">
        <v>89.292689999999993</v>
      </c>
      <c r="D54" s="6">
        <v>100.1426</v>
      </c>
      <c r="E54" s="6">
        <v>107.8552</v>
      </c>
      <c r="I54" s="6">
        <v>107.29470000000001</v>
      </c>
      <c r="J54" s="6">
        <v>97.059749999999994</v>
      </c>
      <c r="K54" s="6">
        <v>97.787059999999997</v>
      </c>
      <c r="O54" s="6">
        <v>96.851699999999994</v>
      </c>
      <c r="P54" s="6">
        <v>104.095</v>
      </c>
      <c r="Q54" s="6">
        <v>105.74420000000001</v>
      </c>
      <c r="U54" s="6">
        <v>109.49455</v>
      </c>
      <c r="V54" s="6">
        <v>94.847570000000005</v>
      </c>
      <c r="W54" s="6">
        <v>91.7774</v>
      </c>
      <c r="AA54" s="6">
        <v>93.031199999999998</v>
      </c>
      <c r="AB54" s="6">
        <v>113.9571</v>
      </c>
      <c r="AC54" s="6">
        <v>105.21899999999999</v>
      </c>
    </row>
    <row r="55" spans="1:29">
      <c r="C55" s="6">
        <v>99.262460000000004</v>
      </c>
      <c r="D55" s="6">
        <v>99.665450000000007</v>
      </c>
      <c r="E55" s="6">
        <v>93.899900000000002</v>
      </c>
      <c r="I55" s="6">
        <v>97.454089999999994</v>
      </c>
      <c r="J55" s="6">
        <v>95.1</v>
      </c>
      <c r="K55" s="6">
        <v>87.998769999999993</v>
      </c>
      <c r="O55" s="6">
        <v>89.313029999999998</v>
      </c>
      <c r="P55" s="6">
        <v>76.698719999999994</v>
      </c>
      <c r="Q55" s="6">
        <v>88.540729999999996</v>
      </c>
      <c r="U55" s="6">
        <v>97.493483999999995</v>
      </c>
      <c r="V55" s="6">
        <v>99.47748</v>
      </c>
      <c r="W55" s="6">
        <v>97.55283</v>
      </c>
      <c r="AA55" s="6">
        <v>100.7987</v>
      </c>
      <c r="AB55" s="6">
        <v>110.5742</v>
      </c>
      <c r="AC55" s="6">
        <v>100.62090000000001</v>
      </c>
    </row>
    <row r="56" spans="1:29">
      <c r="C56" s="6">
        <v>85.640550000000005</v>
      </c>
      <c r="D56" s="6">
        <v>91.147059999999996</v>
      </c>
      <c r="E56" s="6">
        <v>97.762699999999995</v>
      </c>
      <c r="I56" s="6">
        <v>102.6666</v>
      </c>
      <c r="J56" s="6">
        <v>87.556139999999999</v>
      </c>
      <c r="K56" s="6">
        <v>104.3742</v>
      </c>
      <c r="O56" s="6">
        <v>93.148790000000005</v>
      </c>
      <c r="P56" s="6">
        <v>97.113969999999995</v>
      </c>
      <c r="Q56" s="6">
        <v>90.517099999999999</v>
      </c>
      <c r="U56" s="6">
        <v>108.37457999999999</v>
      </c>
      <c r="V56" s="6">
        <v>93.839299999999994</v>
      </c>
      <c r="W56" s="6">
        <v>107.35843</v>
      </c>
      <c r="AA56" s="6">
        <v>93.449399999999997</v>
      </c>
      <c r="AB56" s="6">
        <v>91.833020000000005</v>
      </c>
      <c r="AC56" s="6">
        <v>115.87860000000001</v>
      </c>
    </row>
    <row r="57" spans="1:29">
      <c r="C57" s="6">
        <v>93.267700000000005</v>
      </c>
      <c r="D57" s="6">
        <v>107.23520000000001</v>
      </c>
      <c r="E57" s="6">
        <v>126.5487</v>
      </c>
      <c r="I57" s="6">
        <v>92.088489999999993</v>
      </c>
      <c r="J57" s="6">
        <v>108.995</v>
      </c>
      <c r="K57" s="6">
        <v>112.0138</v>
      </c>
      <c r="O57" s="6">
        <v>94.9054</v>
      </c>
      <c r="P57" s="6">
        <v>78.742469999999997</v>
      </c>
      <c r="Q57" s="6">
        <v>65.066540000000003</v>
      </c>
      <c r="U57" s="6">
        <v>91.883629999999997</v>
      </c>
      <c r="V57" s="6">
        <v>109.37363999999999</v>
      </c>
      <c r="W57" s="6">
        <v>100.82647</v>
      </c>
      <c r="AA57" s="6">
        <v>89.654809999999998</v>
      </c>
      <c r="AB57" s="6">
        <v>103.0348</v>
      </c>
      <c r="AC57" s="6">
        <v>119.1095</v>
      </c>
    </row>
    <row r="58" spans="1:29">
      <c r="C58" s="6">
        <v>121.09180000000001</v>
      </c>
      <c r="D58" s="6">
        <v>116.3077</v>
      </c>
      <c r="E58" s="6">
        <v>95.68871</v>
      </c>
      <c r="I58" s="6">
        <v>105.2449</v>
      </c>
      <c r="J58" s="6">
        <v>114.15730000000001</v>
      </c>
      <c r="K58" s="6"/>
      <c r="O58" s="6">
        <v>84.525120000000001</v>
      </c>
      <c r="P58" s="6">
        <v>144.607</v>
      </c>
      <c r="Q58" s="6"/>
      <c r="U58" s="6">
        <v>106.11669999999999</v>
      </c>
      <c r="V58" s="6">
        <v>115.66379999999999</v>
      </c>
      <c r="W58" s="6"/>
      <c r="AA58" s="6">
        <v>116.89579999999999</v>
      </c>
      <c r="AB58" s="6">
        <v>122.91030000000001</v>
      </c>
      <c r="AC58" s="6"/>
    </row>
    <row r="59" spans="1:29">
      <c r="C59" s="4"/>
      <c r="D59" s="4"/>
      <c r="E59" s="4"/>
      <c r="I59" s="4"/>
      <c r="J59" s="4"/>
      <c r="K59" s="4"/>
      <c r="O59" s="4"/>
      <c r="P59" s="4"/>
      <c r="Q59" s="4"/>
      <c r="U59" s="4"/>
      <c r="V59" s="4"/>
      <c r="W59" s="4"/>
      <c r="AA59" s="4"/>
      <c r="AB59" s="4"/>
      <c r="AC59" s="4"/>
    </row>
    <row r="60" spans="1:29">
      <c r="B60" s="5" t="s">
        <v>3</v>
      </c>
      <c r="C60" s="5">
        <f>AVERAGE(C53:C59)</f>
        <v>100.00001666666667</v>
      </c>
      <c r="D60" s="5">
        <f>AVERAGE(D53:D59)</f>
        <v>104.824185</v>
      </c>
      <c r="E60" s="5">
        <f>AVERAGE(E53:E59)</f>
        <v>106.33991833333333</v>
      </c>
      <c r="H60" s="5" t="s">
        <v>3</v>
      </c>
      <c r="I60" s="5">
        <f>AVERAGE(I53:I59)</f>
        <v>99.999994999999998</v>
      </c>
      <c r="J60" s="5">
        <f>AVERAGE(J53:J59)</f>
        <v>103.120115</v>
      </c>
      <c r="K60" s="5">
        <f>AVERAGE(K53:K59)</f>
        <v>103.48270600000001</v>
      </c>
      <c r="N60" s="5" t="s">
        <v>3</v>
      </c>
      <c r="O60" s="5">
        <f>AVERAGE(O53:O59)</f>
        <v>100.00000666666666</v>
      </c>
      <c r="P60" s="5">
        <f>AVERAGE(P53:P59)</f>
        <v>101.02245999999998</v>
      </c>
      <c r="Q60" s="5">
        <f>AVERAGE(Q53:Q59)</f>
        <v>89.167507999999998</v>
      </c>
      <c r="T60" s="14" t="s">
        <v>3</v>
      </c>
      <c r="U60" s="14">
        <f>AVERAGE(U53:U59)</f>
        <v>100.00004066666666</v>
      </c>
      <c r="V60" s="14">
        <f>AVERAGE(V53:V59)</f>
        <v>104.58104666666668</v>
      </c>
      <c r="W60" s="14">
        <f>AVERAGE(W53:W59)</f>
        <v>102.97800600000001</v>
      </c>
      <c r="Z60" s="5" t="s">
        <v>3</v>
      </c>
      <c r="AA60" s="5">
        <f>AVERAGE(AA53:AA59)</f>
        <v>100.00000166666666</v>
      </c>
      <c r="AB60" s="5">
        <f>AVERAGE(AB53:AB59)</f>
        <v>107.90118666666667</v>
      </c>
      <c r="AC60" s="5">
        <f>AVERAGE(AC53:AC59)</f>
        <v>107.91367</v>
      </c>
    </row>
    <row r="61" spans="1:29">
      <c r="B61" s="5" t="s">
        <v>4</v>
      </c>
      <c r="C61" s="5">
        <f>STDEV(C53:C58)/SQRT(6)</f>
        <v>5.6052293545954077</v>
      </c>
      <c r="D61" s="5">
        <f>STDEV(D53:D58)/SQRT(6)</f>
        <v>3.9407196312380566</v>
      </c>
      <c r="E61" s="5">
        <f>STDEV(E53:E58)/SQRT(6)</f>
        <v>5.3271400430377733</v>
      </c>
      <c r="H61" s="5" t="s">
        <v>4</v>
      </c>
      <c r="I61" s="5">
        <f>STDEV(I53:I58)/SQRT(6)</f>
        <v>2.4457938335310163</v>
      </c>
      <c r="J61" s="5">
        <f>STDEV(J53:J58)/SQRT(6)</f>
        <v>4.6965765568221833</v>
      </c>
      <c r="K61" s="5">
        <f>STDEV(K53:K58)/SQRT(5)</f>
        <v>4.9193185082606732</v>
      </c>
      <c r="N61" s="5" t="s">
        <v>4</v>
      </c>
      <c r="O61" s="5">
        <f>STDEV(O53:O58)/SQRT(6)</f>
        <v>8.443037753694119</v>
      </c>
      <c r="P61" s="5">
        <f>STDEV(P53:P58)/SQRT(6)</f>
        <v>10.045286306771967</v>
      </c>
      <c r="Q61" s="5">
        <f>STDEV(Q53:Q58)/SQRT(5)</f>
        <v>6.7235314781931299</v>
      </c>
      <c r="T61" s="14" t="s">
        <v>4</v>
      </c>
      <c r="U61" s="14">
        <f>STDEV(U53:U58)/SQRT(6)</f>
        <v>3.8661519390910883</v>
      </c>
      <c r="V61" s="14">
        <f>STDEV(V53:V58)/SQRT(6)</f>
        <v>3.9838225655850246</v>
      </c>
      <c r="W61" s="14">
        <f>STDEV(W53:W58)/SQRT(5)</f>
        <v>4.393027929711578</v>
      </c>
      <c r="Z61" s="5" t="s">
        <v>4</v>
      </c>
      <c r="AA61" s="5">
        <f>STDEV(AA53:AA58)/SQRT(6)</f>
        <v>4.1740212556401906</v>
      </c>
      <c r="AB61" s="5">
        <f>STDEV(AB53:AB58)/SQRT(6)</f>
        <v>4.3159387018404756</v>
      </c>
      <c r="AC61" s="5">
        <f>STDEV(AC53:AC58)/SQRT(5)</f>
        <v>4.0827825058285914</v>
      </c>
    </row>
    <row r="62" spans="1:29">
      <c r="B62" s="5" t="s">
        <v>5</v>
      </c>
      <c r="C62" s="5">
        <v>6</v>
      </c>
      <c r="D62" s="5">
        <v>6</v>
      </c>
      <c r="E62" s="5">
        <v>6</v>
      </c>
      <c r="H62" s="5" t="s">
        <v>5</v>
      </c>
      <c r="I62" s="5">
        <v>6</v>
      </c>
      <c r="J62" s="5">
        <v>6</v>
      </c>
      <c r="K62" s="5">
        <v>5</v>
      </c>
      <c r="N62" s="5" t="s">
        <v>5</v>
      </c>
      <c r="O62" s="5">
        <v>6</v>
      </c>
      <c r="P62" s="5">
        <v>6</v>
      </c>
      <c r="Q62" s="5">
        <v>5</v>
      </c>
      <c r="T62" s="14" t="s">
        <v>5</v>
      </c>
      <c r="U62" s="14">
        <v>6</v>
      </c>
      <c r="V62" s="14">
        <v>6</v>
      </c>
      <c r="W62" s="14">
        <v>5</v>
      </c>
      <c r="Z62" s="5" t="s">
        <v>5</v>
      </c>
      <c r="AA62" s="5">
        <v>6</v>
      </c>
      <c r="AB62" s="5">
        <v>6</v>
      </c>
      <c r="AC62" s="5">
        <v>5</v>
      </c>
    </row>
    <row r="65" spans="1:25">
      <c r="A65" s="2" t="s">
        <v>20</v>
      </c>
    </row>
    <row r="67" spans="1:25" ht="15">
      <c r="A67" s="14" t="s">
        <v>21</v>
      </c>
      <c r="B67" s="14" t="s">
        <v>17</v>
      </c>
      <c r="C67" s="14" t="s">
        <v>23</v>
      </c>
      <c r="D67" s="14" t="s">
        <v>18</v>
      </c>
      <c r="E67" s="14" t="s">
        <v>19</v>
      </c>
      <c r="F67" s="14" t="s">
        <v>24</v>
      </c>
      <c r="G67" s="14" t="s">
        <v>22</v>
      </c>
      <c r="I67" s="20" t="s">
        <v>33</v>
      </c>
      <c r="J67" s="12" t="s">
        <v>17</v>
      </c>
      <c r="K67" s="12" t="s">
        <v>23</v>
      </c>
      <c r="L67" s="12" t="s">
        <v>18</v>
      </c>
      <c r="M67" s="12" t="s">
        <v>19</v>
      </c>
      <c r="N67" s="12"/>
      <c r="O67" s="20" t="s">
        <v>34</v>
      </c>
      <c r="P67" s="14" t="s">
        <v>17</v>
      </c>
      <c r="Q67" s="14" t="s">
        <v>23</v>
      </c>
      <c r="R67" s="14" t="s">
        <v>18</v>
      </c>
      <c r="S67" s="14" t="s">
        <v>19</v>
      </c>
      <c r="U67" s="20" t="s">
        <v>35</v>
      </c>
      <c r="V67" s="14" t="s">
        <v>17</v>
      </c>
      <c r="W67" s="14" t="s">
        <v>23</v>
      </c>
      <c r="X67" s="14" t="s">
        <v>18</v>
      </c>
      <c r="Y67" s="14" t="s">
        <v>19</v>
      </c>
    </row>
    <row r="68" spans="1:25">
      <c r="A68" s="4"/>
      <c r="B68" s="4">
        <v>81.292307684638672</v>
      </c>
      <c r="C68" s="4">
        <v>144.25217661245912</v>
      </c>
      <c r="D68" s="4">
        <v>96.553398366782034</v>
      </c>
      <c r="E68" s="4">
        <v>101.32646152346859</v>
      </c>
      <c r="F68" s="4">
        <v>97.644636323179611</v>
      </c>
      <c r="G68" s="4">
        <v>46.948505417494729</v>
      </c>
      <c r="J68" s="6">
        <v>102.68005364456846</v>
      </c>
      <c r="K68" s="6">
        <v>89.681394758780655</v>
      </c>
      <c r="L68" s="6">
        <v>111.42484323462247</v>
      </c>
      <c r="M68" s="6">
        <v>97.928159773822884</v>
      </c>
      <c r="N68" s="6"/>
      <c r="O68" s="6"/>
      <c r="P68" s="4">
        <v>116.34503603813067</v>
      </c>
      <c r="Q68" s="4">
        <v>86.910020925366197</v>
      </c>
      <c r="R68" s="4">
        <v>78.260869565217391</v>
      </c>
      <c r="S68" s="4">
        <v>101.55777726110207</v>
      </c>
      <c r="V68" s="4">
        <v>104.28969359331475</v>
      </c>
      <c r="W68" s="4">
        <v>109.30362116991641</v>
      </c>
      <c r="X68" s="4">
        <v>142.06128133704732</v>
      </c>
      <c r="Y68" s="4">
        <v>137.38161559888579</v>
      </c>
    </row>
    <row r="69" spans="1:25">
      <c r="A69" s="4"/>
      <c r="B69" s="4">
        <v>92.434390071833235</v>
      </c>
      <c r="C69" s="4">
        <v>154.70544962221538</v>
      </c>
      <c r="D69" s="4">
        <v>119.58622087137778</v>
      </c>
      <c r="E69" s="4">
        <v>112.63812919811757</v>
      </c>
      <c r="F69" s="4">
        <v>62.698701603296307</v>
      </c>
      <c r="G69" s="4">
        <v>84.086786093358413</v>
      </c>
      <c r="J69" s="6">
        <v>118.3776142665555</v>
      </c>
      <c r="K69" s="6">
        <v>84.646779513574231</v>
      </c>
      <c r="L69" s="6">
        <v>105.34850846351804</v>
      </c>
      <c r="M69" s="6">
        <v>108.59327993040702</v>
      </c>
      <c r="N69" s="6"/>
      <c r="O69" s="6"/>
      <c r="P69" s="4">
        <v>95.977679609393164</v>
      </c>
      <c r="Q69" s="4">
        <v>120.8091141594978</v>
      </c>
      <c r="R69" s="4">
        <v>130.01627528481748</v>
      </c>
      <c r="S69" s="4">
        <v>88.305045338293425</v>
      </c>
      <c r="V69" s="4">
        <v>76.545961002785504</v>
      </c>
      <c r="W69" s="4">
        <v>137.38161559888579</v>
      </c>
      <c r="X69" s="4">
        <v>123.00835654596098</v>
      </c>
      <c r="Y69" s="4">
        <v>72.869080779944284</v>
      </c>
    </row>
    <row r="70" spans="1:25">
      <c r="A70" s="4"/>
      <c r="B70" s="4">
        <v>117.58533879857899</v>
      </c>
      <c r="C70" s="4">
        <v>147.78146478170444</v>
      </c>
      <c r="D70" s="4">
        <v>138.69673307801662</v>
      </c>
      <c r="E70" s="4">
        <v>133.60449366117663</v>
      </c>
      <c r="F70" s="4">
        <v>87.008917060606436</v>
      </c>
      <c r="G70" s="4">
        <v>100.63406303941751</v>
      </c>
      <c r="J70" s="6">
        <v>98.513175540976448</v>
      </c>
      <c r="K70" s="6">
        <v>118.33629345028812</v>
      </c>
      <c r="L70" s="6">
        <v>88.34390517960054</v>
      </c>
      <c r="M70" s="6">
        <v>99.650585378230431</v>
      </c>
      <c r="N70" s="6"/>
      <c r="O70" s="6"/>
      <c r="P70" s="4">
        <v>135.73587537781913</v>
      </c>
      <c r="Q70" s="4">
        <v>58.73052778423623</v>
      </c>
      <c r="R70" s="4">
        <v>103.78981632178564</v>
      </c>
      <c r="S70" s="4">
        <v>76.307835387119283</v>
      </c>
      <c r="V70" s="4">
        <v>55.487465181058489</v>
      </c>
      <c r="W70" s="4">
        <v>68.857938718662936</v>
      </c>
      <c r="X70" s="4">
        <v>71.53203342618383</v>
      </c>
      <c r="Y70" s="4">
        <v>94.930362116991631</v>
      </c>
    </row>
    <row r="71" spans="1:25">
      <c r="A71" s="4"/>
      <c r="B71" s="4">
        <v>112.9672502745106</v>
      </c>
      <c r="C71" s="4">
        <v>168.88242074274319</v>
      </c>
      <c r="D71" s="4">
        <v>113.71951206594086</v>
      </c>
      <c r="E71" s="4">
        <v>128.25074296376212</v>
      </c>
      <c r="F71" s="4">
        <v>91.565586997763418</v>
      </c>
      <c r="G71" s="4">
        <v>49.007755336584054</v>
      </c>
      <c r="J71" s="6">
        <v>79.077168436695771</v>
      </c>
      <c r="K71" s="6">
        <v>111.18561745623254</v>
      </c>
      <c r="L71" s="6">
        <v>86.804161078690768</v>
      </c>
      <c r="M71" s="6">
        <v>85.057812896444219</v>
      </c>
      <c r="N71" s="6"/>
      <c r="O71" s="6"/>
      <c r="P71" s="4">
        <v>67.100674261799583</v>
      </c>
      <c r="Q71" s="4">
        <v>77.842362241339231</v>
      </c>
      <c r="R71" s="4">
        <v>84.956986747268076</v>
      </c>
      <c r="S71" s="4">
        <v>87.049523366658917</v>
      </c>
      <c r="V71" s="4">
        <v>82.22841225626739</v>
      </c>
      <c r="W71" s="4">
        <v>91.587743732590511</v>
      </c>
      <c r="X71" s="4">
        <v>135.37604456824511</v>
      </c>
      <c r="Y71" s="4">
        <v>115.98885793871864</v>
      </c>
    </row>
    <row r="72" spans="1:25">
      <c r="A72" s="4"/>
      <c r="B72" s="4">
        <v>102.52108070492547</v>
      </c>
      <c r="C72" s="4">
        <v>141.02646704421244</v>
      </c>
      <c r="D72" s="4">
        <v>158.4252595341564</v>
      </c>
      <c r="E72" s="4">
        <v>140.88738916296677</v>
      </c>
      <c r="F72" s="4">
        <v>57.220827635522738</v>
      </c>
      <c r="G72" s="4">
        <v>75.840813650469116</v>
      </c>
      <c r="J72" s="6">
        <v>93.204538040523374</v>
      </c>
      <c r="K72" s="6">
        <v>89.509587154300604</v>
      </c>
      <c r="L72" s="6">
        <v>121.81594113595996</v>
      </c>
      <c r="M72" s="6">
        <v>106.05531189967013</v>
      </c>
      <c r="N72" s="6"/>
      <c r="O72" s="6"/>
      <c r="P72" s="4">
        <v>102.11578702627297</v>
      </c>
      <c r="Q72" s="4">
        <v>132.10881190420835</v>
      </c>
      <c r="R72" s="4">
        <v>107.83538711927459</v>
      </c>
      <c r="S72" s="4">
        <v>113.27598232969076</v>
      </c>
      <c r="V72" s="4">
        <v>106.29526462395542</v>
      </c>
      <c r="W72" s="4">
        <v>106.62952646239553</v>
      </c>
      <c r="X72" s="4">
        <v>95.933147632311957</v>
      </c>
      <c r="Y72" s="4">
        <v>102.61838440111418</v>
      </c>
    </row>
    <row r="73" spans="1:25">
      <c r="A73" s="4"/>
      <c r="B73" s="4">
        <v>93.199632465513105</v>
      </c>
      <c r="C73" s="4">
        <v>148.60396838046924</v>
      </c>
      <c r="D73" s="4">
        <v>126.97849439719272</v>
      </c>
      <c r="E73" s="4">
        <v>130.28307458325551</v>
      </c>
      <c r="F73" s="4">
        <v>66.23397161689627</v>
      </c>
      <c r="G73" s="4">
        <v>64.482786682071577</v>
      </c>
      <c r="J73" s="6">
        <v>108.14745007068032</v>
      </c>
      <c r="K73" s="6">
        <v>97.743303490521555</v>
      </c>
      <c r="L73" s="6">
        <v>95.194461560766953</v>
      </c>
      <c r="M73" s="6">
        <v>125.55438761825364</v>
      </c>
      <c r="N73" s="6"/>
      <c r="O73" s="6"/>
      <c r="P73" s="4">
        <v>82.724947686584514</v>
      </c>
      <c r="Q73" s="4">
        <v>107.27737735410371</v>
      </c>
      <c r="R73" s="4">
        <v>120.8091141594978</v>
      </c>
      <c r="S73" s="4">
        <v>137.82841199720997</v>
      </c>
      <c r="V73" s="4">
        <v>175.15320334261835</v>
      </c>
      <c r="W73" s="4">
        <v>84.902506963788284</v>
      </c>
      <c r="X73" s="4">
        <v>103.95543175487464</v>
      </c>
      <c r="Y73" s="4">
        <v>83.231197771587745</v>
      </c>
    </row>
    <row r="74" spans="1:25">
      <c r="A74" s="4"/>
      <c r="B74" s="4"/>
      <c r="C74" s="4"/>
      <c r="D74" s="4"/>
      <c r="E74" s="4"/>
      <c r="F74" s="4"/>
      <c r="G74" s="4"/>
      <c r="J74" s="4"/>
      <c r="K74" s="4"/>
      <c r="L74" s="4"/>
      <c r="M74" s="4"/>
      <c r="N74" s="4"/>
      <c r="O74" s="4"/>
      <c r="P74" s="4"/>
      <c r="Q74" s="4"/>
      <c r="R74" s="4"/>
      <c r="S74" s="4"/>
      <c r="V74" s="4"/>
      <c r="W74" s="4"/>
      <c r="X74" s="4"/>
      <c r="Y74" s="4"/>
    </row>
    <row r="75" spans="1:25">
      <c r="A75" s="14" t="s">
        <v>3</v>
      </c>
      <c r="B75" s="14">
        <f t="shared" ref="B75:G75" si="0">AVERAGE(B68:B74)</f>
        <v>100</v>
      </c>
      <c r="C75" s="14">
        <f t="shared" si="0"/>
        <v>150.87532453063397</v>
      </c>
      <c r="D75" s="14">
        <f t="shared" si="0"/>
        <v>125.65993638557772</v>
      </c>
      <c r="E75" s="14">
        <f t="shared" si="0"/>
        <v>124.4983818487912</v>
      </c>
      <c r="F75" s="14">
        <f t="shared" si="0"/>
        <v>77.062106872877465</v>
      </c>
      <c r="G75" s="14">
        <f t="shared" si="0"/>
        <v>70.166785036565898</v>
      </c>
      <c r="I75" s="11"/>
      <c r="J75" s="14">
        <f>AVERAGE(J68:J74)</f>
        <v>99.999999999999986</v>
      </c>
      <c r="K75" s="14">
        <f>AVERAGE(K68:K74)</f>
        <v>98.517162637282965</v>
      </c>
      <c r="L75" s="14">
        <f>AVERAGE(L68:L74)</f>
        <v>101.48863677552646</v>
      </c>
      <c r="M75" s="14">
        <f>AVERAGE(M68:M74)</f>
        <v>103.8065895828047</v>
      </c>
      <c r="N75" s="11"/>
      <c r="O75" s="11"/>
      <c r="P75" s="14">
        <f>AVERAGE(P68:P74)</f>
        <v>100</v>
      </c>
      <c r="Q75" s="14">
        <f>AVERAGE(Q68:Q74)</f>
        <v>97.279702394791912</v>
      </c>
      <c r="R75" s="14">
        <f>AVERAGE(R68:R74)</f>
        <v>104.27807486631015</v>
      </c>
      <c r="S75" s="14">
        <f>AVERAGE(S68:S74)</f>
        <v>100.72076261334571</v>
      </c>
      <c r="V75" s="14">
        <f>AVERAGE(V68:V74)</f>
        <v>99.999999999999986</v>
      </c>
      <c r="W75" s="14">
        <f>AVERAGE(W68:W74)</f>
        <v>99.777158774373234</v>
      </c>
      <c r="X75" s="14">
        <f>AVERAGE(X68:X74)</f>
        <v>111.97771587743732</v>
      </c>
      <c r="Y75" s="14">
        <f>AVERAGE(Y68:Y74)</f>
        <v>101.16991643454038</v>
      </c>
    </row>
    <row r="76" spans="1:25">
      <c r="A76" s="14" t="s">
        <v>4</v>
      </c>
      <c r="B76" s="14">
        <f t="shared" ref="B76:G76" si="1">STDEV(B68:B73)/SQRT(6)</f>
        <v>5.5893075665919678</v>
      </c>
      <c r="C76" s="14">
        <f t="shared" si="1"/>
        <v>4.0600594464043773</v>
      </c>
      <c r="D76" s="14">
        <f t="shared" si="1"/>
        <v>8.7023318192708068</v>
      </c>
      <c r="E76" s="14">
        <f t="shared" si="1"/>
        <v>5.9907350732999802</v>
      </c>
      <c r="F76" s="14">
        <f t="shared" si="1"/>
        <v>6.9526080791095097</v>
      </c>
      <c r="G76" s="14">
        <f t="shared" si="1"/>
        <v>8.5113981276942745</v>
      </c>
      <c r="I76" s="11"/>
      <c r="J76" s="14">
        <f>STDEV(J68:J73)/SQRT(6)</f>
        <v>5.4694733663712745</v>
      </c>
      <c r="K76" s="14">
        <f>STDEV(K68:K73)/SQRT(6)</f>
        <v>5.4938792904609191</v>
      </c>
      <c r="L76" s="14">
        <f>STDEV(L68:L73)/SQRT(6)</f>
        <v>5.6416916720112154</v>
      </c>
      <c r="M76" s="14">
        <f>STDEV(M68:M73)/SQRT(6)</f>
        <v>5.4902362157302127</v>
      </c>
      <c r="N76" s="11"/>
      <c r="O76" s="11"/>
      <c r="P76" s="14">
        <f>STDEV(P68:P73)/SQRT(6)</f>
        <v>9.9090222770824923</v>
      </c>
      <c r="Q76" s="14">
        <f>STDEV(Q68:Q73)/SQRT(6)</f>
        <v>11.310810376180763</v>
      </c>
      <c r="R76" s="14">
        <f>STDEV(R68:R73)/SQRT(6)</f>
        <v>8.1625619049221072</v>
      </c>
      <c r="S76" s="14">
        <f>STDEV(S68:S73)/SQRT(6)</f>
        <v>9.0780974735703026</v>
      </c>
      <c r="V76" s="14">
        <f>STDEV(V68:V73)/SQRT(6)</f>
        <v>16.885223157829074</v>
      </c>
      <c r="W76" s="14">
        <f>STDEV(W68:W73)/SQRT(6)</f>
        <v>9.6542280130492291</v>
      </c>
      <c r="X76" s="14">
        <f>STDEV(X68:X73)/SQRT(6)</f>
        <v>10.850216851146412</v>
      </c>
      <c r="Y76" s="14">
        <f>STDEV(Y68:Y73)/SQRT(6)</f>
        <v>9.4774349680739842</v>
      </c>
    </row>
    <row r="77" spans="1:25">
      <c r="A77" s="14" t="s">
        <v>5</v>
      </c>
      <c r="B77" s="14">
        <v>6</v>
      </c>
      <c r="C77" s="14">
        <v>6</v>
      </c>
      <c r="D77" s="14">
        <v>6</v>
      </c>
      <c r="E77" s="14">
        <v>6</v>
      </c>
      <c r="F77" s="14">
        <v>6</v>
      </c>
      <c r="G77" s="14">
        <v>6</v>
      </c>
      <c r="I77" s="11"/>
      <c r="J77" s="14">
        <v>6</v>
      </c>
      <c r="K77" s="14">
        <v>6</v>
      </c>
      <c r="L77" s="14">
        <v>6</v>
      </c>
      <c r="M77" s="14">
        <v>6</v>
      </c>
      <c r="N77" s="11"/>
      <c r="O77" s="11"/>
      <c r="P77" s="14">
        <v>6</v>
      </c>
      <c r="Q77" s="14">
        <v>6</v>
      </c>
      <c r="R77" s="14">
        <v>6</v>
      </c>
      <c r="S77" s="14">
        <v>6</v>
      </c>
      <c r="V77" s="14">
        <v>6</v>
      </c>
      <c r="W77" s="14">
        <v>6</v>
      </c>
      <c r="X77" s="14">
        <v>6</v>
      </c>
      <c r="Y77" s="14">
        <v>6</v>
      </c>
    </row>
    <row r="80" spans="1:25">
      <c r="A80" s="2" t="s">
        <v>25</v>
      </c>
    </row>
    <row r="82" spans="1:16">
      <c r="A82" s="5" t="s">
        <v>21</v>
      </c>
      <c r="B82" s="8" t="s">
        <v>17</v>
      </c>
      <c r="C82" s="8" t="s">
        <v>26</v>
      </c>
      <c r="D82" s="8" t="s">
        <v>23</v>
      </c>
      <c r="G82" s="11"/>
      <c r="H82" s="12"/>
      <c r="I82" s="12"/>
      <c r="J82" s="12"/>
      <c r="M82" s="4"/>
      <c r="N82" s="4"/>
      <c r="O82" s="4"/>
      <c r="P82" s="4"/>
    </row>
    <row r="83" spans="1:16">
      <c r="A83" s="4"/>
      <c r="B83" s="4">
        <v>109.72307289486697</v>
      </c>
      <c r="C83" s="4">
        <v>101.58661954023206</v>
      </c>
      <c r="D83" s="4">
        <v>208.58569904829986</v>
      </c>
      <c r="G83" s="6"/>
      <c r="H83" s="6"/>
      <c r="I83" s="6"/>
      <c r="J83" s="6"/>
      <c r="M83" s="4"/>
      <c r="N83" s="4"/>
      <c r="O83" s="4"/>
      <c r="P83" s="4"/>
    </row>
    <row r="84" spans="1:16">
      <c r="A84" s="4"/>
      <c r="B84" s="4">
        <v>119.39597911523585</v>
      </c>
      <c r="C84" s="4">
        <v>90.970460330165679</v>
      </c>
      <c r="D84" s="4">
        <v>160.22133091345444</v>
      </c>
      <c r="G84" s="4"/>
      <c r="H84" s="6"/>
      <c r="I84" s="6"/>
      <c r="J84" s="6"/>
      <c r="M84" s="4"/>
      <c r="N84" s="4"/>
      <c r="O84" s="4"/>
      <c r="P84" s="4"/>
    </row>
    <row r="85" spans="1:16">
      <c r="A85" s="4"/>
      <c r="B85" s="4">
        <v>70.537658006690876</v>
      </c>
      <c r="C85" s="4">
        <v>110.67871137648171</v>
      </c>
      <c r="D85" s="4">
        <v>106.5180009272822</v>
      </c>
      <c r="G85" s="4"/>
      <c r="H85" s="6"/>
      <c r="I85" s="6"/>
      <c r="J85" s="6"/>
      <c r="M85" s="4"/>
      <c r="N85" s="4"/>
      <c r="O85" s="4"/>
      <c r="P85" s="4"/>
    </row>
    <row r="86" spans="1:16">
      <c r="A86" s="4"/>
      <c r="B86" s="4">
        <v>91.239029944371197</v>
      </c>
      <c r="C86" s="4">
        <v>123.70890074141833</v>
      </c>
      <c r="D86" s="4">
        <v>185.05212363654337</v>
      </c>
      <c r="G86" s="4"/>
      <c r="H86" s="6"/>
      <c r="I86" s="6"/>
      <c r="J86" s="6"/>
      <c r="M86" s="4"/>
      <c r="N86" s="4"/>
      <c r="O86" s="4"/>
      <c r="P86" s="4"/>
    </row>
    <row r="87" spans="1:16">
      <c r="A87" s="4"/>
      <c r="B87" s="4">
        <v>80.474896699293552</v>
      </c>
      <c r="C87" s="4">
        <v>145.57581265531093</v>
      </c>
      <c r="D87" s="4">
        <v>175.10364022101581</v>
      </c>
      <c r="G87" s="4"/>
      <c r="H87" s="6"/>
      <c r="I87" s="6"/>
      <c r="J87" s="6"/>
      <c r="M87" s="4"/>
      <c r="N87" s="4"/>
      <c r="O87" s="4"/>
      <c r="P87" s="4"/>
    </row>
    <row r="88" spans="1:16">
      <c r="A88" s="4"/>
      <c r="B88" s="4">
        <v>128.62936333954144</v>
      </c>
      <c r="C88" s="4">
        <v>140.6300901723566</v>
      </c>
      <c r="D88" s="4">
        <v>176.47419268185823</v>
      </c>
      <c r="G88" s="4"/>
      <c r="H88" s="6"/>
      <c r="I88" s="6"/>
      <c r="J88" s="6"/>
      <c r="M88" s="4"/>
      <c r="N88" s="4"/>
      <c r="O88" s="4"/>
      <c r="P88" s="4"/>
    </row>
    <row r="89" spans="1:16">
      <c r="A89" s="4"/>
      <c r="B89" s="4"/>
      <c r="C89" s="4"/>
      <c r="D89" s="4"/>
      <c r="G89" s="4"/>
      <c r="H89" s="4"/>
      <c r="I89" s="4"/>
      <c r="J89" s="4"/>
      <c r="M89" s="4"/>
      <c r="N89" s="4"/>
      <c r="O89" s="4"/>
      <c r="P89" s="4"/>
    </row>
    <row r="90" spans="1:16">
      <c r="A90" s="5" t="s">
        <v>3</v>
      </c>
      <c r="B90" s="3">
        <f>AVERAGE(B83:B89)</f>
        <v>99.999999999999957</v>
      </c>
      <c r="C90" s="5">
        <f>AVERAGE(C83:C89)</f>
        <v>118.85843246932757</v>
      </c>
      <c r="D90" s="5">
        <f>AVERAGE(D83:D89)</f>
        <v>168.65916457140898</v>
      </c>
      <c r="G90" s="11"/>
      <c r="H90" s="11"/>
      <c r="I90" s="11"/>
      <c r="J90" s="11"/>
      <c r="M90" s="4"/>
      <c r="N90" s="4"/>
      <c r="O90" s="4"/>
      <c r="P90" s="4"/>
    </row>
    <row r="91" spans="1:16">
      <c r="A91" s="5" t="s">
        <v>4</v>
      </c>
      <c r="B91" s="5">
        <f>STDEV(B83:B88)/SQRT(6)</f>
        <v>9.3388015800291697</v>
      </c>
      <c r="C91" s="5">
        <f>STDEV(C83:C88)/SQRT(6)</f>
        <v>8.8587299214727366</v>
      </c>
      <c r="D91" s="5">
        <f>STDEV(D83:D88)/SQRT(6)</f>
        <v>14.021631442045182</v>
      </c>
      <c r="G91" s="11"/>
      <c r="H91" s="11"/>
      <c r="I91" s="11"/>
      <c r="J91" s="11"/>
      <c r="M91" s="4"/>
      <c r="N91" s="4"/>
      <c r="O91" s="4"/>
      <c r="P91" s="4"/>
    </row>
    <row r="92" spans="1:16">
      <c r="A92" s="5" t="s">
        <v>5</v>
      </c>
      <c r="B92" s="5">
        <v>6</v>
      </c>
      <c r="C92" s="5">
        <v>6</v>
      </c>
      <c r="D92" s="5">
        <v>6</v>
      </c>
      <c r="G92" s="11"/>
      <c r="H92" s="11"/>
      <c r="I92" s="11"/>
      <c r="J92" s="11"/>
      <c r="M92" s="4"/>
      <c r="N92" s="4"/>
      <c r="O92" s="4"/>
      <c r="P92" s="4"/>
    </row>
    <row r="95" spans="1:16">
      <c r="A95" s="2" t="s">
        <v>27</v>
      </c>
    </row>
    <row r="97" spans="1:17">
      <c r="A97" s="5" t="s">
        <v>21</v>
      </c>
      <c r="B97" s="8" t="s">
        <v>22</v>
      </c>
      <c r="C97" s="8" t="s">
        <v>23</v>
      </c>
      <c r="D97" s="8" t="s">
        <v>18</v>
      </c>
      <c r="E97" s="8" t="s">
        <v>19</v>
      </c>
      <c r="G97" s="11"/>
      <c r="H97" s="12"/>
      <c r="I97" s="12"/>
      <c r="J97" s="12"/>
      <c r="K97" s="12"/>
      <c r="M97" s="14"/>
      <c r="N97" s="14"/>
      <c r="O97" s="14"/>
      <c r="P97" s="14"/>
      <c r="Q97" s="14"/>
    </row>
    <row r="98" spans="1:17">
      <c r="B98" s="4">
        <v>123.49822809314277</v>
      </c>
      <c r="C98" s="4">
        <v>72.415123542832433</v>
      </c>
      <c r="D98" s="4">
        <v>116.46189563925806</v>
      </c>
      <c r="E98" s="4">
        <v>102.05469828518669</v>
      </c>
      <c r="H98" s="6"/>
      <c r="I98" s="6"/>
      <c r="J98" s="6"/>
      <c r="K98" s="6"/>
      <c r="M98" s="4"/>
      <c r="N98" s="4"/>
      <c r="O98" s="4"/>
      <c r="P98" s="4"/>
      <c r="Q98" s="4"/>
    </row>
    <row r="99" spans="1:17">
      <c r="B99" s="4">
        <v>96.786927364085059</v>
      </c>
      <c r="C99" s="4">
        <v>123.43132160388237</v>
      </c>
      <c r="D99" s="4">
        <v>109.03973576397178</v>
      </c>
      <c r="E99" s="4">
        <v>107.05038281662939</v>
      </c>
      <c r="H99" s="6"/>
      <c r="I99" s="6"/>
      <c r="J99" s="6"/>
      <c r="K99" s="6"/>
      <c r="M99" s="4"/>
      <c r="N99" s="4"/>
      <c r="O99" s="4"/>
      <c r="P99" s="4"/>
      <c r="Q99" s="4"/>
    </row>
    <row r="100" spans="1:17">
      <c r="B100" s="4">
        <v>90.107429519589104</v>
      </c>
      <c r="C100" s="4">
        <v>126.11650203953282</v>
      </c>
      <c r="D100" s="4">
        <v>91.704264396603833</v>
      </c>
      <c r="E100" s="4">
        <v>103.12520211335298</v>
      </c>
      <c r="H100" s="6"/>
      <c r="I100" s="6"/>
      <c r="J100" s="6"/>
      <c r="K100" s="6"/>
      <c r="M100" s="4"/>
      <c r="N100" s="4"/>
      <c r="O100" s="4"/>
      <c r="P100" s="4"/>
      <c r="Q100" s="4"/>
    </row>
    <row r="101" spans="1:17">
      <c r="B101" s="4">
        <v>101.58412264405524</v>
      </c>
      <c r="C101" s="4">
        <v>117.12873031555331</v>
      </c>
      <c r="D101" s="4">
        <v>101.24847508959894</v>
      </c>
      <c r="E101" s="4">
        <v>116.26117617147688</v>
      </c>
      <c r="H101" s="6"/>
      <c r="I101" s="6"/>
      <c r="J101" s="6"/>
      <c r="K101" s="6"/>
      <c r="M101" s="4"/>
      <c r="N101" s="4"/>
      <c r="O101" s="4"/>
      <c r="P101" s="4"/>
      <c r="Q101" s="4"/>
    </row>
    <row r="102" spans="1:17">
      <c r="B102" s="4">
        <v>108.01651252154947</v>
      </c>
      <c r="C102" s="4">
        <v>104.07527426085056</v>
      </c>
      <c r="D102" s="4">
        <v>74.344260649840436</v>
      </c>
      <c r="E102" s="4">
        <v>87.625198768028525</v>
      </c>
      <c r="H102" s="6"/>
      <c r="I102" s="6"/>
      <c r="J102" s="6"/>
      <c r="K102" s="6"/>
      <c r="M102" s="4"/>
      <c r="N102" s="4"/>
      <c r="O102" s="4"/>
      <c r="P102" s="4"/>
      <c r="Q102" s="4"/>
    </row>
    <row r="103" spans="1:17">
      <c r="B103" s="4">
        <v>80.006779857578394</v>
      </c>
      <c r="C103" s="4">
        <v>90.187717306701586</v>
      </c>
      <c r="D103" s="4">
        <v>87.718867852993071</v>
      </c>
      <c r="E103" s="4">
        <v>93.066926561207183</v>
      </c>
      <c r="H103" s="6"/>
      <c r="I103" s="6"/>
      <c r="J103" s="6"/>
      <c r="K103" s="6"/>
      <c r="M103" s="4"/>
      <c r="N103" s="4"/>
      <c r="O103" s="4"/>
      <c r="P103" s="4"/>
      <c r="Q103" s="4"/>
    </row>
    <row r="104" spans="1:17">
      <c r="B104" s="4"/>
      <c r="C104" s="4"/>
      <c r="D104" s="4"/>
      <c r="E104" s="4"/>
      <c r="H104" s="4"/>
      <c r="I104" s="4"/>
      <c r="J104" s="4"/>
      <c r="K104" s="4"/>
      <c r="M104" s="4"/>
      <c r="N104" s="4"/>
      <c r="O104" s="4"/>
      <c r="P104" s="4"/>
      <c r="Q104" s="4"/>
    </row>
    <row r="105" spans="1:17">
      <c r="A105" s="5" t="s">
        <v>3</v>
      </c>
      <c r="B105" s="3">
        <f>AVERAGE(B98:B104)</f>
        <v>100</v>
      </c>
      <c r="C105" s="5">
        <f>AVERAGE(C98:C104)</f>
        <v>105.55911151155885</v>
      </c>
      <c r="D105" s="5">
        <f>AVERAGE(D98:D104)</f>
        <v>96.752916565377689</v>
      </c>
      <c r="E105" s="5">
        <f>AVERAGE(E98:E104)</f>
        <v>101.53059745264694</v>
      </c>
      <c r="G105" s="11"/>
      <c r="H105" s="11"/>
      <c r="I105" s="11"/>
      <c r="J105" s="11"/>
      <c r="K105" s="11"/>
      <c r="M105" s="14"/>
      <c r="N105" s="14"/>
      <c r="O105" s="14"/>
      <c r="P105" s="14"/>
      <c r="Q105" s="14"/>
    </row>
    <row r="106" spans="1:17">
      <c r="A106" s="5" t="s">
        <v>4</v>
      </c>
      <c r="B106" s="5">
        <f>STDEV(B98:B103)/SQRT(6)</f>
        <v>6.1287744267344895</v>
      </c>
      <c r="C106" s="5">
        <f>STDEV(C98:C103)/SQRT(6)</f>
        <v>8.5885267448930751</v>
      </c>
      <c r="D106" s="5">
        <f>STDEV(D98:D103)/SQRT(6)</f>
        <v>6.2419831608184744</v>
      </c>
      <c r="E106" s="5">
        <f>STDEV(E98:E103)/SQRT(6)</f>
        <v>4.1443506250456448</v>
      </c>
      <c r="G106" s="11"/>
      <c r="H106" s="11"/>
      <c r="I106" s="11"/>
      <c r="J106" s="11"/>
      <c r="K106" s="11"/>
      <c r="M106" s="14"/>
      <c r="N106" s="14"/>
      <c r="O106" s="14"/>
      <c r="P106" s="14"/>
      <c r="Q106" s="14"/>
    </row>
    <row r="107" spans="1:17">
      <c r="A107" s="5" t="s">
        <v>5</v>
      </c>
      <c r="B107" s="5">
        <v>6</v>
      </c>
      <c r="C107" s="5">
        <v>6</v>
      </c>
      <c r="D107" s="5">
        <v>6</v>
      </c>
      <c r="E107" s="5">
        <v>6</v>
      </c>
      <c r="G107" s="11"/>
      <c r="H107" s="11"/>
      <c r="I107" s="11"/>
      <c r="J107" s="11"/>
      <c r="K107" s="11"/>
      <c r="M107" s="14"/>
      <c r="N107" s="14"/>
      <c r="O107" s="14"/>
      <c r="P107" s="14"/>
      <c r="Q107" s="14"/>
    </row>
    <row r="110" spans="1:17">
      <c r="A110" s="2" t="s">
        <v>28</v>
      </c>
    </row>
    <row r="112" spans="1:17">
      <c r="B112" s="14" t="s">
        <v>36</v>
      </c>
      <c r="C112" s="14" t="s">
        <v>23</v>
      </c>
      <c r="D112" s="14" t="s">
        <v>18</v>
      </c>
      <c r="E112" s="14" t="s">
        <v>19</v>
      </c>
    </row>
    <row r="113" spans="1:10">
      <c r="B113" s="4">
        <v>58.903589260135561</v>
      </c>
      <c r="C113" s="4">
        <v>119.77319427219433</v>
      </c>
      <c r="D113" s="4">
        <v>155.77105252319086</v>
      </c>
      <c r="E113" s="4">
        <v>136.24818660674651</v>
      </c>
    </row>
    <row r="114" spans="1:10">
      <c r="B114" s="4">
        <v>100.38487412648217</v>
      </c>
      <c r="C114" s="4">
        <v>148.32984765208477</v>
      </c>
      <c r="D114" s="4">
        <v>86.823209603089978</v>
      </c>
      <c r="E114" s="4">
        <v>60.737805073382361</v>
      </c>
    </row>
    <row r="115" spans="1:10">
      <c r="B115" s="4">
        <v>94.138106199631153</v>
      </c>
      <c r="C115" s="4">
        <v>90.282957993345946</v>
      </c>
      <c r="D115" s="4">
        <v>59.968972097769928</v>
      </c>
      <c r="E115" s="4">
        <v>106.09895063451603</v>
      </c>
    </row>
    <row r="116" spans="1:10">
      <c r="B116" s="4">
        <v>117.28821626173271</v>
      </c>
      <c r="C116" s="4">
        <v>68.947842920100868</v>
      </c>
      <c r="D116" s="4">
        <v>123.2329426624503</v>
      </c>
      <c r="E116" s="4">
        <v>80.343045951499462</v>
      </c>
    </row>
    <row r="117" spans="1:10">
      <c r="B117" s="4">
        <v>124.32029215653075</v>
      </c>
      <c r="C117" s="4">
        <v>90.118208070000421</v>
      </c>
      <c r="D117" s="4">
        <v>103.16091033485422</v>
      </c>
      <c r="E117" s="4">
        <v>92.287415394049788</v>
      </c>
    </row>
    <row r="118" spans="1:10">
      <c r="B118" s="4">
        <v>104.96492199548769</v>
      </c>
      <c r="C118" s="4">
        <v>121.88748495512853</v>
      </c>
      <c r="D118" s="4">
        <v>66.394219108245281</v>
      </c>
      <c r="E118" s="4">
        <v>69.277342766791904</v>
      </c>
    </row>
    <row r="119" spans="1:10">
      <c r="B119" s="4"/>
      <c r="C119" s="4"/>
      <c r="D119" s="4"/>
      <c r="E119" s="4"/>
    </row>
    <row r="120" spans="1:10">
      <c r="A120" s="14" t="s">
        <v>3</v>
      </c>
      <c r="B120" s="3">
        <f>AVERAGE(B113:B119)</f>
        <v>100</v>
      </c>
      <c r="C120" s="14">
        <f>AVERAGE(C113:C119)</f>
        <v>106.55658931047581</v>
      </c>
      <c r="D120" s="14">
        <f>AVERAGE(D113:D119)</f>
        <v>99.225217721600089</v>
      </c>
      <c r="E120" s="14">
        <f>AVERAGE(E113:E119)</f>
        <v>90.832124404497677</v>
      </c>
    </row>
    <row r="121" spans="1:10">
      <c r="A121" s="14" t="s">
        <v>4</v>
      </c>
      <c r="B121" s="14">
        <f>STDEV(B113:B118)/SQRT(6)</f>
        <v>9.37804952221307</v>
      </c>
      <c r="C121" s="14">
        <f>STDEV(C113:C118)/SQRT(6)</f>
        <v>11.696423070843487</v>
      </c>
      <c r="D121" s="14">
        <f>STDEV(D113:D118)/SQRT(6)</f>
        <v>14.789668761662098</v>
      </c>
      <c r="E121" s="14">
        <f>STDEV(E113:E118)/SQRT(6)</f>
        <v>11.222165559293593</v>
      </c>
    </row>
    <row r="122" spans="1:10">
      <c r="A122" s="14" t="s">
        <v>5</v>
      </c>
      <c r="B122" s="14">
        <v>6</v>
      </c>
      <c r="C122" s="14">
        <v>6</v>
      </c>
      <c r="D122" s="14">
        <v>6</v>
      </c>
      <c r="E122" s="14">
        <v>6</v>
      </c>
    </row>
    <row r="125" spans="1:10">
      <c r="A125" s="2" t="s">
        <v>29</v>
      </c>
    </row>
    <row r="127" spans="1:10" ht="15">
      <c r="A127" s="20" t="s">
        <v>40</v>
      </c>
      <c r="B127" s="14" t="s">
        <v>37</v>
      </c>
      <c r="C127" s="14" t="s">
        <v>42</v>
      </c>
      <c r="D127" s="14" t="s">
        <v>43</v>
      </c>
      <c r="E127" s="14" t="s">
        <v>41</v>
      </c>
      <c r="F127" s="14"/>
      <c r="G127" s="14" t="s">
        <v>38</v>
      </c>
      <c r="H127" s="14" t="s">
        <v>42</v>
      </c>
      <c r="I127" s="14" t="s">
        <v>43</v>
      </c>
      <c r="J127" s="14" t="s">
        <v>41</v>
      </c>
    </row>
    <row r="128" spans="1:10">
      <c r="A128" s="4"/>
      <c r="B128" s="4"/>
      <c r="C128" s="4">
        <v>97.570413724390107</v>
      </c>
      <c r="D128" s="4">
        <v>15.818270865721317</v>
      </c>
      <c r="E128" s="4">
        <v>24.257837666284832</v>
      </c>
      <c r="F128" s="4"/>
      <c r="G128" s="4"/>
      <c r="H128" s="4">
        <v>6.2056533746887226</v>
      </c>
      <c r="I128" s="4">
        <v>98.863439039484931</v>
      </c>
      <c r="J128" s="4">
        <v>27.790534677953847</v>
      </c>
    </row>
    <row r="129" spans="1:12">
      <c r="A129" s="4"/>
      <c r="B129" s="4"/>
      <c r="C129" s="4">
        <v>107.81851791952907</v>
      </c>
      <c r="D129" s="4">
        <v>5.6831709112474904</v>
      </c>
      <c r="E129" s="4">
        <v>19.485157409991391</v>
      </c>
      <c r="F129" s="4"/>
      <c r="G129" s="4"/>
      <c r="H129" s="4">
        <v>16.196185587464921</v>
      </c>
      <c r="I129" s="4">
        <v>115.40672665102454</v>
      </c>
      <c r="J129" s="4">
        <v>25.194426240716624</v>
      </c>
    </row>
    <row r="130" spans="1:12">
      <c r="A130" s="4"/>
      <c r="B130" s="4"/>
      <c r="C130" s="4">
        <v>102.50326854435949</v>
      </c>
      <c r="D130" s="4">
        <v>12.731337909317086</v>
      </c>
      <c r="E130" s="4">
        <v>11.670393083540663</v>
      </c>
      <c r="F130" s="4"/>
      <c r="G130" s="4"/>
      <c r="H130" s="4">
        <v>22.743355587497906</v>
      </c>
      <c r="I130" s="4">
        <v>103.01836078584245</v>
      </c>
      <c r="J130" s="4">
        <v>22.302944087656609</v>
      </c>
    </row>
    <row r="131" spans="1:12">
      <c r="A131" s="4"/>
      <c r="B131" s="4"/>
      <c r="C131" s="4">
        <v>92.107799811721364</v>
      </c>
      <c r="D131" s="4">
        <v>10.788718579115788</v>
      </c>
      <c r="E131" s="4">
        <v>21.609799069783801</v>
      </c>
      <c r="F131" s="4"/>
      <c r="G131" s="4"/>
      <c r="H131" s="4">
        <v>14.185124555273278</v>
      </c>
      <c r="I131" s="4">
        <v>82.711473523648039</v>
      </c>
      <c r="J131" s="4">
        <v>16.392107187313286</v>
      </c>
    </row>
    <row r="132" spans="1:12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spans="1:12">
      <c r="A133" s="4"/>
      <c r="B133" s="14" t="s">
        <v>3</v>
      </c>
      <c r="C133" s="3">
        <f>AVERAGE(C128:C132)</f>
        <v>100.00000000000001</v>
      </c>
      <c r="D133" s="3">
        <f t="shared" ref="D133:E133" si="2">AVERAGE(D128:D132)</f>
        <v>11.255374566350421</v>
      </c>
      <c r="E133" s="3">
        <f t="shared" si="2"/>
        <v>19.255796807400174</v>
      </c>
      <c r="F133" s="4"/>
      <c r="G133" s="14" t="s">
        <v>3</v>
      </c>
      <c r="H133" s="3">
        <f>AVERAGE(H128:H132)</f>
        <v>14.832579776231206</v>
      </c>
      <c r="I133" s="3">
        <f t="shared" ref="I133" si="3">AVERAGE(I128:I132)</f>
        <v>100</v>
      </c>
      <c r="J133" s="21">
        <f t="shared" ref="J133" si="4">AVERAGE(J128:J132)</f>
        <v>22.920003048410091</v>
      </c>
    </row>
    <row r="134" spans="1:12">
      <c r="A134" s="4"/>
      <c r="B134" s="14" t="s">
        <v>4</v>
      </c>
      <c r="C134" s="14">
        <f>STDEV(C128:C131)/SQRT(4)</f>
        <v>3.3613649155473801</v>
      </c>
      <c r="D134" s="14">
        <f t="shared" ref="D134:E134" si="5">STDEV(D128:D131)/SQRT(4)</f>
        <v>2.1265330119892005</v>
      </c>
      <c r="E134" s="14">
        <f t="shared" si="5"/>
        <v>2.7103612204713787</v>
      </c>
      <c r="F134" s="4"/>
      <c r="G134" s="14" t="s">
        <v>4</v>
      </c>
      <c r="H134" s="14">
        <f>STDEV(H128:H131)/SQRT(4)</f>
        <v>3.4068907152188039</v>
      </c>
      <c r="I134" s="14">
        <f t="shared" ref="I134:J134" si="6">STDEV(I128:I131)/SQRT(4)</f>
        <v>6.7494607591605549</v>
      </c>
      <c r="J134" s="14">
        <f t="shared" si="6"/>
        <v>2.4476053832684963</v>
      </c>
    </row>
    <row r="135" spans="1:12">
      <c r="A135" s="4"/>
      <c r="B135" s="14" t="s">
        <v>5</v>
      </c>
      <c r="C135" s="14">
        <v>4</v>
      </c>
      <c r="D135" s="14">
        <v>4</v>
      </c>
      <c r="E135" s="14">
        <v>4</v>
      </c>
      <c r="F135" s="4"/>
      <c r="G135" s="14" t="s">
        <v>5</v>
      </c>
      <c r="H135" s="14">
        <v>4</v>
      </c>
      <c r="I135" s="14">
        <v>4</v>
      </c>
      <c r="J135" s="14">
        <v>4</v>
      </c>
    </row>
    <row r="138" spans="1:12">
      <c r="A138" s="3" t="s">
        <v>44</v>
      </c>
      <c r="B138" s="3" t="s">
        <v>42</v>
      </c>
      <c r="C138" s="3" t="s">
        <v>17</v>
      </c>
      <c r="D138" s="3" t="s">
        <v>45</v>
      </c>
      <c r="E138" s="22"/>
      <c r="F138" s="3" t="s">
        <v>43</v>
      </c>
      <c r="G138" s="3" t="s">
        <v>17</v>
      </c>
      <c r="H138" s="3" t="s">
        <v>45</v>
      </c>
      <c r="I138" s="22"/>
      <c r="J138" s="3" t="s">
        <v>41</v>
      </c>
      <c r="K138" s="14" t="s">
        <v>17</v>
      </c>
      <c r="L138" s="3" t="s">
        <v>45</v>
      </c>
    </row>
    <row r="139" spans="1:12">
      <c r="A139" s="3" t="s">
        <v>46</v>
      </c>
      <c r="B139" s="22"/>
      <c r="C139" s="23">
        <v>76.927999999999997</v>
      </c>
      <c r="D139" s="23">
        <v>114.77200000000001</v>
      </c>
      <c r="E139" s="23"/>
      <c r="F139" s="23"/>
      <c r="G139" s="23">
        <v>43.280999999999999</v>
      </c>
      <c r="H139" s="23">
        <v>43.883000000000003</v>
      </c>
      <c r="I139" s="23"/>
      <c r="J139" s="23"/>
      <c r="K139" s="4">
        <v>57.228999999999999</v>
      </c>
      <c r="L139" s="4">
        <v>108.446</v>
      </c>
    </row>
    <row r="140" spans="1:12">
      <c r="A140" s="17"/>
      <c r="B140" s="17"/>
      <c r="C140" s="4">
        <v>52.735999999999997</v>
      </c>
      <c r="D140" s="4">
        <v>99.564999999999998</v>
      </c>
      <c r="E140" s="4"/>
      <c r="F140" s="4"/>
      <c r="G140" s="4">
        <v>31.783000000000001</v>
      </c>
      <c r="H140" s="4">
        <v>52.329000000000001</v>
      </c>
      <c r="I140" s="4"/>
      <c r="J140" s="4"/>
      <c r="K140" s="4">
        <v>73.783000000000001</v>
      </c>
      <c r="L140" s="4">
        <v>82.772999999999996</v>
      </c>
    </row>
    <row r="141" spans="1:12">
      <c r="A141" s="17"/>
      <c r="B141" s="17"/>
      <c r="C141" s="4">
        <v>65.338999999999999</v>
      </c>
      <c r="D141" s="4">
        <v>72.628</v>
      </c>
      <c r="E141" s="4"/>
      <c r="F141" s="4"/>
      <c r="G141" s="4">
        <v>51.552</v>
      </c>
      <c r="H141" s="4">
        <v>48.927</v>
      </c>
      <c r="I141" s="4"/>
      <c r="J141" s="4"/>
      <c r="K141" s="4">
        <v>54.031999999999996</v>
      </c>
      <c r="L141" s="4">
        <v>51.881999999999998</v>
      </c>
    </row>
    <row r="142" spans="1:12">
      <c r="A142" s="17"/>
      <c r="B142" s="17"/>
      <c r="C142" s="4">
        <v>56.893000000000001</v>
      </c>
      <c r="D142" s="4">
        <v>83.661000000000001</v>
      </c>
      <c r="E142" s="4"/>
      <c r="F142" s="4"/>
      <c r="G142" s="4">
        <v>28.536999999999999</v>
      </c>
      <c r="H142" s="4">
        <v>59.811</v>
      </c>
      <c r="I142" s="4"/>
      <c r="J142" s="4"/>
      <c r="K142" s="4">
        <v>46.255000000000003</v>
      </c>
      <c r="L142" s="4">
        <v>69.033000000000001</v>
      </c>
    </row>
    <row r="143" spans="1:12">
      <c r="A143" s="17"/>
      <c r="B143" s="17"/>
      <c r="C143" s="4">
        <v>60.223999999999997</v>
      </c>
      <c r="D143" s="4">
        <v>117.399</v>
      </c>
      <c r="E143" s="4"/>
      <c r="F143" s="4"/>
      <c r="G143" s="4">
        <v>35.228999999999999</v>
      </c>
      <c r="H143" s="4">
        <v>28.835999999999999</v>
      </c>
      <c r="I143" s="4"/>
      <c r="J143" s="4"/>
      <c r="K143" s="4">
        <v>66.418000000000006</v>
      </c>
      <c r="L143" s="4">
        <v>77.114999999999995</v>
      </c>
    </row>
    <row r="144" spans="1:12">
      <c r="A144" s="17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</row>
    <row r="145" spans="1:12">
      <c r="A145" s="17"/>
      <c r="B145" s="14" t="s">
        <v>39</v>
      </c>
      <c r="C145" s="14">
        <f>AVERAGE(C139:C144)</f>
        <v>62.423999999999999</v>
      </c>
      <c r="D145" s="14">
        <f>AVERAGE(D139:D144)</f>
        <v>97.60499999999999</v>
      </c>
      <c r="E145" s="17"/>
      <c r="F145" s="14" t="s">
        <v>39</v>
      </c>
      <c r="G145" s="14">
        <f>AVERAGE(G139:G144)</f>
        <v>38.0764</v>
      </c>
      <c r="H145" s="14">
        <f>AVERAGE(H139:H144)</f>
        <v>46.757199999999997</v>
      </c>
      <c r="I145" s="17"/>
      <c r="J145" s="14" t="s">
        <v>39</v>
      </c>
      <c r="K145" s="14">
        <f>AVERAGE(K139:K144)</f>
        <v>59.543399999999998</v>
      </c>
      <c r="L145" s="14">
        <f>AVERAGE(L139:L144)</f>
        <v>77.849800000000002</v>
      </c>
    </row>
    <row r="146" spans="1:12">
      <c r="A146" s="17"/>
      <c r="B146" s="14" t="s">
        <v>4</v>
      </c>
      <c r="C146" s="14">
        <f>STDEV(C139:C143)/SQRT(5)</f>
        <v>4.1722448753638464</v>
      </c>
      <c r="D146" s="16">
        <f>STDEV(D139:D143)/SQRT(5)</f>
        <v>8.6851470626581939</v>
      </c>
      <c r="E146" s="17"/>
      <c r="F146" s="14" t="s">
        <v>4</v>
      </c>
      <c r="G146" s="16">
        <f>STDEV(G139:G143)/SQRT(5)</f>
        <v>4.1676994805287961</v>
      </c>
      <c r="H146" s="16">
        <f>STDEV(H139:H143)/SQRT(5)</f>
        <v>5.1748677123188411</v>
      </c>
      <c r="I146" s="17"/>
      <c r="J146" s="14" t="s">
        <v>4</v>
      </c>
      <c r="K146" s="16">
        <f>STDEV(K139:K143)/SQRT(5)</f>
        <v>4.8080135461539957</v>
      </c>
      <c r="L146" s="16">
        <f>STDEV(L139:L143)/SQRT(5)</f>
        <v>9.254641761840368</v>
      </c>
    </row>
    <row r="147" spans="1:12">
      <c r="A147" s="17"/>
      <c r="B147" s="14" t="s">
        <v>5</v>
      </c>
      <c r="C147" s="14">
        <v>5</v>
      </c>
      <c r="D147" s="14">
        <v>5</v>
      </c>
      <c r="E147" s="17"/>
      <c r="F147" s="14" t="s">
        <v>5</v>
      </c>
      <c r="G147" s="16">
        <v>5</v>
      </c>
      <c r="H147" s="16">
        <v>5</v>
      </c>
      <c r="I147" s="17"/>
      <c r="J147" s="14" t="s">
        <v>5</v>
      </c>
      <c r="K147" s="16">
        <v>5</v>
      </c>
      <c r="L147" s="16">
        <v>5</v>
      </c>
    </row>
  </sheetData>
  <mergeCells count="14">
    <mergeCell ref="B5:C5"/>
    <mergeCell ref="F5:G5"/>
    <mergeCell ref="J5:K5"/>
    <mergeCell ref="B20:C20"/>
    <mergeCell ref="F20:G20"/>
    <mergeCell ref="J20:K20"/>
    <mergeCell ref="Y52:Z52"/>
    <mergeCell ref="B35:C35"/>
    <mergeCell ref="F35:G35"/>
    <mergeCell ref="J35:K35"/>
    <mergeCell ref="A52:B52"/>
    <mergeCell ref="G52:H52"/>
    <mergeCell ref="M52:N52"/>
    <mergeCell ref="S52:T5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7-Source Data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(Kasia) Broniowska</dc:creator>
  <cp:lastModifiedBy>Benjamin Bessières</cp:lastModifiedBy>
  <dcterms:created xsi:type="dcterms:W3CDTF">2017-08-22T14:46:04Z</dcterms:created>
  <dcterms:modified xsi:type="dcterms:W3CDTF">2021-09-07T21:42:58Z</dcterms:modified>
</cp:coreProperties>
</file>