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0" yWindow="0" windowWidth="27860" windowHeight="16360" tabRatio="500"/>
  </bookViews>
  <sheets>
    <sheet name="Figure 8-Source Data 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1" l="1"/>
  <c r="B61" i="1"/>
  <c r="I62" i="1"/>
  <c r="H62" i="1"/>
  <c r="G62" i="1"/>
  <c r="D62" i="1"/>
  <c r="C62" i="1"/>
  <c r="I61" i="1"/>
  <c r="H61" i="1"/>
  <c r="G61" i="1"/>
  <c r="D61" i="1"/>
  <c r="C61" i="1"/>
  <c r="B93" i="1"/>
  <c r="K109" i="1"/>
  <c r="J109" i="1"/>
  <c r="I109" i="1"/>
  <c r="H109" i="1"/>
  <c r="K108" i="1"/>
  <c r="J108" i="1"/>
  <c r="I108" i="1"/>
  <c r="H108" i="1"/>
  <c r="E109" i="1"/>
  <c r="D109" i="1"/>
  <c r="C109" i="1"/>
  <c r="B109" i="1"/>
  <c r="E108" i="1"/>
  <c r="D108" i="1"/>
  <c r="C108" i="1"/>
  <c r="B108" i="1"/>
  <c r="K94" i="1"/>
  <c r="J94" i="1"/>
  <c r="I94" i="1"/>
  <c r="H94" i="1"/>
  <c r="K93" i="1"/>
  <c r="J93" i="1"/>
  <c r="I93" i="1"/>
  <c r="H93" i="1"/>
  <c r="E94" i="1"/>
  <c r="D94" i="1"/>
  <c r="C94" i="1"/>
  <c r="B94" i="1"/>
  <c r="E93" i="1"/>
  <c r="D93" i="1"/>
  <c r="C93" i="1"/>
  <c r="K79" i="1"/>
  <c r="J79" i="1"/>
  <c r="I79" i="1"/>
  <c r="H79" i="1"/>
  <c r="K78" i="1"/>
  <c r="J78" i="1"/>
  <c r="I78" i="1"/>
  <c r="H78" i="1"/>
  <c r="C79" i="1"/>
  <c r="D79" i="1"/>
  <c r="E79" i="1"/>
  <c r="C78" i="1"/>
  <c r="D78" i="1"/>
  <c r="E78" i="1"/>
  <c r="B79" i="1"/>
  <c r="B78" i="1"/>
  <c r="C13" i="1"/>
  <c r="D13" i="1"/>
  <c r="E13" i="1"/>
  <c r="F13" i="1"/>
  <c r="G13" i="1"/>
  <c r="C12" i="1"/>
  <c r="D12" i="1"/>
  <c r="E12" i="1"/>
  <c r="F12" i="1"/>
  <c r="G12" i="1"/>
  <c r="B13" i="1"/>
  <c r="B12" i="1"/>
  <c r="I46" i="1"/>
  <c r="H46" i="1"/>
  <c r="G46" i="1"/>
  <c r="D46" i="1"/>
  <c r="C46" i="1"/>
  <c r="B46" i="1"/>
  <c r="I45" i="1"/>
  <c r="H45" i="1"/>
  <c r="G45" i="1"/>
  <c r="D45" i="1"/>
  <c r="C45" i="1"/>
  <c r="B45" i="1"/>
  <c r="P30" i="1"/>
  <c r="O30" i="1"/>
  <c r="N30" i="1"/>
  <c r="M30" i="1"/>
  <c r="J30" i="1"/>
  <c r="I30" i="1"/>
  <c r="H30" i="1"/>
  <c r="G30" i="1"/>
  <c r="D30" i="1"/>
  <c r="C30" i="1"/>
  <c r="B30" i="1"/>
  <c r="P29" i="1"/>
  <c r="O29" i="1"/>
  <c r="N29" i="1"/>
  <c r="M29" i="1"/>
  <c r="J29" i="1"/>
  <c r="I29" i="1"/>
  <c r="H29" i="1"/>
  <c r="G29" i="1"/>
  <c r="D29" i="1"/>
  <c r="C29" i="1"/>
  <c r="B29" i="1"/>
</calcChain>
</file>

<file path=xl/sharedStrings.xml><?xml version="1.0" encoding="utf-8"?>
<sst xmlns="http://schemas.openxmlformats.org/spreadsheetml/2006/main" count="118" uniqueCount="32">
  <si>
    <t xml:space="preserve">GR activity </t>
  </si>
  <si>
    <t>N-Veh</t>
  </si>
  <si>
    <t>Tr-Veh</t>
  </si>
  <si>
    <t>MEAN</t>
  </si>
  <si>
    <t>SEM</t>
  </si>
  <si>
    <t>n</t>
  </si>
  <si>
    <t xml:space="preserve">Vehicle </t>
  </si>
  <si>
    <t>Acq</t>
  </si>
  <si>
    <t>T1</t>
  </si>
  <si>
    <t>T2</t>
  </si>
  <si>
    <t>T3</t>
  </si>
  <si>
    <t>2-AAPA (100 uM)</t>
  </si>
  <si>
    <t>2-AAPA (200 uM)</t>
  </si>
  <si>
    <t>Figure 8-Source Data 1</t>
  </si>
  <si>
    <t>Figure 8a</t>
  </si>
  <si>
    <t>N-2-AAPA 100uM</t>
  </si>
  <si>
    <t>N-2-AAPA 200uM</t>
  </si>
  <si>
    <t>Tr-2-AAPA 100uM</t>
  </si>
  <si>
    <t>Tr-2-AAPA 200uM</t>
  </si>
  <si>
    <t>GSH</t>
  </si>
  <si>
    <t>VEH</t>
  </si>
  <si>
    <t>PN17-N</t>
  </si>
  <si>
    <t xml:space="preserve">Tr-15 min </t>
  </si>
  <si>
    <t>Tr-1h</t>
  </si>
  <si>
    <t>Tr-24h</t>
  </si>
  <si>
    <t>2-AAPA</t>
  </si>
  <si>
    <t>GSSG</t>
  </si>
  <si>
    <t>GSH/GSSG</t>
  </si>
  <si>
    <t>Figure 8b</t>
  </si>
  <si>
    <t>Figure 8c</t>
  </si>
  <si>
    <t>Figure 8d</t>
  </si>
  <si>
    <t>Figure 8e-g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</si>
</sst>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1"/>
      <color theme="1"/>
      <name val="Arial"/>
    </font>
    <font>
      <b/>
      <sz val="11"/>
      <name val="Arial"/>
    </font>
    <font>
      <sz val="11"/>
      <color theme="1"/>
      <name val="Arial"/>
    </font>
    <font>
      <sz val="11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1" fillId="3" borderId="0" xfId="0" applyFont="1" applyFill="1" applyAlignment="1">
      <alignment horizontal="center"/>
    </xf>
  </cellXfs>
  <cellStyles count="7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1"/>
  <sheetViews>
    <sheetView tabSelected="1" workbookViewId="0">
      <selection activeCell="O103" sqref="O103"/>
    </sheetView>
  </sheetViews>
  <sheetFormatPr baseColWidth="10" defaultRowHeight="15" x14ac:dyDescent="0"/>
  <cols>
    <col min="2" max="2" width="20.1640625" customWidth="1"/>
    <col min="3" max="3" width="16.33203125" customWidth="1"/>
    <col min="4" max="4" width="15.83203125" customWidth="1"/>
    <col min="6" max="6" width="17.1640625" customWidth="1"/>
    <col min="7" max="7" width="16.83203125" customWidth="1"/>
    <col min="12" max="12" width="15.83203125" customWidth="1"/>
    <col min="18" max="18" width="16.33203125" customWidth="1"/>
  </cols>
  <sheetData>
    <row r="1" spans="1:19">
      <c r="A1" s="9" t="s">
        <v>13</v>
      </c>
      <c r="B1" s="9"/>
    </row>
    <row r="3" spans="1:19">
      <c r="A3" s="1" t="s">
        <v>14</v>
      </c>
    </row>
    <row r="5" spans="1:19">
      <c r="A5" s="2" t="s">
        <v>0</v>
      </c>
      <c r="B5" s="2" t="s">
        <v>1</v>
      </c>
      <c r="C5" s="2" t="s">
        <v>15</v>
      </c>
      <c r="D5" s="2" t="s">
        <v>16</v>
      </c>
      <c r="E5" s="2" t="s">
        <v>2</v>
      </c>
      <c r="F5" s="2" t="s">
        <v>17</v>
      </c>
      <c r="G5" s="2" t="s">
        <v>18</v>
      </c>
      <c r="N5" s="4"/>
      <c r="O5" s="4"/>
      <c r="P5" s="4"/>
      <c r="Q5" s="4"/>
      <c r="R5" s="4"/>
      <c r="S5" s="4"/>
    </row>
    <row r="6" spans="1:19">
      <c r="A6" s="4"/>
      <c r="B6" s="4">
        <v>94.338289780607283</v>
      </c>
      <c r="C6" s="4">
        <v>37.02342130378495</v>
      </c>
      <c r="D6" s="4">
        <v>12.053768370427397</v>
      </c>
      <c r="E6" s="4">
        <v>154.75994821536182</v>
      </c>
      <c r="F6" s="4">
        <v>92.690465686910542</v>
      </c>
      <c r="G6" s="4">
        <v>20.810446887587545</v>
      </c>
      <c r="N6" s="4"/>
      <c r="O6" s="4"/>
      <c r="P6" s="4"/>
      <c r="Q6" s="4"/>
      <c r="R6" s="4"/>
      <c r="S6" s="4"/>
    </row>
    <row r="7" spans="1:19">
      <c r="A7" s="4"/>
      <c r="B7" s="4">
        <v>113.10301279334297</v>
      </c>
      <c r="C7" s="4">
        <v>49.149272967899869</v>
      </c>
      <c r="D7" s="4">
        <v>21.183838348888912</v>
      </c>
      <c r="E7" s="4">
        <v>140.44420608902001</v>
      </c>
      <c r="F7" s="4">
        <v>88.286176442602951</v>
      </c>
      <c r="G7" s="4">
        <v>30.022691820852835</v>
      </c>
      <c r="N7" s="4"/>
      <c r="O7" s="4"/>
      <c r="P7" s="4"/>
      <c r="Q7" s="4"/>
      <c r="R7" s="4"/>
      <c r="S7" s="4"/>
    </row>
    <row r="8" spans="1:19">
      <c r="A8" s="4"/>
      <c r="B8" s="4">
        <v>107.0927077656774</v>
      </c>
      <c r="C8" s="4">
        <v>75.175666986716493</v>
      </c>
      <c r="D8" s="4">
        <v>27.76792639430715</v>
      </c>
      <c r="E8" s="4">
        <v>173.55494621144626</v>
      </c>
      <c r="F8" s="4">
        <v>118.45015151908335</v>
      </c>
      <c r="G8" s="4">
        <v>13.156642763846479</v>
      </c>
      <c r="N8" s="4"/>
      <c r="O8" s="4"/>
      <c r="P8" s="4"/>
      <c r="Q8" s="4"/>
      <c r="R8" s="4"/>
      <c r="S8" s="4"/>
    </row>
    <row r="9" spans="1:19">
      <c r="A9" s="4"/>
      <c r="B9" s="4">
        <v>84.077953757125442</v>
      </c>
      <c r="C9" s="4">
        <v>59.444208972351724</v>
      </c>
      <c r="D9" s="4">
        <v>14.745358556719461</v>
      </c>
      <c r="E9" s="4">
        <v>99.998270000951507</v>
      </c>
      <c r="F9" s="4">
        <v>141.73593871190039</v>
      </c>
      <c r="G9" s="4">
        <v>24.19403669327982</v>
      </c>
      <c r="N9" s="4"/>
      <c r="O9" s="4"/>
      <c r="P9" s="4"/>
      <c r="Q9" s="4"/>
      <c r="R9" s="4"/>
      <c r="S9" s="4"/>
    </row>
    <row r="10" spans="1:19">
      <c r="A10" s="4"/>
      <c r="B10" s="4">
        <v>101.38803590324692</v>
      </c>
      <c r="C10" s="4">
        <v>80.984138792056996</v>
      </c>
      <c r="D10" s="4">
        <v>38.557353793455412</v>
      </c>
      <c r="E10" s="4">
        <v>164.9006259713224</v>
      </c>
      <c r="F10" s="4">
        <v>108.52139864656409</v>
      </c>
      <c r="G10" s="4">
        <v>39.369011680376914</v>
      </c>
      <c r="N10" s="4"/>
      <c r="O10" s="4"/>
      <c r="P10" s="4"/>
      <c r="Q10" s="4"/>
      <c r="R10" s="4"/>
      <c r="S10" s="4"/>
    </row>
    <row r="11" spans="1:19">
      <c r="A11" s="4"/>
      <c r="B11" s="4"/>
      <c r="C11" s="4"/>
      <c r="D11" s="4"/>
      <c r="N11" s="4"/>
      <c r="O11" s="4"/>
      <c r="P11" s="4"/>
      <c r="Q11" s="4"/>
      <c r="R11" s="4"/>
      <c r="S11" s="4"/>
    </row>
    <row r="12" spans="1:19">
      <c r="A12" s="2" t="s">
        <v>3</v>
      </c>
      <c r="B12" s="2">
        <f>AVERAGE(B6:B11)</f>
        <v>100.00000000000001</v>
      </c>
      <c r="C12" s="2">
        <f t="shared" ref="C12:G12" si="0">AVERAGE(C6:C11)</f>
        <v>60.355341804562009</v>
      </c>
      <c r="D12" s="2">
        <f t="shared" si="0"/>
        <v>22.861649092759667</v>
      </c>
      <c r="E12" s="2">
        <f t="shared" si="0"/>
        <v>146.73159929762039</v>
      </c>
      <c r="F12" s="2">
        <f t="shared" si="0"/>
        <v>109.93682620141226</v>
      </c>
      <c r="G12" s="2">
        <f t="shared" si="0"/>
        <v>25.510565969188718</v>
      </c>
      <c r="N12" s="4"/>
      <c r="O12" s="4"/>
      <c r="P12" s="4"/>
      <c r="Q12" s="4"/>
      <c r="R12" s="4"/>
      <c r="S12" s="4"/>
    </row>
    <row r="13" spans="1:19">
      <c r="A13" s="2" t="s">
        <v>4</v>
      </c>
      <c r="B13" s="2">
        <f>STDEV(B6:B10)/SQRT(5)</f>
        <v>5.0472200791580146</v>
      </c>
      <c r="C13" s="2">
        <f t="shared" ref="C13:G13" si="1">STDEV(C6:C10)/SQRT(5)</f>
        <v>8.111639660760968</v>
      </c>
      <c r="D13" s="2">
        <f t="shared" si="1"/>
        <v>4.7745481968294552</v>
      </c>
      <c r="E13" s="2">
        <f t="shared" si="1"/>
        <v>12.918194991531525</v>
      </c>
      <c r="F13" s="2">
        <f t="shared" si="1"/>
        <v>9.6225030152164681</v>
      </c>
      <c r="G13" s="2">
        <f t="shared" si="1"/>
        <v>4.4094193751006312</v>
      </c>
      <c r="N13" s="4"/>
      <c r="O13" s="4"/>
      <c r="P13" s="4"/>
      <c r="Q13" s="4"/>
      <c r="R13" s="4"/>
      <c r="S13" s="4"/>
    </row>
    <row r="14" spans="1:19">
      <c r="A14" s="2" t="s">
        <v>5</v>
      </c>
      <c r="B14" s="2">
        <v>5</v>
      </c>
      <c r="C14" s="2">
        <v>5</v>
      </c>
      <c r="D14" s="2">
        <v>5</v>
      </c>
      <c r="E14" s="2">
        <v>5</v>
      </c>
      <c r="F14" s="2">
        <v>5</v>
      </c>
      <c r="G14" s="2">
        <v>5</v>
      </c>
      <c r="N14" s="4"/>
      <c r="O14" s="4"/>
      <c r="P14" s="4"/>
      <c r="Q14" s="4"/>
      <c r="R14" s="4"/>
      <c r="S14" s="4"/>
    </row>
    <row r="17" spans="1:23">
      <c r="A17" s="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>
      <c r="A19" s="2" t="s">
        <v>6</v>
      </c>
      <c r="B19" s="2" t="s">
        <v>7</v>
      </c>
      <c r="C19" s="2" t="s">
        <v>8</v>
      </c>
      <c r="D19" s="2" t="s">
        <v>9</v>
      </c>
      <c r="E19" s="2"/>
      <c r="F19" s="3" t="s">
        <v>11</v>
      </c>
      <c r="G19" s="2" t="s">
        <v>7</v>
      </c>
      <c r="H19" s="2" t="s">
        <v>8</v>
      </c>
      <c r="I19" s="2" t="s">
        <v>9</v>
      </c>
      <c r="J19" s="3" t="s">
        <v>10</v>
      </c>
      <c r="K19" s="7"/>
      <c r="L19" s="3" t="s">
        <v>12</v>
      </c>
      <c r="M19" s="2" t="s">
        <v>7</v>
      </c>
      <c r="N19" s="2" t="s">
        <v>8</v>
      </c>
      <c r="O19" s="2" t="s">
        <v>9</v>
      </c>
      <c r="P19" s="3" t="s">
        <v>10</v>
      </c>
      <c r="W19" s="7"/>
    </row>
    <row r="20" spans="1:23">
      <c r="A20" s="4"/>
      <c r="B20" s="5">
        <v>9.8800000000000008</v>
      </c>
      <c r="C20" s="5">
        <v>11.56</v>
      </c>
      <c r="D20" s="5">
        <v>312.13</v>
      </c>
      <c r="E20" s="7"/>
      <c r="F20" s="8"/>
      <c r="G20" s="5">
        <v>7.02</v>
      </c>
      <c r="H20" s="5">
        <v>20.18</v>
      </c>
      <c r="I20" s="5">
        <v>5.77</v>
      </c>
      <c r="J20" s="5">
        <v>432.12</v>
      </c>
      <c r="K20" s="8"/>
      <c r="L20" s="8"/>
      <c r="M20" s="5">
        <v>14.3</v>
      </c>
      <c r="N20" s="5">
        <v>92.12</v>
      </c>
      <c r="O20" s="5">
        <v>117.14</v>
      </c>
      <c r="P20" s="5">
        <v>900</v>
      </c>
      <c r="W20" s="7"/>
    </row>
    <row r="21" spans="1:23">
      <c r="A21" s="4"/>
      <c r="B21" s="5">
        <v>9.0399999999999991</v>
      </c>
      <c r="C21" s="5">
        <v>8.09</v>
      </c>
      <c r="D21" s="5">
        <v>556.19000000000005</v>
      </c>
      <c r="E21" s="7"/>
      <c r="F21" s="8"/>
      <c r="G21" s="5">
        <v>14.8</v>
      </c>
      <c r="H21" s="5">
        <v>98.26</v>
      </c>
      <c r="I21" s="5">
        <v>191.23</v>
      </c>
      <c r="J21" s="5">
        <v>809.43</v>
      </c>
      <c r="K21" s="8"/>
      <c r="L21" s="8"/>
      <c r="M21" s="5">
        <v>65.680000000000007</v>
      </c>
      <c r="N21" s="5">
        <v>134.07</v>
      </c>
      <c r="O21" s="5">
        <v>86.26</v>
      </c>
      <c r="P21" s="5">
        <v>789.23</v>
      </c>
      <c r="W21" s="7"/>
    </row>
    <row r="22" spans="1:23">
      <c r="A22" s="4"/>
      <c r="B22" s="5">
        <v>14.36</v>
      </c>
      <c r="C22" s="5">
        <v>13.5</v>
      </c>
      <c r="D22" s="5">
        <v>437.12</v>
      </c>
      <c r="E22" s="7"/>
      <c r="F22" s="8"/>
      <c r="G22" s="5">
        <v>26.45</v>
      </c>
      <c r="H22" s="5">
        <v>13.31</v>
      </c>
      <c r="I22" s="5">
        <v>16.170000000000002</v>
      </c>
      <c r="J22" s="5">
        <v>499.9</v>
      </c>
      <c r="K22" s="8"/>
      <c r="L22" s="8"/>
      <c r="M22" s="5">
        <v>10.38</v>
      </c>
      <c r="N22" s="5">
        <v>180.88</v>
      </c>
      <c r="O22" s="5">
        <v>14.29</v>
      </c>
      <c r="P22" s="5">
        <v>414.13</v>
      </c>
      <c r="W22" s="7"/>
    </row>
    <row r="23" spans="1:23">
      <c r="A23" s="4"/>
      <c r="B23" s="5">
        <v>23.07</v>
      </c>
      <c r="C23" s="5">
        <v>19.13</v>
      </c>
      <c r="D23" s="5">
        <v>210.18</v>
      </c>
      <c r="E23" s="7"/>
      <c r="F23" s="8"/>
      <c r="G23" s="5">
        <v>12.34</v>
      </c>
      <c r="H23" s="5">
        <v>8.99</v>
      </c>
      <c r="I23" s="5">
        <v>167.85</v>
      </c>
      <c r="J23" s="5">
        <v>564.89</v>
      </c>
      <c r="K23" s="8"/>
      <c r="L23" s="8"/>
      <c r="M23" s="5">
        <v>27.14</v>
      </c>
      <c r="N23" s="5">
        <v>32.67</v>
      </c>
      <c r="O23" s="5">
        <v>45.13</v>
      </c>
      <c r="P23" s="5">
        <v>567.57000000000005</v>
      </c>
      <c r="W23" s="7"/>
    </row>
    <row r="24" spans="1:23">
      <c r="A24" s="4"/>
      <c r="B24" s="5">
        <v>16.43</v>
      </c>
      <c r="C24" s="5">
        <v>15.18</v>
      </c>
      <c r="D24" s="5">
        <v>373.69</v>
      </c>
      <c r="E24" s="7"/>
      <c r="F24" s="7"/>
      <c r="G24" s="5">
        <v>10.93</v>
      </c>
      <c r="H24" s="5">
        <v>8.6300000000000008</v>
      </c>
      <c r="I24" s="5">
        <v>189.66</v>
      </c>
      <c r="J24" s="5">
        <v>589.99</v>
      </c>
      <c r="K24" s="7"/>
      <c r="L24" s="7"/>
      <c r="M24" s="5">
        <v>54.18</v>
      </c>
      <c r="N24" s="5">
        <v>87.89</v>
      </c>
      <c r="O24" s="5">
        <v>86.34</v>
      </c>
      <c r="P24" s="5">
        <v>876.54</v>
      </c>
      <c r="W24" s="7"/>
    </row>
    <row r="25" spans="1:23">
      <c r="A25" s="4"/>
      <c r="B25" s="5">
        <v>45.83</v>
      </c>
      <c r="C25" s="5">
        <v>124.44</v>
      </c>
      <c r="D25" s="5">
        <v>648.16999999999996</v>
      </c>
      <c r="E25" s="7"/>
      <c r="F25" s="7"/>
      <c r="G25" s="5">
        <v>5.32</v>
      </c>
      <c r="H25" s="5">
        <v>8.67</v>
      </c>
      <c r="I25" s="5">
        <v>110.31</v>
      </c>
      <c r="J25" s="5">
        <v>709.88</v>
      </c>
      <c r="K25" s="7"/>
      <c r="L25" s="7"/>
      <c r="M25" s="5">
        <v>13.21</v>
      </c>
      <c r="N25" s="5">
        <v>66.180000000000007</v>
      </c>
      <c r="O25" s="5">
        <v>143.30000000000001</v>
      </c>
      <c r="P25" s="5">
        <v>674.01</v>
      </c>
      <c r="W25" s="7"/>
    </row>
    <row r="26" spans="1:23">
      <c r="A26" s="4"/>
      <c r="B26" s="5">
        <v>40.65</v>
      </c>
      <c r="C26" s="5">
        <v>54.02</v>
      </c>
      <c r="D26" s="5">
        <v>712.29</v>
      </c>
      <c r="E26" s="7"/>
      <c r="F26" s="7"/>
      <c r="G26" s="4"/>
      <c r="H26" s="4"/>
      <c r="I26" s="4"/>
      <c r="J26" s="4"/>
      <c r="K26" s="7"/>
      <c r="L26" s="7"/>
      <c r="M26" s="5">
        <v>9.5</v>
      </c>
      <c r="N26" s="5">
        <v>22.98</v>
      </c>
      <c r="O26" s="5">
        <v>18.12</v>
      </c>
      <c r="P26" s="5">
        <v>493.33</v>
      </c>
      <c r="W26" s="7"/>
    </row>
    <row r="27" spans="1:23">
      <c r="A27" s="4"/>
      <c r="B27" s="5">
        <v>7.32</v>
      </c>
      <c r="C27" s="5">
        <v>32.22</v>
      </c>
      <c r="D27" s="5">
        <v>432.18</v>
      </c>
      <c r="E27" s="7"/>
      <c r="F27" s="7"/>
      <c r="G27" s="4"/>
      <c r="H27" s="4"/>
      <c r="I27" s="4"/>
      <c r="J27" s="4"/>
      <c r="K27" s="7"/>
      <c r="L27" s="7"/>
      <c r="M27" s="4"/>
      <c r="N27" s="4"/>
      <c r="O27" s="4"/>
      <c r="P27" s="4"/>
      <c r="W27" s="7"/>
    </row>
    <row r="28" spans="1:23">
      <c r="A28" s="4"/>
      <c r="B28" s="4"/>
      <c r="C28" s="4"/>
      <c r="D28" s="4"/>
      <c r="E28" s="7"/>
      <c r="F28" s="7"/>
      <c r="G28" s="4"/>
      <c r="H28" s="4"/>
      <c r="I28" s="4"/>
      <c r="J28" s="4"/>
      <c r="K28" s="7"/>
      <c r="L28" s="7"/>
      <c r="M28" s="4"/>
      <c r="N28" s="4"/>
      <c r="O28" s="4"/>
      <c r="P28" s="4"/>
      <c r="W28" s="7"/>
    </row>
    <row r="29" spans="1:23">
      <c r="A29" s="2" t="s">
        <v>3</v>
      </c>
      <c r="B29" s="2">
        <f>AVERAGE(B20:B28)</f>
        <v>20.822499999999998</v>
      </c>
      <c r="C29" s="2">
        <f>AVERAGE(C20:C28)</f>
        <v>34.767499999999998</v>
      </c>
      <c r="D29" s="2">
        <f>AVERAGE(D20:D28)</f>
        <v>460.24374999999998</v>
      </c>
      <c r="E29" s="7"/>
      <c r="F29" s="2" t="s">
        <v>3</v>
      </c>
      <c r="G29" s="2">
        <f>AVERAGE(G20:G28)</f>
        <v>12.809999999999997</v>
      </c>
      <c r="H29" s="2">
        <f>AVERAGE(H20:H28)</f>
        <v>26.34</v>
      </c>
      <c r="I29" s="2">
        <f>AVERAGE(I20:I28)</f>
        <v>113.49833333333333</v>
      </c>
      <c r="J29" s="2">
        <f>AVERAGE(J20:J28)</f>
        <v>601.03499999999997</v>
      </c>
      <c r="K29" s="7"/>
      <c r="L29" s="2" t="s">
        <v>3</v>
      </c>
      <c r="M29" s="2">
        <f>AVERAGE(M20:M28)</f>
        <v>27.770000000000003</v>
      </c>
      <c r="N29" s="2">
        <f>AVERAGE(N20:N28)</f>
        <v>88.112857142857138</v>
      </c>
      <c r="O29" s="2">
        <f>AVERAGE(O20:O28)</f>
        <v>72.94</v>
      </c>
      <c r="P29" s="2">
        <f>AVERAGE(P20:P28)</f>
        <v>673.54428571428582</v>
      </c>
      <c r="W29" s="7"/>
    </row>
    <row r="30" spans="1:23">
      <c r="A30" s="2" t="s">
        <v>4</v>
      </c>
      <c r="B30" s="2">
        <f>STDEV(B20:B27)/SQRT(8)</f>
        <v>5.2192931068981263</v>
      </c>
      <c r="C30" s="2">
        <f>STDEV(C20:C27)/SQRT(8)</f>
        <v>13.85453184624336</v>
      </c>
      <c r="D30" s="2">
        <f>STDEV(D20:D27)/SQRT(8)</f>
        <v>59.96020495585563</v>
      </c>
      <c r="E30" s="7"/>
      <c r="F30" s="2" t="s">
        <v>4</v>
      </c>
      <c r="G30" s="2">
        <f>STDEV(G20:G27)/SQRT(6)</f>
        <v>3.0734844503700813</v>
      </c>
      <c r="H30" s="2">
        <f>STDEV(H20:H27)/SQRT(6)</f>
        <v>14.499549878070935</v>
      </c>
      <c r="I30" s="2">
        <f>STDEV(I20:I27)/SQRT(6)</f>
        <v>34.585776885560605</v>
      </c>
      <c r="J30" s="2">
        <f>STDEV(J20:J27)/SQRT(6)</f>
        <v>56.410616184662643</v>
      </c>
      <c r="K30" s="7"/>
      <c r="L30" s="2" t="s">
        <v>4</v>
      </c>
      <c r="M30" s="2">
        <f>STDEV(M20:M27)/SQRT(7)</f>
        <v>8.6804276282637023</v>
      </c>
      <c r="N30" s="2">
        <f>STDEV(N20:N27)/SQRT(7)</f>
        <v>21.00519116271769</v>
      </c>
      <c r="O30" s="2">
        <f>STDEV(O20:O27)/SQRT(7)</f>
        <v>18.567510667317592</v>
      </c>
      <c r="P30" s="2">
        <f>STDEV(P20:P27)/SQRT(7)</f>
        <v>71.859048800814264</v>
      </c>
      <c r="W30" s="7"/>
    </row>
    <row r="31" spans="1:23">
      <c r="A31" s="2" t="s">
        <v>5</v>
      </c>
      <c r="B31" s="2">
        <v>8</v>
      </c>
      <c r="C31" s="2">
        <v>8</v>
      </c>
      <c r="D31" s="2">
        <v>8</v>
      </c>
      <c r="E31" s="7"/>
      <c r="F31" s="2" t="s">
        <v>5</v>
      </c>
      <c r="G31" s="2">
        <v>6</v>
      </c>
      <c r="H31" s="2">
        <v>6</v>
      </c>
      <c r="I31" s="2">
        <v>6</v>
      </c>
      <c r="J31" s="2">
        <v>6</v>
      </c>
      <c r="K31" s="7"/>
      <c r="L31" s="2" t="s">
        <v>5</v>
      </c>
      <c r="M31" s="2">
        <v>7</v>
      </c>
      <c r="N31" s="2">
        <v>7</v>
      </c>
      <c r="O31" s="2">
        <v>7</v>
      </c>
      <c r="P31" s="2">
        <v>7</v>
      </c>
      <c r="W31" s="7"/>
    </row>
    <row r="32" spans="1:2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4" spans="1:9">
      <c r="A34" s="1" t="s">
        <v>29</v>
      </c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2" t="s">
        <v>6</v>
      </c>
      <c r="B36" s="2" t="s">
        <v>7</v>
      </c>
      <c r="C36" s="2" t="s">
        <v>8</v>
      </c>
      <c r="D36" s="2" t="s">
        <v>9</v>
      </c>
      <c r="E36" s="7"/>
      <c r="F36" s="3" t="s">
        <v>11</v>
      </c>
      <c r="G36" s="2" t="s">
        <v>7</v>
      </c>
      <c r="H36" s="2" t="s">
        <v>8</v>
      </c>
      <c r="I36" s="2" t="s">
        <v>9</v>
      </c>
    </row>
    <row r="37" spans="1:9">
      <c r="A37" s="7"/>
      <c r="B37" s="5">
        <v>16.46</v>
      </c>
      <c r="C37" s="5">
        <v>305.27999999999997</v>
      </c>
      <c r="D37" s="5">
        <v>403.76</v>
      </c>
      <c r="E37" s="7"/>
      <c r="F37" s="7"/>
      <c r="G37" s="5">
        <v>19.489999999999998</v>
      </c>
      <c r="H37" s="5">
        <v>466.63</v>
      </c>
      <c r="I37" s="5">
        <v>321.33999999999997</v>
      </c>
    </row>
    <row r="38" spans="1:9">
      <c r="A38" s="7"/>
      <c r="B38" s="5">
        <v>9.7100000000000009</v>
      </c>
      <c r="C38" s="5">
        <v>657.35</v>
      </c>
      <c r="D38" s="5">
        <v>309.12</v>
      </c>
      <c r="E38" s="7"/>
      <c r="F38" s="7"/>
      <c r="G38" s="5">
        <v>5.57</v>
      </c>
      <c r="H38" s="5">
        <v>207.98</v>
      </c>
      <c r="I38" s="5">
        <v>478.98</v>
      </c>
    </row>
    <row r="39" spans="1:9">
      <c r="A39" s="7"/>
      <c r="B39" s="5">
        <v>7.03</v>
      </c>
      <c r="C39" s="5">
        <v>303.10000000000002</v>
      </c>
      <c r="D39" s="5">
        <v>644.89</v>
      </c>
      <c r="E39" s="7"/>
      <c r="F39" s="7"/>
      <c r="G39" s="5">
        <v>4.58</v>
      </c>
      <c r="H39" s="5">
        <v>612.11</v>
      </c>
      <c r="I39" s="5">
        <v>567.87</v>
      </c>
    </row>
    <row r="40" spans="1:9">
      <c r="A40" s="7"/>
      <c r="B40" s="5">
        <v>6.83</v>
      </c>
      <c r="C40" s="5">
        <v>559.76</v>
      </c>
      <c r="D40" s="5">
        <v>543.88</v>
      </c>
      <c r="E40" s="7"/>
      <c r="F40" s="7"/>
      <c r="G40" s="5">
        <v>7.68</v>
      </c>
      <c r="H40" s="5">
        <v>521.77</v>
      </c>
      <c r="I40" s="5">
        <v>111.89</v>
      </c>
    </row>
    <row r="41" spans="1:9">
      <c r="A41" s="7"/>
      <c r="B41" s="5">
        <v>12.68</v>
      </c>
      <c r="C41" s="5">
        <v>709.43</v>
      </c>
      <c r="D41" s="5">
        <v>433.87</v>
      </c>
      <c r="E41" s="7"/>
      <c r="F41" s="7"/>
      <c r="G41" s="5">
        <v>14.08</v>
      </c>
      <c r="H41" s="5">
        <v>244.45</v>
      </c>
      <c r="I41" s="5">
        <v>377.78</v>
      </c>
    </row>
    <row r="42" spans="1:9">
      <c r="A42" s="7"/>
      <c r="B42" s="5">
        <v>34.92</v>
      </c>
      <c r="C42" s="5">
        <v>564.91999999999996</v>
      </c>
      <c r="D42" s="5">
        <v>641.88</v>
      </c>
      <c r="E42" s="7"/>
      <c r="F42" s="7"/>
      <c r="G42" s="5">
        <v>52.94</v>
      </c>
      <c r="H42" s="5">
        <v>782.44</v>
      </c>
      <c r="I42" s="5">
        <v>712.38</v>
      </c>
    </row>
    <row r="43" spans="1:9">
      <c r="A43" s="7"/>
      <c r="B43" s="5">
        <v>17.55</v>
      </c>
      <c r="C43" s="5">
        <v>720.9</v>
      </c>
      <c r="D43" s="5">
        <v>699.33</v>
      </c>
      <c r="E43" s="7"/>
      <c r="F43" s="7"/>
      <c r="G43" s="5">
        <v>26.21</v>
      </c>
      <c r="H43" s="5">
        <v>608.33000000000004</v>
      </c>
      <c r="I43" s="5">
        <v>581.37</v>
      </c>
    </row>
    <row r="44" spans="1:9">
      <c r="A44" s="7"/>
      <c r="B44" s="4"/>
      <c r="C44" s="4"/>
      <c r="D44" s="4"/>
      <c r="E44" s="7"/>
      <c r="F44" s="7"/>
      <c r="G44" s="4"/>
      <c r="H44" s="4"/>
      <c r="I44" s="4"/>
    </row>
    <row r="45" spans="1:9">
      <c r="A45" s="2" t="s">
        <v>3</v>
      </c>
      <c r="B45" s="2">
        <f>AVERAGE(B37:B44)</f>
        <v>15.025714285714285</v>
      </c>
      <c r="C45" s="2">
        <f>AVERAGE(C37:C44)</f>
        <v>545.82000000000005</v>
      </c>
      <c r="D45" s="2">
        <f>AVERAGE(D37:D44)</f>
        <v>525.24714285714288</v>
      </c>
      <c r="E45" s="7"/>
      <c r="F45" s="2" t="s">
        <v>3</v>
      </c>
      <c r="G45" s="2">
        <f>AVERAGE(G37:G44)</f>
        <v>18.650000000000002</v>
      </c>
      <c r="H45" s="2">
        <f>AVERAGE(H37:H44)</f>
        <v>491.95857142857142</v>
      </c>
      <c r="I45" s="2">
        <f>AVERAGE(I37:I44)</f>
        <v>450.23</v>
      </c>
    </row>
    <row r="46" spans="1:9">
      <c r="A46" s="2" t="s">
        <v>4</v>
      </c>
      <c r="B46" s="2">
        <f>STDEV(B37:B43)/SQRT(7)</f>
        <v>3.680942462870886</v>
      </c>
      <c r="C46" s="2">
        <f>STDEV(C37:C43)/SQRT(7)</f>
        <v>66.760375152302544</v>
      </c>
      <c r="D46" s="2">
        <f>STDEV(D37:D43)/SQRT(7)</f>
        <v>55.289177263267128</v>
      </c>
      <c r="E46" s="7"/>
      <c r="F46" s="2" t="s">
        <v>4</v>
      </c>
      <c r="G46" s="2">
        <f>STDEV(G37:G43)/SQRT(7)</f>
        <v>6.4437869670086441</v>
      </c>
      <c r="H46" s="2">
        <f>STDEV(H37:H43)/SQRT(7)</f>
        <v>78.040391752591546</v>
      </c>
      <c r="I46" s="2">
        <f>STDEV(I37:I43)/SQRT(7)</f>
        <v>75.106534558141675</v>
      </c>
    </row>
    <row r="47" spans="1:9">
      <c r="A47" s="2" t="s">
        <v>5</v>
      </c>
      <c r="B47" s="2">
        <v>7</v>
      </c>
      <c r="C47" s="2">
        <v>7</v>
      </c>
      <c r="D47" s="2">
        <v>7</v>
      </c>
      <c r="E47" s="7"/>
      <c r="F47" s="2" t="s">
        <v>5</v>
      </c>
      <c r="G47" s="2">
        <v>7</v>
      </c>
      <c r="H47" s="2">
        <v>7</v>
      </c>
      <c r="I47" s="2">
        <v>7</v>
      </c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25">
      <c r="A49" s="7"/>
      <c r="B49" s="7"/>
      <c r="C49" s="7"/>
      <c r="D49" s="7"/>
      <c r="E49" s="7"/>
      <c r="F49" s="7"/>
      <c r="G49" s="7"/>
      <c r="H49" s="7"/>
      <c r="I49" s="7"/>
    </row>
    <row r="50" spans="1:25">
      <c r="A50" s="1" t="s">
        <v>30</v>
      </c>
      <c r="B50" s="7"/>
      <c r="C50" s="7"/>
      <c r="D50" s="7"/>
      <c r="E50" s="7"/>
      <c r="F50" s="7"/>
      <c r="G50" s="7"/>
      <c r="H50" s="7"/>
      <c r="I50" s="7"/>
    </row>
    <row r="51" spans="1:25">
      <c r="A51" s="7"/>
      <c r="B51" s="7"/>
      <c r="C51" s="7"/>
      <c r="D51" s="7"/>
      <c r="E51" s="7"/>
      <c r="F51" s="7"/>
      <c r="G51" s="7"/>
      <c r="H51" s="7"/>
      <c r="I51" s="7"/>
    </row>
    <row r="52" spans="1:25">
      <c r="A52" s="2" t="s">
        <v>6</v>
      </c>
      <c r="B52" s="2" t="s">
        <v>7</v>
      </c>
      <c r="C52" s="2" t="s">
        <v>8</v>
      </c>
      <c r="D52" s="2" t="s">
        <v>9</v>
      </c>
      <c r="F52" s="3" t="s">
        <v>11</v>
      </c>
      <c r="G52" s="2" t="s">
        <v>7</v>
      </c>
      <c r="H52" s="2" t="s">
        <v>8</v>
      </c>
      <c r="I52" s="2" t="s">
        <v>9</v>
      </c>
    </row>
    <row r="53" spans="1:25">
      <c r="B53" s="5">
        <v>12.58</v>
      </c>
      <c r="C53" s="5">
        <v>506.26</v>
      </c>
      <c r="D53" s="5">
        <v>328.65</v>
      </c>
      <c r="G53" s="5">
        <v>8.52</v>
      </c>
      <c r="H53" s="5">
        <v>165.93</v>
      </c>
      <c r="I53" s="5">
        <v>478.27</v>
      </c>
    </row>
    <row r="54" spans="1:25">
      <c r="B54" s="5">
        <v>5.77</v>
      </c>
      <c r="C54" s="5">
        <v>410.57</v>
      </c>
      <c r="D54" s="5">
        <v>582.22</v>
      </c>
      <c r="G54" s="5">
        <v>15.27</v>
      </c>
      <c r="H54" s="5">
        <v>528.69000000000005</v>
      </c>
      <c r="I54" s="5">
        <v>377.96</v>
      </c>
    </row>
    <row r="55" spans="1:25">
      <c r="B55" s="5">
        <v>34.729999999999997</v>
      </c>
      <c r="C55" s="5">
        <v>213.68</v>
      </c>
      <c r="D55" s="5">
        <v>437.96</v>
      </c>
      <c r="G55" s="5">
        <v>27.12</v>
      </c>
      <c r="H55" s="5">
        <v>472.91</v>
      </c>
      <c r="I55" s="5">
        <v>412.74</v>
      </c>
    </row>
    <row r="56" spans="1:25">
      <c r="B56" s="5">
        <v>19.91</v>
      </c>
      <c r="C56" s="5">
        <v>458.29</v>
      </c>
      <c r="D56" s="5">
        <v>627.77</v>
      </c>
      <c r="G56" s="5">
        <v>6.83</v>
      </c>
      <c r="H56" s="5">
        <v>502.58</v>
      </c>
      <c r="I56" s="5">
        <v>563.73</v>
      </c>
      <c r="X56" s="6"/>
      <c r="Y56" s="6"/>
    </row>
    <row r="57" spans="1:25">
      <c r="B57" s="5">
        <v>11.28</v>
      </c>
      <c r="C57" s="5">
        <v>619.94000000000005</v>
      </c>
      <c r="D57" s="5">
        <v>603.55999999999995</v>
      </c>
      <c r="G57" s="5">
        <v>31.66</v>
      </c>
      <c r="H57" s="5">
        <v>672.82</v>
      </c>
      <c r="I57" s="5">
        <v>599.92999999999995</v>
      </c>
      <c r="X57" s="6"/>
      <c r="Y57" s="6"/>
    </row>
    <row r="58" spans="1:25">
      <c r="B58" s="5">
        <v>8.35</v>
      </c>
      <c r="C58" s="5">
        <v>312.47000000000003</v>
      </c>
      <c r="D58" s="5">
        <v>409.45</v>
      </c>
      <c r="G58" s="5">
        <v>9.2200000000000006</v>
      </c>
      <c r="H58" s="5">
        <v>315.58</v>
      </c>
      <c r="I58" s="5">
        <v>264.22000000000003</v>
      </c>
      <c r="X58" s="6"/>
      <c r="Y58" s="6"/>
    </row>
    <row r="59" spans="1:25">
      <c r="B59" s="5"/>
      <c r="C59" s="5"/>
      <c r="D59" s="5"/>
      <c r="G59" s="5"/>
      <c r="H59" s="5"/>
      <c r="I59" s="5"/>
      <c r="X59" s="6"/>
      <c r="Y59" s="6"/>
    </row>
    <row r="60" spans="1:25">
      <c r="B60" s="4"/>
      <c r="C60" s="4"/>
      <c r="D60" s="4"/>
      <c r="G60" s="4"/>
      <c r="H60" s="4"/>
      <c r="I60" s="4"/>
    </row>
    <row r="61" spans="1:25">
      <c r="A61" s="2" t="s">
        <v>3</v>
      </c>
      <c r="B61" s="2">
        <f>AVERAGE(B53:B60)</f>
        <v>15.436666666666666</v>
      </c>
      <c r="C61" s="2">
        <f t="shared" ref="C61:D61" si="2">AVERAGE(C53:C60)</f>
        <v>420.20166666666665</v>
      </c>
      <c r="D61" s="2">
        <f t="shared" si="2"/>
        <v>498.26833333333326</v>
      </c>
      <c r="F61" s="2" t="s">
        <v>3</v>
      </c>
      <c r="G61" s="2">
        <f>AVERAGE(G53:G60)</f>
        <v>16.436666666666664</v>
      </c>
      <c r="H61" s="2">
        <f t="shared" ref="H61:I61" si="3">AVERAGE(H53:H60)</f>
        <v>443.08500000000004</v>
      </c>
      <c r="I61" s="2">
        <f t="shared" si="3"/>
        <v>449.47500000000008</v>
      </c>
    </row>
    <row r="62" spans="1:25">
      <c r="A62" s="2" t="s">
        <v>4</v>
      </c>
      <c r="B62" s="2">
        <f>STDEV(B53:B59)/SQRT(6)</f>
        <v>4.3256873570695236</v>
      </c>
      <c r="C62" s="2">
        <f t="shared" ref="C62:D62" si="4">STDEV(C53:C59)/SQRT(6)</f>
        <v>58.623726562810063</v>
      </c>
      <c r="D62" s="2">
        <f t="shared" si="4"/>
        <v>50.066978300184296</v>
      </c>
      <c r="F62" s="2" t="s">
        <v>4</v>
      </c>
      <c r="G62" s="2">
        <f>STDEV(G53:G59)/SQRT(6)</f>
        <v>4.2983971172726472</v>
      </c>
      <c r="H62" s="2">
        <f t="shared" ref="H62:I62" si="5">STDEV(H53:H59)/SQRT(6)</f>
        <v>72.481719752868273</v>
      </c>
      <c r="I62" s="2">
        <f t="shared" si="5"/>
        <v>50.761972167492928</v>
      </c>
    </row>
    <row r="63" spans="1:25">
      <c r="A63" s="2" t="s">
        <v>5</v>
      </c>
      <c r="B63" s="2">
        <v>6</v>
      </c>
      <c r="C63" s="2">
        <v>6</v>
      </c>
      <c r="D63" s="2">
        <v>6</v>
      </c>
      <c r="F63" s="2" t="s">
        <v>5</v>
      </c>
      <c r="G63" s="2">
        <v>6</v>
      </c>
      <c r="H63" s="2">
        <v>6</v>
      </c>
      <c r="I63" s="2">
        <v>6</v>
      </c>
    </row>
    <row r="66" spans="1:12">
      <c r="A66" s="1" t="s">
        <v>31</v>
      </c>
    </row>
    <row r="68" spans="1:12">
      <c r="A68" s="2" t="s">
        <v>19</v>
      </c>
      <c r="B68" s="2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2" t="s">
        <v>20</v>
      </c>
      <c r="B70" s="2" t="s">
        <v>21</v>
      </c>
      <c r="C70" s="2" t="s">
        <v>22</v>
      </c>
      <c r="D70" s="2" t="s">
        <v>23</v>
      </c>
      <c r="E70" s="2" t="s">
        <v>24</v>
      </c>
      <c r="F70" s="2"/>
      <c r="G70" s="2" t="s">
        <v>25</v>
      </c>
      <c r="H70" s="2" t="s">
        <v>21</v>
      </c>
      <c r="I70" s="2" t="s">
        <v>22</v>
      </c>
      <c r="J70" s="2" t="s">
        <v>23</v>
      </c>
      <c r="K70" s="2" t="s">
        <v>24</v>
      </c>
      <c r="L70" s="4"/>
    </row>
    <row r="71" spans="1:12">
      <c r="A71" s="4"/>
      <c r="B71" s="4">
        <v>92.038834951456309</v>
      </c>
      <c r="C71" s="4">
        <v>129.90291262135921</v>
      </c>
      <c r="D71" s="4">
        <v>92.621359223300971</v>
      </c>
      <c r="E71" s="4">
        <v>96.699029126213588</v>
      </c>
      <c r="F71" s="4"/>
      <c r="G71" s="4"/>
      <c r="H71" s="4">
        <v>50.679611650485434</v>
      </c>
      <c r="I71" s="4">
        <v>113.00970873786407</v>
      </c>
      <c r="J71" s="4">
        <v>85.048543689320383</v>
      </c>
      <c r="K71" s="4">
        <v>125.82524271844659</v>
      </c>
      <c r="L71" s="4"/>
    </row>
    <row r="72" spans="1:12">
      <c r="A72" s="4"/>
      <c r="B72" s="4">
        <v>83.300970873786397</v>
      </c>
      <c r="C72" s="4">
        <v>136.31067961165047</v>
      </c>
      <c r="D72" s="4">
        <v>102.52427184466019</v>
      </c>
      <c r="E72" s="4">
        <v>66.40776699029125</v>
      </c>
      <c r="F72" s="4"/>
      <c r="G72" s="4"/>
      <c r="H72" s="4">
        <v>63.495145631067963</v>
      </c>
      <c r="I72" s="4">
        <v>101.35922330097087</v>
      </c>
      <c r="J72" s="4">
        <v>103.6893203883495</v>
      </c>
      <c r="K72" s="4">
        <v>111.26213592233009</v>
      </c>
      <c r="L72" s="4"/>
    </row>
    <row r="73" spans="1:12">
      <c r="A73" s="4"/>
      <c r="B73" s="4">
        <v>104.27184466019416</v>
      </c>
      <c r="C73" s="4">
        <v>126.40776699029125</v>
      </c>
      <c r="D73" s="4">
        <v>100.19417475728154</v>
      </c>
      <c r="E73" s="4">
        <v>87.961165048543677</v>
      </c>
      <c r="F73" s="4"/>
      <c r="G73" s="4"/>
      <c r="H73" s="4">
        <v>41.94174757281553</v>
      </c>
      <c r="I73" s="4">
        <v>115.33980582524271</v>
      </c>
      <c r="J73" s="4">
        <v>112.42718446601941</v>
      </c>
      <c r="K73" s="4">
        <v>92.038834951456309</v>
      </c>
      <c r="L73" s="4"/>
    </row>
    <row r="74" spans="1:12">
      <c r="A74" s="4"/>
      <c r="B74" s="4">
        <v>118.83495145631068</v>
      </c>
      <c r="C74" s="4">
        <v>161.94174757281553</v>
      </c>
      <c r="D74" s="4">
        <v>82.135922330097088</v>
      </c>
      <c r="E74" s="4">
        <v>101.35922330097087</v>
      </c>
      <c r="F74" s="4"/>
      <c r="G74" s="4"/>
      <c r="H74" s="4">
        <v>30.873786407766989</v>
      </c>
      <c r="I74" s="4">
        <v>88.543689320388339</v>
      </c>
      <c r="J74" s="4">
        <v>73.980582524271838</v>
      </c>
      <c r="K74" s="4">
        <v>100.19417475728154</v>
      </c>
      <c r="L74" s="4"/>
    </row>
    <row r="75" spans="1:12">
      <c r="A75" s="4"/>
      <c r="B75" s="4">
        <v>94.368932038834942</v>
      </c>
      <c r="C75" s="4">
        <v>168.34951456310679</v>
      </c>
      <c r="D75" s="4">
        <v>109.5145631067961</v>
      </c>
      <c r="E75" s="4">
        <v>112.42718446601941</v>
      </c>
      <c r="F75" s="4"/>
      <c r="G75" s="4"/>
      <c r="H75" s="4">
        <v>35.533980582524272</v>
      </c>
      <c r="I75" s="4">
        <v>96.699029126213588</v>
      </c>
      <c r="J75" s="4">
        <v>106.60194174757281</v>
      </c>
      <c r="K75" s="4">
        <v>94.951456310679603</v>
      </c>
      <c r="L75" s="4"/>
    </row>
    <row r="76" spans="1:12">
      <c r="A76" s="4"/>
      <c r="B76" s="4">
        <v>107.18446601941747</v>
      </c>
      <c r="C76" s="4">
        <v>155.53398058252426</v>
      </c>
      <c r="D76" s="4">
        <v>95.533980582524265</v>
      </c>
      <c r="E76" s="4">
        <v>104.27184466019416</v>
      </c>
      <c r="F76" s="4"/>
      <c r="G76" s="4"/>
      <c r="H76" s="4">
        <v>57.669902912621353</v>
      </c>
      <c r="I76" s="4">
        <v>78.058252427184456</v>
      </c>
      <c r="J76" s="4">
        <v>90.873786407766985</v>
      </c>
      <c r="K76" s="4">
        <v>101.35922330097087</v>
      </c>
      <c r="L76" s="4"/>
    </row>
    <row r="77" spans="1: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>
      <c r="A78" s="2" t="s">
        <v>3</v>
      </c>
      <c r="B78" s="2">
        <f>AVERAGE(B71:B77)</f>
        <v>100</v>
      </c>
      <c r="C78" s="2">
        <f t="shared" ref="C78:E78" si="6">AVERAGE(C71:C77)</f>
        <v>146.40776699029126</v>
      </c>
      <c r="D78" s="2">
        <f t="shared" si="6"/>
        <v>97.087378640776691</v>
      </c>
      <c r="E78" s="2">
        <f t="shared" si="6"/>
        <v>94.854368932038824</v>
      </c>
      <c r="F78" s="4"/>
      <c r="G78" s="2" t="s">
        <v>3</v>
      </c>
      <c r="H78" s="2">
        <f>AVERAGE(H71:H77)</f>
        <v>46.699029126213588</v>
      </c>
      <c r="I78" s="2">
        <f t="shared" ref="I78" si="7">AVERAGE(I71:I77)</f>
        <v>98.834951456310662</v>
      </c>
      <c r="J78" s="2">
        <f t="shared" ref="J78" si="8">AVERAGE(J71:J77)</f>
        <v>95.436893203883486</v>
      </c>
      <c r="K78" s="2">
        <f t="shared" ref="K78" si="9">AVERAGE(K71:K77)</f>
        <v>104.27184466019416</v>
      </c>
      <c r="L78" s="4"/>
    </row>
    <row r="79" spans="1:12">
      <c r="A79" s="2" t="s">
        <v>4</v>
      </c>
      <c r="B79" s="2">
        <f>STDEV(B71:B76)/SQRT(6)</f>
        <v>5.1593515555675076</v>
      </c>
      <c r="C79" s="2">
        <f t="shared" ref="C79:E79" si="10">STDEV(C71:C76)/SQRT(6)</f>
        <v>7.2580851586122295</v>
      </c>
      <c r="D79" s="2">
        <f t="shared" si="10"/>
        <v>3.8277553228458934</v>
      </c>
      <c r="E79" s="2">
        <f t="shared" si="10"/>
        <v>6.582638828226786</v>
      </c>
      <c r="F79" s="4"/>
      <c r="G79" s="2" t="s">
        <v>4</v>
      </c>
      <c r="H79" s="2">
        <f>STDEV(H71:H76)/SQRT(6)</f>
        <v>5.2154992805849236</v>
      </c>
      <c r="I79" s="2">
        <f t="shared" ref="I79:K79" si="11">STDEV(I71:I76)/SQRT(6)</f>
        <v>5.8362355823302128</v>
      </c>
      <c r="J79" s="2">
        <f t="shared" si="11"/>
        <v>5.9736752446032453</v>
      </c>
      <c r="K79" s="2">
        <f t="shared" si="11"/>
        <v>5.0827815886125416</v>
      </c>
      <c r="L79" s="4"/>
    </row>
    <row r="80" spans="1:12">
      <c r="A80" s="2" t="s">
        <v>5</v>
      </c>
      <c r="B80" s="2">
        <v>6</v>
      </c>
      <c r="C80" s="2">
        <v>6</v>
      </c>
      <c r="D80" s="2">
        <v>6</v>
      </c>
      <c r="E80" s="2">
        <v>6</v>
      </c>
      <c r="F80" s="4"/>
      <c r="G80" s="2" t="s">
        <v>5</v>
      </c>
      <c r="H80" s="2">
        <v>6</v>
      </c>
      <c r="I80" s="2">
        <v>6</v>
      </c>
      <c r="J80" s="2">
        <v>6</v>
      </c>
      <c r="K80" s="2">
        <v>6</v>
      </c>
      <c r="L80" s="4"/>
    </row>
    <row r="81" spans="1:3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3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38">
      <c r="A83" s="2" t="s">
        <v>26</v>
      </c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3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38">
      <c r="A85" s="2" t="s">
        <v>20</v>
      </c>
      <c r="B85" s="2" t="s">
        <v>21</v>
      </c>
      <c r="C85" s="2" t="s">
        <v>22</v>
      </c>
      <c r="D85" s="2" t="s">
        <v>23</v>
      </c>
      <c r="E85" s="2" t="s">
        <v>24</v>
      </c>
      <c r="F85" s="2"/>
      <c r="G85" s="2" t="s">
        <v>25</v>
      </c>
      <c r="H85" s="2" t="s">
        <v>21</v>
      </c>
      <c r="I85" s="2" t="s">
        <v>22</v>
      </c>
      <c r="J85" s="2" t="s">
        <v>23</v>
      </c>
      <c r="K85" s="2" t="s">
        <v>24</v>
      </c>
      <c r="L85" s="4"/>
    </row>
    <row r="86" spans="1:38">
      <c r="A86" s="4"/>
      <c r="B86" s="4">
        <v>104.29687500000001</v>
      </c>
      <c r="C86" s="4">
        <v>36.328125</v>
      </c>
      <c r="D86" s="4">
        <v>41.015625000000007</v>
      </c>
      <c r="E86" s="4">
        <v>49.218750000000007</v>
      </c>
      <c r="F86" s="4"/>
      <c r="G86" s="4"/>
      <c r="H86" s="4">
        <v>124.21875</v>
      </c>
      <c r="I86" s="4">
        <v>90.234375</v>
      </c>
      <c r="J86" s="4">
        <v>144.140625</v>
      </c>
      <c r="K86" s="4">
        <v>77.343750000000014</v>
      </c>
      <c r="L86" s="4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>
      <c r="A87" s="4"/>
      <c r="B87" s="4">
        <v>145.3125</v>
      </c>
      <c r="C87" s="4">
        <v>62.109375</v>
      </c>
      <c r="D87" s="4">
        <v>50.390625</v>
      </c>
      <c r="E87" s="4">
        <v>62.109375</v>
      </c>
      <c r="F87" s="4"/>
      <c r="G87" s="4"/>
      <c r="H87" s="4">
        <v>185.15625000000003</v>
      </c>
      <c r="I87" s="4">
        <v>73.828125</v>
      </c>
      <c r="J87" s="4">
        <v>71.484375</v>
      </c>
      <c r="K87" s="4">
        <v>91.40625</v>
      </c>
      <c r="L87" s="4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>
      <c r="A88" s="4"/>
      <c r="B88" s="4">
        <v>75</v>
      </c>
      <c r="C88" s="4">
        <v>43.359375</v>
      </c>
      <c r="D88" s="4">
        <v>69.140625</v>
      </c>
      <c r="E88" s="4">
        <v>50.390625</v>
      </c>
      <c r="F88" s="4"/>
      <c r="G88" s="4"/>
      <c r="H88" s="4">
        <v>142.96875</v>
      </c>
      <c r="I88" s="4">
        <v>107.8125</v>
      </c>
      <c r="J88" s="4">
        <v>114.84375000000001</v>
      </c>
      <c r="K88" s="4">
        <v>106.640625</v>
      </c>
      <c r="L88" s="4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>
      <c r="A89" s="4"/>
      <c r="B89" s="4">
        <v>87.890625</v>
      </c>
      <c r="C89" s="4">
        <v>50.390625</v>
      </c>
      <c r="D89" s="4">
        <v>43.359375</v>
      </c>
      <c r="E89" s="4">
        <v>41.015625000000007</v>
      </c>
      <c r="F89" s="4"/>
      <c r="G89" s="4"/>
      <c r="H89" s="4">
        <v>183.984375</v>
      </c>
      <c r="I89" s="4">
        <v>159.37500000000003</v>
      </c>
      <c r="J89" s="4">
        <v>86.71875</v>
      </c>
      <c r="K89" s="4">
        <v>130.078125</v>
      </c>
      <c r="L89" s="4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>
      <c r="A90" s="4"/>
      <c r="B90" s="4">
        <v>114.84375000000001</v>
      </c>
      <c r="C90" s="4">
        <v>56.25</v>
      </c>
      <c r="D90" s="4">
        <v>72.65625</v>
      </c>
      <c r="E90" s="4">
        <v>56.25</v>
      </c>
      <c r="F90" s="4"/>
      <c r="G90" s="4"/>
      <c r="H90" s="4">
        <v>167.578125</v>
      </c>
      <c r="I90" s="4">
        <v>72.65625</v>
      </c>
      <c r="J90" s="4">
        <v>114.84375000000001</v>
      </c>
      <c r="K90" s="4">
        <v>96.093750000000014</v>
      </c>
      <c r="L90" s="4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>
      <c r="A91" s="4"/>
      <c r="B91" s="4">
        <v>72.65625</v>
      </c>
      <c r="C91" s="4">
        <v>72.65625</v>
      </c>
      <c r="D91" s="4">
        <v>45.703125</v>
      </c>
      <c r="E91" s="4">
        <v>66.796875</v>
      </c>
      <c r="F91" s="4"/>
      <c r="G91" s="4"/>
      <c r="H91" s="4">
        <v>162.89062500000003</v>
      </c>
      <c r="I91" s="4">
        <v>133.59375</v>
      </c>
      <c r="J91" s="4">
        <v>121.87500000000001</v>
      </c>
      <c r="K91" s="4">
        <v>97.265625000000014</v>
      </c>
      <c r="L91" s="4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>
      <c r="A93" s="2" t="s">
        <v>3</v>
      </c>
      <c r="B93" s="2">
        <f>AVERAGE(B86:B92)</f>
        <v>100</v>
      </c>
      <c r="C93" s="2">
        <f t="shared" ref="C93" si="12">AVERAGE(C86:C92)</f>
        <v>53.515625</v>
      </c>
      <c r="D93" s="2">
        <f t="shared" ref="D93" si="13">AVERAGE(D86:D92)</f>
        <v>53.7109375</v>
      </c>
      <c r="E93" s="2">
        <f t="shared" ref="E93" si="14">AVERAGE(E86:E92)</f>
        <v>54.296875</v>
      </c>
      <c r="F93" s="4"/>
      <c r="G93" s="2" t="s">
        <v>3</v>
      </c>
      <c r="H93" s="2">
        <f>AVERAGE(H86:H92)</f>
        <v>161.1328125</v>
      </c>
      <c r="I93" s="2">
        <f t="shared" ref="I93" si="15">AVERAGE(I86:I92)</f>
        <v>106.25</v>
      </c>
      <c r="J93" s="2">
        <f t="shared" ref="J93" si="16">AVERAGE(J86:J92)</f>
        <v>108.984375</v>
      </c>
      <c r="K93" s="2">
        <f t="shared" ref="K93" si="17">AVERAGE(K86:K92)</f>
        <v>99.8046875</v>
      </c>
      <c r="L93" s="4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>
      <c r="A94" s="2" t="s">
        <v>4</v>
      </c>
      <c r="B94" s="2">
        <f>STDEV(B86:B91)/SQRT(6)</f>
        <v>11.271409749200631</v>
      </c>
      <c r="C94" s="2">
        <f t="shared" ref="C94:E94" si="18">STDEV(C86:C91)/SQRT(6)</f>
        <v>5.3417165356161505</v>
      </c>
      <c r="D94" s="2">
        <f t="shared" si="18"/>
        <v>5.5990340353409405</v>
      </c>
      <c r="E94" s="2">
        <f t="shared" si="18"/>
        <v>3.8233388447631742</v>
      </c>
      <c r="F94" s="4"/>
      <c r="G94" s="2" t="s">
        <v>4</v>
      </c>
      <c r="H94" s="2">
        <f>STDEV(H86:H91)/SQRT(6)</f>
        <v>9.7237382948010929</v>
      </c>
      <c r="I94" s="2">
        <f t="shared" ref="I94:K94" si="19">STDEV(I86:I91)/SQRT(6)</f>
        <v>14.15227420715042</v>
      </c>
      <c r="J94" s="2">
        <f t="shared" si="19"/>
        <v>10.603148485827218</v>
      </c>
      <c r="K94" s="2">
        <f t="shared" si="19"/>
        <v>7.2075340695192871</v>
      </c>
      <c r="L94" s="4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>
      <c r="A95" s="2" t="s">
        <v>5</v>
      </c>
      <c r="B95" s="2">
        <v>6</v>
      </c>
      <c r="C95" s="2">
        <v>6</v>
      </c>
      <c r="D95" s="2">
        <v>6</v>
      </c>
      <c r="E95" s="2">
        <v>6</v>
      </c>
      <c r="F95" s="4"/>
      <c r="G95" s="2" t="s">
        <v>5</v>
      </c>
      <c r="H95" s="2">
        <v>6</v>
      </c>
      <c r="I95" s="2">
        <v>6</v>
      </c>
      <c r="J95" s="2">
        <v>6</v>
      </c>
      <c r="K95" s="2">
        <v>6</v>
      </c>
      <c r="L95" s="4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>
      <c r="A98" s="2" t="s">
        <v>27</v>
      </c>
      <c r="B98" s="2"/>
      <c r="C98" s="4"/>
      <c r="D98" s="4"/>
      <c r="E98" s="4"/>
      <c r="F98" s="4"/>
      <c r="G98" s="4"/>
      <c r="H98" s="4"/>
      <c r="I98" s="4"/>
      <c r="J98" s="4"/>
      <c r="K98" s="4"/>
      <c r="L98" s="4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>
      <c r="A100" s="2" t="s">
        <v>20</v>
      </c>
      <c r="B100" s="2" t="s">
        <v>21</v>
      </c>
      <c r="C100" s="2" t="s">
        <v>22</v>
      </c>
      <c r="D100" s="2" t="s">
        <v>23</v>
      </c>
      <c r="E100" s="2" t="s">
        <v>24</v>
      </c>
      <c r="F100" s="2"/>
      <c r="G100" s="2" t="s">
        <v>25</v>
      </c>
      <c r="H100" s="2" t="s">
        <v>21</v>
      </c>
      <c r="I100" s="2" t="s">
        <v>22</v>
      </c>
      <c r="J100" s="2" t="s">
        <v>23</v>
      </c>
      <c r="K100" s="2" t="s">
        <v>24</v>
      </c>
      <c r="L100" s="4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>
      <c r="A101" s="4"/>
      <c r="B101" s="4">
        <v>81.521006346273609</v>
      </c>
      <c r="C101" s="4">
        <v>330.32817741006374</v>
      </c>
      <c r="D101" s="4">
        <v>208.60827501014785</v>
      </c>
      <c r="E101" s="4">
        <v>181.49357259792737</v>
      </c>
      <c r="F101" s="4"/>
      <c r="G101" s="4"/>
      <c r="H101" s="4">
        <v>37.689106289658255</v>
      </c>
      <c r="I101" s="4">
        <v>115.69469797589676</v>
      </c>
      <c r="J101" s="4">
        <v>54.506738523385778</v>
      </c>
      <c r="K101" s="4">
        <v>150.28383448415454</v>
      </c>
      <c r="L101" s="4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>
      <c r="A102" s="4"/>
      <c r="B102" s="4">
        <v>52.956198844886892</v>
      </c>
      <c r="C102" s="4">
        <v>202.74139935126513</v>
      </c>
      <c r="D102" s="4">
        <v>187.95187568560931</v>
      </c>
      <c r="E102" s="4">
        <v>98.771450966000955</v>
      </c>
      <c r="F102" s="4"/>
      <c r="G102" s="4"/>
      <c r="H102" s="4">
        <v>31.679029104518513</v>
      </c>
      <c r="I102" s="4">
        <v>126.82683386361191</v>
      </c>
      <c r="J102" s="4">
        <v>133.99624222221067</v>
      </c>
      <c r="K102" s="4">
        <v>112.44527644273815</v>
      </c>
      <c r="L102" s="4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>
      <c r="A103" s="4"/>
      <c r="B103" s="4">
        <v>128.43266931393242</v>
      </c>
      <c r="C103" s="4">
        <v>269.31494963489257</v>
      </c>
      <c r="D103" s="4">
        <v>133.86865105650679</v>
      </c>
      <c r="E103" s="4">
        <v>161.25416607117617</v>
      </c>
      <c r="F103" s="4"/>
      <c r="G103" s="4"/>
      <c r="H103" s="4">
        <v>27.100363595503278</v>
      </c>
      <c r="I103" s="4">
        <v>98.827956372732061</v>
      </c>
      <c r="J103" s="4">
        <v>90.434404934767599</v>
      </c>
      <c r="K103" s="4">
        <v>79.72933587712474</v>
      </c>
      <c r="L103" s="4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>
      <c r="A104" s="4"/>
      <c r="B104" s="4">
        <v>124.90256466016403</v>
      </c>
      <c r="C104" s="4">
        <v>296.8785309124965</v>
      </c>
      <c r="D104" s="4">
        <v>174.99266312681959</v>
      </c>
      <c r="E104" s="4">
        <v>228.28830095450141</v>
      </c>
      <c r="F104" s="4"/>
      <c r="G104" s="4"/>
      <c r="H104" s="4">
        <v>15.501676486953665</v>
      </c>
      <c r="I104" s="4">
        <v>51.32242059998088</v>
      </c>
      <c r="J104" s="4">
        <v>78.808752542929412</v>
      </c>
      <c r="K104" s="4">
        <v>71.155409120125228</v>
      </c>
      <c r="L104" s="4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>
      <c r="A105" s="4"/>
      <c r="B105" s="4">
        <v>75.908671499649486</v>
      </c>
      <c r="C105" s="4">
        <v>276.47703114880056</v>
      </c>
      <c r="D105" s="4">
        <v>139.24147388585644</v>
      </c>
      <c r="E105" s="4">
        <v>184.63691007515052</v>
      </c>
      <c r="F105" s="4"/>
      <c r="G105" s="4"/>
      <c r="H105" s="4">
        <v>19.588277571652622</v>
      </c>
      <c r="I105" s="4">
        <v>122.9472588566605</v>
      </c>
      <c r="J105" s="4">
        <v>85.74868447182628</v>
      </c>
      <c r="K105" s="4">
        <v>91.280120335396035</v>
      </c>
      <c r="L105" s="4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>
      <c r="A106" s="4"/>
      <c r="B106" s="4">
        <v>136.27888933509357</v>
      </c>
      <c r="C106" s="4">
        <v>197.75251876342378</v>
      </c>
      <c r="D106" s="4">
        <v>193.09974174459745</v>
      </c>
      <c r="E106" s="4">
        <v>144.20510238757325</v>
      </c>
      <c r="F106" s="4"/>
      <c r="G106" s="4"/>
      <c r="H106" s="4">
        <v>32.7056546269473</v>
      </c>
      <c r="I106" s="4">
        <v>53.976211508197807</v>
      </c>
      <c r="J106" s="4">
        <v>68.880090805237515</v>
      </c>
      <c r="K106" s="4">
        <v>96.266151004910228</v>
      </c>
      <c r="L106" s="4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>
      <c r="A108" s="2" t="s">
        <v>3</v>
      </c>
      <c r="B108" s="2">
        <f>AVERAGE(B101:B107)</f>
        <v>100</v>
      </c>
      <c r="C108" s="2">
        <f t="shared" ref="C108" si="20">AVERAGE(C101:C107)</f>
        <v>262.248767870157</v>
      </c>
      <c r="D108" s="2">
        <f t="shared" ref="D108" si="21">AVERAGE(D101:D107)</f>
        <v>172.96044675158956</v>
      </c>
      <c r="E108" s="2">
        <f t="shared" ref="E108" si="22">AVERAGE(E101:E107)</f>
        <v>166.44158384205494</v>
      </c>
      <c r="F108" s="4"/>
      <c r="G108" s="2" t="s">
        <v>3</v>
      </c>
      <c r="H108" s="2">
        <f>AVERAGE(H101:H107)</f>
        <v>27.377351279205609</v>
      </c>
      <c r="I108" s="2">
        <f t="shared" ref="I108" si="23">AVERAGE(I101:I107)</f>
        <v>94.932563196179998</v>
      </c>
      <c r="J108" s="2">
        <f t="shared" ref="J108" si="24">AVERAGE(J101:J107)</f>
        <v>85.395818916726213</v>
      </c>
      <c r="K108" s="2">
        <f t="shared" ref="K108" si="25">AVERAGE(K101:K107)</f>
        <v>100.19335454407481</v>
      </c>
      <c r="L108" s="4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>
      <c r="A109" s="2" t="s">
        <v>4</v>
      </c>
      <c r="B109" s="2">
        <f>STDEV(B101:B106)/SQRT(6)</f>
        <v>13.999639001113731</v>
      </c>
      <c r="C109" s="2">
        <f t="shared" ref="C109:E109" si="26">STDEV(C101:C106)/SQRT(6)</f>
        <v>21.43773460451661</v>
      </c>
      <c r="D109" s="2">
        <f t="shared" si="26"/>
        <v>12.34283777342519</v>
      </c>
      <c r="E109" s="2">
        <f t="shared" si="26"/>
        <v>17.779450660702501</v>
      </c>
      <c r="F109" s="4"/>
      <c r="G109" s="2" t="s">
        <v>4</v>
      </c>
      <c r="H109" s="2">
        <f>STDEV(H101:H106)/SQRT(6)</f>
        <v>3.4399882908903625</v>
      </c>
      <c r="I109" s="2">
        <f t="shared" ref="I109:K109" si="27">STDEV(I101:I106)/SQRT(6)</f>
        <v>13.937449890873499</v>
      </c>
      <c r="J109" s="2">
        <f t="shared" si="27"/>
        <v>11.042051461941798</v>
      </c>
      <c r="K109" s="2">
        <f t="shared" si="27"/>
        <v>11.570094751817193</v>
      </c>
      <c r="L109" s="4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>
      <c r="A110" s="2" t="s">
        <v>5</v>
      </c>
      <c r="B110" s="2">
        <v>6</v>
      </c>
      <c r="C110" s="2">
        <v>6</v>
      </c>
      <c r="D110" s="2">
        <v>6</v>
      </c>
      <c r="E110" s="2">
        <v>6</v>
      </c>
      <c r="F110" s="4"/>
      <c r="G110" s="2" t="s">
        <v>5</v>
      </c>
      <c r="H110" s="2">
        <v>6</v>
      </c>
      <c r="I110" s="2">
        <v>6</v>
      </c>
      <c r="J110" s="2">
        <v>6</v>
      </c>
      <c r="K110" s="2">
        <v>6</v>
      </c>
      <c r="L110" s="4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0:38"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0:38"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0:38"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0:38"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0:38"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0:38"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0:38"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0:38"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0:38"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0:38"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0:38"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0:38"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0:38"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0:38"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0:38"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81" spans="1:1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8-Source Data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Bessières</dc:creator>
  <cp:lastModifiedBy>Benjamin Bessières</cp:lastModifiedBy>
  <dcterms:created xsi:type="dcterms:W3CDTF">2021-09-03T15:24:30Z</dcterms:created>
  <dcterms:modified xsi:type="dcterms:W3CDTF">2021-09-24T13:52:55Z</dcterms:modified>
</cp:coreProperties>
</file>