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ocuments/PaperFigures/Supplementaryfiles/"/>
    </mc:Choice>
  </mc:AlternateContent>
  <xr:revisionPtr revIDLastSave="0" documentId="13_ncr:1_{A8FA6A7C-C99A-2148-8F9D-6951B41BC883}" xr6:coauthVersionLast="46" xr6:coauthVersionMax="46" xr10:uidLastSave="{00000000-0000-0000-0000-000000000000}"/>
  <bookViews>
    <workbookView xWindow="760" yWindow="460" windowWidth="17240" windowHeight="17040" activeTab="3" xr2:uid="{62287005-7A17-AE4D-9611-4F6721CC69E4}"/>
  </bookViews>
  <sheets>
    <sheet name="1A" sheetId="1" r:id="rId1"/>
    <sheet name="1B" sheetId="2" r:id="rId2"/>
    <sheet name="1C" sheetId="3" r:id="rId3"/>
    <sheet name="1D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3" l="1"/>
  <c r="G14" i="3"/>
  <c r="K13" i="3"/>
  <c r="G13" i="3"/>
  <c r="G11" i="3"/>
  <c r="K10" i="3"/>
  <c r="G10" i="3"/>
  <c r="G8" i="3"/>
  <c r="K7" i="3"/>
  <c r="G7" i="3"/>
</calcChain>
</file>

<file path=xl/sharedStrings.xml><?xml version="1.0" encoding="utf-8"?>
<sst xmlns="http://schemas.openxmlformats.org/spreadsheetml/2006/main" count="228" uniqueCount="185">
  <si>
    <t>Viral Family</t>
  </si>
  <si>
    <t>Virus</t>
  </si>
  <si>
    <t>Sequence</t>
  </si>
  <si>
    <t>Reference</t>
  </si>
  <si>
    <t>Length (kb)</t>
  </si>
  <si>
    <t>Poxviridae</t>
  </si>
  <si>
    <t>Variola virus</t>
  </si>
  <si>
    <t xml:space="preserve">30 genes </t>
  </si>
  <si>
    <t xml:space="preserve">Consensus </t>
  </si>
  <si>
    <t>Hepadnaviridae</t>
  </si>
  <si>
    <t>Hepatitis b virus</t>
  </si>
  <si>
    <t>Genome</t>
  </si>
  <si>
    <t>Consensus</t>
  </si>
  <si>
    <t>Parvoviridae</t>
  </si>
  <si>
    <t>Human Adenoassociated virus 2</t>
  </si>
  <si>
    <t>NC_001401.2</t>
  </si>
  <si>
    <t>Bocaviruses</t>
  </si>
  <si>
    <t xml:space="preserve">Human Parvovirus B19 </t>
  </si>
  <si>
    <t>NC_000883.2</t>
  </si>
  <si>
    <t>Human Parvovirus B19 V9</t>
  </si>
  <si>
    <t>NC_004295.1</t>
  </si>
  <si>
    <t>Herpesviridae</t>
  </si>
  <si>
    <t xml:space="preserve">Herpes simplex virus 1 </t>
  </si>
  <si>
    <t>6 genes</t>
  </si>
  <si>
    <t>NC_001806.1</t>
  </si>
  <si>
    <t>Cytomegalovirus</t>
  </si>
  <si>
    <t>NC_006273.1</t>
  </si>
  <si>
    <t>Epstein-Barr virus</t>
  </si>
  <si>
    <t>7 genes</t>
  </si>
  <si>
    <t>NC_009333.1</t>
  </si>
  <si>
    <t>Retroviridae</t>
  </si>
  <si>
    <t xml:space="preserve">Lentivirus </t>
  </si>
  <si>
    <t>Human foamyvirus</t>
  </si>
  <si>
    <t>KX087159.1</t>
  </si>
  <si>
    <t>Papillomaviridae</t>
  </si>
  <si>
    <t>Human papilomavirus 16</t>
  </si>
  <si>
    <t>NC_001526.4</t>
  </si>
  <si>
    <t>Human papilomavirus 5</t>
  </si>
  <si>
    <t>NC_001531.1</t>
  </si>
  <si>
    <t>Human papilomavirus 4</t>
  </si>
  <si>
    <t>NC_001457.1</t>
  </si>
  <si>
    <t>Human papilomavirus 1</t>
  </si>
  <si>
    <t>NC_001356.1</t>
  </si>
  <si>
    <t>Human papilomavirus 41</t>
  </si>
  <si>
    <t>NC_001354.1</t>
  </si>
  <si>
    <t>Polyomaviridae</t>
  </si>
  <si>
    <t>Human polyomavirus 9</t>
  </si>
  <si>
    <t>NC_015150.1</t>
  </si>
  <si>
    <t>Human polyomavirus JC</t>
  </si>
  <si>
    <t>NC_001699.1</t>
  </si>
  <si>
    <t>Human polyomavirus BK</t>
  </si>
  <si>
    <t>NC_001538.1</t>
  </si>
  <si>
    <t>Human polyomavirus 6</t>
  </si>
  <si>
    <t>NC_014406.1</t>
  </si>
  <si>
    <t>Circoviridae</t>
  </si>
  <si>
    <t>Cyclovirus 1</t>
  </si>
  <si>
    <t>KR902499.1</t>
  </si>
  <si>
    <t>Cyclovirus PK5034</t>
  </si>
  <si>
    <t>GQ404845.1</t>
  </si>
  <si>
    <t>Cyclovirus NG12</t>
  </si>
  <si>
    <t>GQ404854.1</t>
  </si>
  <si>
    <t>Cyclovirus NG14</t>
  </si>
  <si>
    <t>GQ404855.1</t>
  </si>
  <si>
    <t>Cyclovirus VN</t>
  </si>
  <si>
    <t>KF031466.1</t>
  </si>
  <si>
    <t>Cyclovirus VS</t>
  </si>
  <si>
    <t>KC771281.1</t>
  </si>
  <si>
    <t>Cyclovirus PK5222</t>
  </si>
  <si>
    <t>GQ404846.1</t>
  </si>
  <si>
    <t>Cyclovirus 10</t>
  </si>
  <si>
    <t>KF726984.2</t>
  </si>
  <si>
    <t>Cyclovirus SL</t>
  </si>
  <si>
    <t>KJ831064.1</t>
  </si>
  <si>
    <t>Total Length</t>
  </si>
  <si>
    <t>Sample</t>
  </si>
  <si>
    <t>Shotgun hits</t>
  </si>
  <si>
    <t>Capture 1 hits</t>
  </si>
  <si>
    <t>Capture 2 hits</t>
  </si>
  <si>
    <t>Fold Enrichment</t>
  </si>
  <si>
    <t>HBV</t>
  </si>
  <si>
    <t>HSJN194</t>
  </si>
  <si>
    <t>NA</t>
  </si>
  <si>
    <t>104.5x</t>
  </si>
  <si>
    <t>HSJN177 (negative control)</t>
  </si>
  <si>
    <t>-</t>
  </si>
  <si>
    <t>B19V</t>
  </si>
  <si>
    <t>HSJNC81</t>
  </si>
  <si>
    <t>118.6-121.4x</t>
  </si>
  <si>
    <t>HSJN240</t>
  </si>
  <si>
    <t>5/12*</t>
  </si>
  <si>
    <t>49.5-118.2x</t>
  </si>
  <si>
    <t>COYC4</t>
  </si>
  <si>
    <t>214-226x</t>
  </si>
  <si>
    <t>Clock Model</t>
  </si>
  <si>
    <t>Prior</t>
  </si>
  <si>
    <t>Mean (95% HPD)</t>
  </si>
  <si>
    <t xml:space="preserve">Median root age in years </t>
  </si>
  <si>
    <t>Median substitution rate (subs/site/year)</t>
  </si>
  <si>
    <t>Likelihood</t>
  </si>
  <si>
    <t>Posterior Probability</t>
  </si>
  <si>
    <t>Strict</t>
  </si>
  <si>
    <t>Exponential</t>
  </si>
  <si>
    <t>11282.97 (9952.19, 12684.59)</t>
  </si>
  <si>
    <t xml:space="preserve"> 1.04E-5 (8.76E-6, 1.20E-5)</t>
  </si>
  <si>
    <t xml:space="preserve"> -28102.68 (-28120.24, -28085.31)</t>
  </si>
  <si>
    <t xml:space="preserve"> -29342.09 (-29367.64, -29317.34)</t>
  </si>
  <si>
    <t>Clade</t>
  </si>
  <si>
    <t>Median MRCA ybp (95% HPD interval)</t>
  </si>
  <si>
    <t>Constant</t>
  </si>
  <si>
    <t>11553.46 (10240.54, 13244.74)</t>
  </si>
  <si>
    <t>1.03E-5 (8.66E-6, 1-21E-5)</t>
  </si>
  <si>
    <t xml:space="preserve"> -28103.28 (-28122.22, -28086.40)</t>
  </si>
  <si>
    <t xml:space="preserve"> -29349.00 (-29375.42, -29323.36)</t>
  </si>
  <si>
    <t>Strict, Exponential</t>
  </si>
  <si>
    <t>Strict, Constant</t>
  </si>
  <si>
    <t>Strict, Skyline</t>
  </si>
  <si>
    <t>Relaxed-log, Exponential</t>
  </si>
  <si>
    <t>Relaxed-log, Constant</t>
  </si>
  <si>
    <t>Relaxed-log, Skyline</t>
  </si>
  <si>
    <t>Skyline</t>
  </si>
  <si>
    <t>11187.43 (9873.84, 12575.83)</t>
  </si>
  <si>
    <t>1.08E-5 (9.07E-6, 1.25E-5)</t>
  </si>
  <si>
    <t xml:space="preserve"> -28102.45 (-28120.45, -28085.73)</t>
  </si>
  <si>
    <t xml:space="preserve"> -29344.45 (-29372.69, -29318.07)</t>
  </si>
  <si>
    <t>Genotype 1</t>
  </si>
  <si>
    <t>7221.81 (70005.97, 7515.68)</t>
  </si>
  <si>
    <t>7245.25 (7012.39, 7551.84)</t>
  </si>
  <si>
    <t>7194.18 (6979.37, 7462.72)</t>
  </si>
  <si>
    <t>7230.44 (69929.16, 7807.76)</t>
  </si>
  <si>
    <t>7382.5 (6913.14, 8373.09)</t>
  </si>
  <si>
    <t>7356.44 (6940.73, 8163.19)</t>
  </si>
  <si>
    <t>Relaxed-log</t>
  </si>
  <si>
    <t>7913.17 (6980.99, 9748.39)</t>
  </si>
  <si>
    <t>1.96E-5 (1.19E-5, 2.81E-5)</t>
  </si>
  <si>
    <t xml:space="preserve"> -27744.36 (-27768.52, -27721.66)</t>
  </si>
  <si>
    <t xml:space="preserve"> -28926.25 (-28978.13, -28872.994)</t>
  </si>
  <si>
    <t>Genotype 2</t>
  </si>
  <si>
    <t>2192.84 (1897.14, 2654.23)</t>
  </si>
  <si>
    <t>2219.73 (1891.33, 2700.34)</t>
  </si>
  <si>
    <t>2106.48 (1829.22, 2509.54)</t>
  </si>
  <si>
    <t>1878.53 (1473.94, 2504.52)</t>
  </si>
  <si>
    <t>1749.47 (1414.54, 2280.52)</t>
  </si>
  <si>
    <t>1720.87 (1438.26, 2142.25)</t>
  </si>
  <si>
    <t>9171.22 (7043.43, 13521.29))</t>
  </si>
  <si>
    <t>2.62E-5 (1.50E-5, 3.98E-5)</t>
  </si>
  <si>
    <t xml:space="preserve"> -27743.42 (-27767.37, -27720.91)</t>
  </si>
  <si>
    <t xml:space="preserve"> -28894.34 (-28956.04, -28833.88)</t>
  </si>
  <si>
    <t>Genotype 3</t>
  </si>
  <si>
    <t>3585.49 (3017.15, 4207.02)</t>
  </si>
  <si>
    <t>3642.21 (3045.81, 4333.63)</t>
  </si>
  <si>
    <t>3464.5 (2946.47, 4107.33)</t>
  </si>
  <si>
    <t>2350.11 (1412.72, 3526.24)</t>
  </si>
  <si>
    <t>2046.43 (1066.98, 3466.39)</t>
  </si>
  <si>
    <t>1932.92 (1205.45, 29899.18)</t>
  </si>
  <si>
    <t>8824.31 (7040.62, 12155.6)</t>
  </si>
  <si>
    <t>2.04E-5 (1.45E-5, 2.71E-5)</t>
  </si>
  <si>
    <t xml:space="preserve"> -27743.89 (-27767.43, -27720.86)</t>
  </si>
  <si>
    <t xml:space="preserve"> -28916.19 (-28962.38, -28869.94)</t>
  </si>
  <si>
    <t>a)</t>
  </si>
  <si>
    <t>b)</t>
  </si>
  <si>
    <t>Capture</t>
  </si>
  <si>
    <t>Total sequences (not human)</t>
  </si>
  <si>
    <t>Mapped BWA (DS1)</t>
  </si>
  <si>
    <t>Mapped Blastn DS1 (&gt;85% identity)</t>
  </si>
  <si>
    <t xml:space="preserve">BWA+Blastn </t>
  </si>
  <si>
    <t>Top hit (megablast nr NCBI)</t>
  </si>
  <si>
    <t>Joined reads (all capture assays)</t>
  </si>
  <si>
    <t>Without duplicates</t>
  </si>
  <si>
    <t>Clonality (%)</t>
  </si>
  <si>
    <t>%Coverage (bp &gt;1 read) #</t>
  </si>
  <si>
    <t>Average depth#</t>
  </si>
  <si>
    <t>4022 nt (92.37)</t>
  </si>
  <si>
    <t>3.84x</t>
  </si>
  <si>
    <t>2*</t>
  </si>
  <si>
    <t>4044 nt (92.88)</t>
  </si>
  <si>
    <t>2.98x</t>
  </si>
  <si>
    <t>4315 nt (99.1)</t>
  </si>
  <si>
    <t>15.36x</t>
  </si>
  <si>
    <t>2**</t>
  </si>
  <si>
    <t>2896 nt (89.9)</t>
  </si>
  <si>
    <t>30.8x</t>
  </si>
  <si>
    <t xml:space="preserve">Viral families included in customized capture design. </t>
  </si>
  <si>
    <r>
      <t>Enrichment yield of HBV-like or B19V-like hits.</t>
    </r>
    <r>
      <rPr>
        <sz val="12"/>
        <color theme="1"/>
        <rFont val="Arial"/>
        <family val="2"/>
      </rPr>
      <t xml:space="preserve"> </t>
    </r>
  </si>
  <si>
    <t>Mapping statistics for ancient viral genome reconstruction.</t>
  </si>
  <si>
    <t xml:space="preserve">BEAST analysis of B19V evolutionary rates and MRCA.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</si>
</sst>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9" fontId="2" fillId="0" borderId="13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2" fillId="0" borderId="0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6A0A6-9F33-EA49-9B3B-9DB4077FC17D}">
  <dimension ref="B2:F34"/>
  <sheetViews>
    <sheetView workbookViewId="0">
      <selection activeCell="F8" sqref="F8"/>
    </sheetView>
  </sheetViews>
  <sheetFormatPr baseColWidth="10" defaultRowHeight="16" x14ac:dyDescent="0.2"/>
  <cols>
    <col min="2" max="2" width="18.83203125" customWidth="1"/>
    <col min="3" max="3" width="18.33203125" customWidth="1"/>
    <col min="4" max="4" width="10.5" bestFit="1" customWidth="1"/>
    <col min="5" max="5" width="16.5" customWidth="1"/>
  </cols>
  <sheetData>
    <row r="2" spans="2:6" x14ac:dyDescent="0.2">
      <c r="B2" s="19" t="s">
        <v>181</v>
      </c>
    </row>
    <row r="3" spans="2:6" ht="17" thickBot="1" x14ac:dyDescent="0.25"/>
    <row r="4" spans="2:6" ht="35" thickBot="1" x14ac:dyDescent="0.25">
      <c r="B4" s="1" t="s">
        <v>0</v>
      </c>
      <c r="C4" s="2" t="s">
        <v>1</v>
      </c>
      <c r="D4" s="3" t="s">
        <v>2</v>
      </c>
      <c r="E4" s="3" t="s">
        <v>3</v>
      </c>
      <c r="F4" s="4" t="s">
        <v>4</v>
      </c>
    </row>
    <row r="5" spans="2:6" ht="17" x14ac:dyDescent="0.2">
      <c r="B5" s="5" t="s">
        <v>5</v>
      </c>
      <c r="C5" s="6" t="s">
        <v>6</v>
      </c>
      <c r="D5" s="7" t="s">
        <v>7</v>
      </c>
      <c r="E5" s="7" t="s">
        <v>8</v>
      </c>
      <c r="F5" s="8">
        <v>36.44</v>
      </c>
    </row>
    <row r="6" spans="2:6" ht="17" x14ac:dyDescent="0.2">
      <c r="B6" s="5" t="s">
        <v>9</v>
      </c>
      <c r="C6" s="6" t="s">
        <v>10</v>
      </c>
      <c r="D6" s="7" t="s">
        <v>11</v>
      </c>
      <c r="E6" s="7" t="s">
        <v>12</v>
      </c>
      <c r="F6" s="8">
        <v>3.26</v>
      </c>
    </row>
    <row r="7" spans="2:6" ht="51" x14ac:dyDescent="0.2">
      <c r="B7" s="30" t="s">
        <v>13</v>
      </c>
      <c r="C7" s="6" t="s">
        <v>14</v>
      </c>
      <c r="D7" s="7" t="s">
        <v>11</v>
      </c>
      <c r="E7" s="7" t="s">
        <v>15</v>
      </c>
      <c r="F7" s="8">
        <v>4.68</v>
      </c>
    </row>
    <row r="8" spans="2:6" ht="17" x14ac:dyDescent="0.2">
      <c r="B8" s="30"/>
      <c r="C8" s="6" t="s">
        <v>16</v>
      </c>
      <c r="D8" s="7" t="s">
        <v>11</v>
      </c>
      <c r="E8" s="7" t="s">
        <v>12</v>
      </c>
      <c r="F8" s="8">
        <v>5.54</v>
      </c>
    </row>
    <row r="9" spans="2:6" ht="34" x14ac:dyDescent="0.2">
      <c r="B9" s="30"/>
      <c r="C9" s="6" t="s">
        <v>17</v>
      </c>
      <c r="D9" s="7" t="s">
        <v>11</v>
      </c>
      <c r="E9" s="7" t="s">
        <v>18</v>
      </c>
      <c r="F9" s="8">
        <v>5.6</v>
      </c>
    </row>
    <row r="10" spans="2:6" ht="34" x14ac:dyDescent="0.2">
      <c r="B10" s="30"/>
      <c r="C10" s="6" t="s">
        <v>19</v>
      </c>
      <c r="D10" s="7" t="s">
        <v>11</v>
      </c>
      <c r="E10" s="7" t="s">
        <v>20</v>
      </c>
      <c r="F10" s="8">
        <v>5.03</v>
      </c>
    </row>
    <row r="11" spans="2:6" ht="34" x14ac:dyDescent="0.2">
      <c r="B11" s="30" t="s">
        <v>21</v>
      </c>
      <c r="C11" s="6" t="s">
        <v>22</v>
      </c>
      <c r="D11" s="7" t="s">
        <v>23</v>
      </c>
      <c r="E11" s="7" t="s">
        <v>24</v>
      </c>
      <c r="F11" s="8">
        <v>17.54</v>
      </c>
    </row>
    <row r="12" spans="2:6" ht="17" x14ac:dyDescent="0.2">
      <c r="B12" s="30"/>
      <c r="C12" s="6" t="s">
        <v>25</v>
      </c>
      <c r="D12" s="7" t="s">
        <v>23</v>
      </c>
      <c r="E12" s="7" t="s">
        <v>26</v>
      </c>
      <c r="F12" s="8">
        <v>14.85</v>
      </c>
    </row>
    <row r="13" spans="2:6" ht="17" x14ac:dyDescent="0.2">
      <c r="B13" s="30"/>
      <c r="C13" s="6" t="s">
        <v>27</v>
      </c>
      <c r="D13" s="7" t="s">
        <v>28</v>
      </c>
      <c r="E13" s="7" t="s">
        <v>29</v>
      </c>
      <c r="F13" s="8">
        <v>27.03</v>
      </c>
    </row>
    <row r="14" spans="2:6" ht="17" x14ac:dyDescent="0.2">
      <c r="B14" s="30" t="s">
        <v>30</v>
      </c>
      <c r="C14" s="6" t="s">
        <v>31</v>
      </c>
      <c r="D14" s="7" t="s">
        <v>11</v>
      </c>
      <c r="E14" s="7" t="s">
        <v>12</v>
      </c>
      <c r="F14" s="8">
        <v>11.05</v>
      </c>
    </row>
    <row r="15" spans="2:6" ht="17" x14ac:dyDescent="0.2">
      <c r="B15" s="30"/>
      <c r="C15" s="6" t="s">
        <v>32</v>
      </c>
      <c r="D15" s="7" t="s">
        <v>11</v>
      </c>
      <c r="E15" s="7" t="s">
        <v>33</v>
      </c>
      <c r="F15" s="8">
        <v>11.95</v>
      </c>
    </row>
    <row r="16" spans="2:6" ht="34" x14ac:dyDescent="0.2">
      <c r="B16" s="30" t="s">
        <v>34</v>
      </c>
      <c r="C16" s="6" t="s">
        <v>35</v>
      </c>
      <c r="D16" s="7" t="s">
        <v>11</v>
      </c>
      <c r="E16" s="7" t="s">
        <v>36</v>
      </c>
      <c r="F16" s="8">
        <v>7.91</v>
      </c>
    </row>
    <row r="17" spans="2:6" ht="34" x14ac:dyDescent="0.2">
      <c r="B17" s="30"/>
      <c r="C17" s="6" t="s">
        <v>37</v>
      </c>
      <c r="D17" s="7" t="s">
        <v>11</v>
      </c>
      <c r="E17" s="7" t="s">
        <v>38</v>
      </c>
      <c r="F17" s="8">
        <v>7.75</v>
      </c>
    </row>
    <row r="18" spans="2:6" ht="34" x14ac:dyDescent="0.2">
      <c r="B18" s="30"/>
      <c r="C18" s="6" t="s">
        <v>39</v>
      </c>
      <c r="D18" s="7" t="s">
        <v>11</v>
      </c>
      <c r="E18" s="7" t="s">
        <v>40</v>
      </c>
      <c r="F18" s="8">
        <v>7.35</v>
      </c>
    </row>
    <row r="19" spans="2:6" ht="34" x14ac:dyDescent="0.2">
      <c r="B19" s="30"/>
      <c r="C19" s="6" t="s">
        <v>41</v>
      </c>
      <c r="D19" s="7" t="s">
        <v>11</v>
      </c>
      <c r="E19" s="7" t="s">
        <v>42</v>
      </c>
      <c r="F19" s="8">
        <v>7.81</v>
      </c>
    </row>
    <row r="20" spans="2:6" ht="34" x14ac:dyDescent="0.2">
      <c r="B20" s="30"/>
      <c r="C20" s="6" t="s">
        <v>43</v>
      </c>
      <c r="D20" s="7" t="s">
        <v>11</v>
      </c>
      <c r="E20" s="7" t="s">
        <v>44</v>
      </c>
      <c r="F20" s="8">
        <v>7.61</v>
      </c>
    </row>
    <row r="21" spans="2:6" ht="34" x14ac:dyDescent="0.2">
      <c r="B21" s="30" t="s">
        <v>45</v>
      </c>
      <c r="C21" s="6" t="s">
        <v>46</v>
      </c>
      <c r="D21" s="7" t="s">
        <v>11</v>
      </c>
      <c r="E21" s="7" t="s">
        <v>47</v>
      </c>
      <c r="F21" s="8">
        <v>5.03</v>
      </c>
    </row>
    <row r="22" spans="2:6" ht="34" x14ac:dyDescent="0.2">
      <c r="B22" s="30"/>
      <c r="C22" s="6" t="s">
        <v>48</v>
      </c>
      <c r="D22" s="7" t="s">
        <v>11</v>
      </c>
      <c r="E22" s="7" t="s">
        <v>49</v>
      </c>
      <c r="F22" s="8">
        <v>5.13</v>
      </c>
    </row>
    <row r="23" spans="2:6" ht="34" x14ac:dyDescent="0.2">
      <c r="B23" s="30"/>
      <c r="C23" s="6" t="s">
        <v>50</v>
      </c>
      <c r="D23" s="7" t="s">
        <v>11</v>
      </c>
      <c r="E23" s="7" t="s">
        <v>51</v>
      </c>
      <c r="F23" s="8">
        <v>5.15</v>
      </c>
    </row>
    <row r="24" spans="2:6" ht="34" x14ac:dyDescent="0.2">
      <c r="B24" s="30"/>
      <c r="C24" s="6" t="s">
        <v>52</v>
      </c>
      <c r="D24" s="7" t="s">
        <v>11</v>
      </c>
      <c r="E24" s="7" t="s">
        <v>53</v>
      </c>
      <c r="F24" s="8">
        <v>4.93</v>
      </c>
    </row>
    <row r="25" spans="2:6" ht="17" x14ac:dyDescent="0.2">
      <c r="B25" s="30" t="s">
        <v>54</v>
      </c>
      <c r="C25" s="6" t="s">
        <v>55</v>
      </c>
      <c r="D25" s="7" t="s">
        <v>11</v>
      </c>
      <c r="E25" s="7" t="s">
        <v>56</v>
      </c>
      <c r="F25" s="8">
        <v>1.84</v>
      </c>
    </row>
    <row r="26" spans="2:6" ht="34" x14ac:dyDescent="0.2">
      <c r="B26" s="30"/>
      <c r="C26" s="6" t="s">
        <v>57</v>
      </c>
      <c r="D26" s="7" t="s">
        <v>11</v>
      </c>
      <c r="E26" s="7" t="s">
        <v>58</v>
      </c>
      <c r="F26" s="8">
        <v>1.78</v>
      </c>
    </row>
    <row r="27" spans="2:6" ht="17" x14ac:dyDescent="0.2">
      <c r="B27" s="30"/>
      <c r="C27" s="6" t="s">
        <v>59</v>
      </c>
      <c r="D27" s="7" t="s">
        <v>11</v>
      </c>
      <c r="E27" s="7" t="s">
        <v>60</v>
      </c>
      <c r="F27" s="8">
        <v>1.79</v>
      </c>
    </row>
    <row r="28" spans="2:6" ht="17" x14ac:dyDescent="0.2">
      <c r="B28" s="30"/>
      <c r="C28" s="6" t="s">
        <v>61</v>
      </c>
      <c r="D28" s="7" t="s">
        <v>11</v>
      </c>
      <c r="E28" s="7" t="s">
        <v>62</v>
      </c>
      <c r="F28" s="8">
        <v>1.79</v>
      </c>
    </row>
    <row r="29" spans="2:6" ht="17" x14ac:dyDescent="0.2">
      <c r="B29" s="30"/>
      <c r="C29" s="6" t="s">
        <v>63</v>
      </c>
      <c r="D29" s="7" t="s">
        <v>11</v>
      </c>
      <c r="E29" s="7" t="s">
        <v>64</v>
      </c>
      <c r="F29" s="8">
        <v>1.85</v>
      </c>
    </row>
    <row r="30" spans="2:6" ht="17" x14ac:dyDescent="0.2">
      <c r="B30" s="30"/>
      <c r="C30" s="6" t="s">
        <v>65</v>
      </c>
      <c r="D30" s="7" t="s">
        <v>11</v>
      </c>
      <c r="E30" s="7" t="s">
        <v>66</v>
      </c>
      <c r="F30" s="8">
        <v>1.83</v>
      </c>
    </row>
    <row r="31" spans="2:6" ht="34" x14ac:dyDescent="0.2">
      <c r="B31" s="30"/>
      <c r="C31" s="6" t="s">
        <v>67</v>
      </c>
      <c r="D31" s="7" t="s">
        <v>11</v>
      </c>
      <c r="E31" s="7" t="s">
        <v>68</v>
      </c>
      <c r="F31" s="8">
        <v>1.74</v>
      </c>
    </row>
    <row r="32" spans="2:6" ht="17" x14ac:dyDescent="0.2">
      <c r="B32" s="30"/>
      <c r="C32" s="6" t="s">
        <v>69</v>
      </c>
      <c r="D32" s="7" t="s">
        <v>11</v>
      </c>
      <c r="E32" s="7" t="s">
        <v>70</v>
      </c>
      <c r="F32" s="8">
        <v>1.79</v>
      </c>
    </row>
    <row r="33" spans="2:6" ht="17" x14ac:dyDescent="0.2">
      <c r="B33" s="30"/>
      <c r="C33" s="6" t="s">
        <v>71</v>
      </c>
      <c r="D33" s="7" t="s">
        <v>11</v>
      </c>
      <c r="E33" s="7" t="s">
        <v>72</v>
      </c>
      <c r="F33" s="8">
        <v>1.71</v>
      </c>
    </row>
    <row r="34" spans="2:6" ht="17" thickBot="1" x14ac:dyDescent="0.25">
      <c r="B34" s="28" t="s">
        <v>73</v>
      </c>
      <c r="C34" s="29"/>
      <c r="D34" s="29"/>
      <c r="E34" s="29"/>
      <c r="F34" s="9">
        <v>217.77</v>
      </c>
    </row>
  </sheetData>
  <mergeCells count="7">
    <mergeCell ref="B34:E34"/>
    <mergeCell ref="B7:B10"/>
    <mergeCell ref="B11:B13"/>
    <mergeCell ref="B14:B15"/>
    <mergeCell ref="B16:B20"/>
    <mergeCell ref="B21:B24"/>
    <mergeCell ref="B25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1680-B493-3741-BC25-6F724F1320FD}">
  <dimension ref="B2:G10"/>
  <sheetViews>
    <sheetView workbookViewId="0">
      <selection activeCell="F15" sqref="F15"/>
    </sheetView>
  </sheetViews>
  <sheetFormatPr baseColWidth="10" defaultRowHeight="16" x14ac:dyDescent="0.2"/>
  <cols>
    <col min="1" max="16384" width="10.83203125" style="12"/>
  </cols>
  <sheetData>
    <row r="2" spans="2:7" x14ac:dyDescent="0.2">
      <c r="B2" s="19" t="s">
        <v>182</v>
      </c>
    </row>
    <row r="3" spans="2:7" ht="17" thickBot="1" x14ac:dyDescent="0.25"/>
    <row r="4" spans="2:7" ht="52" thickBot="1" x14ac:dyDescent="0.25">
      <c r="B4" s="1" t="s">
        <v>1</v>
      </c>
      <c r="C4" s="3" t="s">
        <v>74</v>
      </c>
      <c r="D4" s="3" t="s">
        <v>75</v>
      </c>
      <c r="E4" s="2" t="s">
        <v>76</v>
      </c>
      <c r="F4" s="2" t="s">
        <v>77</v>
      </c>
      <c r="G4" s="4" t="s">
        <v>78</v>
      </c>
    </row>
    <row r="5" spans="2:7" ht="17" x14ac:dyDescent="0.2">
      <c r="B5" s="10" t="s">
        <v>79</v>
      </c>
      <c r="C5" s="7" t="s">
        <v>80</v>
      </c>
      <c r="D5" s="7">
        <v>2</v>
      </c>
      <c r="E5" s="7">
        <v>209</v>
      </c>
      <c r="F5" s="7" t="s">
        <v>81</v>
      </c>
      <c r="G5" s="8" t="s">
        <v>82</v>
      </c>
    </row>
    <row r="6" spans="2:7" ht="51" x14ac:dyDescent="0.2">
      <c r="B6" s="10"/>
      <c r="C6" s="7" t="s">
        <v>83</v>
      </c>
      <c r="D6" s="7">
        <v>0</v>
      </c>
      <c r="E6" s="7">
        <v>3</v>
      </c>
      <c r="F6" s="7" t="s">
        <v>81</v>
      </c>
      <c r="G6" s="8" t="s">
        <v>84</v>
      </c>
    </row>
    <row r="7" spans="2:7" ht="34" x14ac:dyDescent="0.2">
      <c r="B7" s="31" t="s">
        <v>85</v>
      </c>
      <c r="C7" s="7" t="s">
        <v>86</v>
      </c>
      <c r="D7" s="7">
        <v>5</v>
      </c>
      <c r="E7" s="7">
        <v>593</v>
      </c>
      <c r="F7" s="7">
        <v>607</v>
      </c>
      <c r="G7" s="8" t="s">
        <v>87</v>
      </c>
    </row>
    <row r="8" spans="2:7" ht="34" x14ac:dyDescent="0.2">
      <c r="B8" s="31"/>
      <c r="C8" s="7" t="s">
        <v>88</v>
      </c>
      <c r="D8" s="7" t="s">
        <v>89</v>
      </c>
      <c r="E8" s="7">
        <v>591</v>
      </c>
      <c r="F8" s="7">
        <v>594</v>
      </c>
      <c r="G8" s="8" t="s">
        <v>90</v>
      </c>
    </row>
    <row r="9" spans="2:7" ht="17" x14ac:dyDescent="0.2">
      <c r="B9" s="31"/>
      <c r="C9" s="7" t="s">
        <v>91</v>
      </c>
      <c r="D9" s="7">
        <v>1</v>
      </c>
      <c r="E9" s="7">
        <v>226</v>
      </c>
      <c r="F9" s="7">
        <v>214</v>
      </c>
      <c r="G9" s="8" t="s">
        <v>92</v>
      </c>
    </row>
    <row r="10" spans="2:7" ht="52" thickBot="1" x14ac:dyDescent="0.25">
      <c r="B10" s="32"/>
      <c r="C10" s="11" t="s">
        <v>83</v>
      </c>
      <c r="D10" s="11">
        <v>0</v>
      </c>
      <c r="E10" s="11">
        <v>1</v>
      </c>
      <c r="F10" s="11" t="s">
        <v>81</v>
      </c>
      <c r="G10" s="9" t="s">
        <v>84</v>
      </c>
    </row>
  </sheetData>
  <mergeCells count="1">
    <mergeCell ref="B7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0690-33AE-754D-B525-FAA0F77269FE}">
  <dimension ref="B2:M15"/>
  <sheetViews>
    <sheetView zoomScale="84" workbookViewId="0">
      <selection activeCell="G27" sqref="G27"/>
    </sheetView>
  </sheetViews>
  <sheetFormatPr baseColWidth="10" defaultRowHeight="16" x14ac:dyDescent="0.2"/>
  <cols>
    <col min="3" max="3" width="11" bestFit="1" customWidth="1"/>
    <col min="4" max="4" width="16.33203125" customWidth="1"/>
    <col min="5" max="5" width="13.5" customWidth="1"/>
    <col min="6" max="6" width="20.33203125" customWidth="1"/>
    <col min="7" max="7" width="12.5" customWidth="1"/>
    <col min="8" max="8" width="18.1640625" customWidth="1"/>
    <col min="9" max="9" width="19.33203125" customWidth="1"/>
    <col min="10" max="10" width="11.83203125" customWidth="1"/>
    <col min="11" max="11" width="11" bestFit="1" customWidth="1"/>
    <col min="12" max="12" width="17.5" customWidth="1"/>
    <col min="13" max="13" width="10.83203125" customWidth="1"/>
  </cols>
  <sheetData>
    <row r="2" spans="2:13" x14ac:dyDescent="0.2">
      <c r="B2" s="19" t="s">
        <v>183</v>
      </c>
    </row>
    <row r="4" spans="2:13" x14ac:dyDescent="0.2">
      <c r="B4" s="44" t="s">
        <v>74</v>
      </c>
      <c r="C4" s="39" t="s">
        <v>160</v>
      </c>
      <c r="D4" s="39" t="s">
        <v>161</v>
      </c>
      <c r="E4" s="39" t="s">
        <v>162</v>
      </c>
      <c r="F4" s="39" t="s">
        <v>163</v>
      </c>
      <c r="G4" s="39" t="s">
        <v>164</v>
      </c>
      <c r="H4" s="39" t="s">
        <v>165</v>
      </c>
      <c r="I4" s="39" t="s">
        <v>166</v>
      </c>
      <c r="J4" s="39" t="s">
        <v>167</v>
      </c>
      <c r="K4" s="39" t="s">
        <v>168</v>
      </c>
      <c r="L4" s="39" t="s">
        <v>169</v>
      </c>
      <c r="M4" s="41" t="s">
        <v>170</v>
      </c>
    </row>
    <row r="5" spans="2:13" x14ac:dyDescent="0.2">
      <c r="B5" s="38"/>
      <c r="C5" s="34"/>
      <c r="D5" s="34"/>
      <c r="E5" s="34"/>
      <c r="F5" s="34"/>
      <c r="G5" s="34"/>
      <c r="H5" s="34"/>
      <c r="I5" s="34"/>
      <c r="J5" s="34"/>
      <c r="K5" s="34"/>
      <c r="L5" s="34"/>
      <c r="M5" s="42"/>
    </row>
    <row r="6" spans="2:13" x14ac:dyDescent="0.2"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3"/>
    </row>
    <row r="7" spans="2:13" x14ac:dyDescent="0.2">
      <c r="B7" s="33" t="s">
        <v>91</v>
      </c>
      <c r="C7" s="20">
        <v>1</v>
      </c>
      <c r="D7" s="21">
        <v>14044238</v>
      </c>
      <c r="E7" s="20">
        <v>19</v>
      </c>
      <c r="F7" s="20">
        <v>398</v>
      </c>
      <c r="G7" s="20">
        <f>SUM(E7:F7)</f>
        <v>417</v>
      </c>
      <c r="H7" s="20">
        <v>240</v>
      </c>
      <c r="I7" s="34">
        <v>1397</v>
      </c>
      <c r="J7" s="35">
        <v>537</v>
      </c>
      <c r="K7" s="36">
        <f>1-(J7/I7)</f>
        <v>0.61560486757337152</v>
      </c>
      <c r="L7" s="34" t="s">
        <v>171</v>
      </c>
      <c r="M7" s="37" t="s">
        <v>172</v>
      </c>
    </row>
    <row r="8" spans="2:13" x14ac:dyDescent="0.2">
      <c r="B8" s="33"/>
      <c r="C8" s="20">
        <v>2</v>
      </c>
      <c r="D8" s="21">
        <v>7779292</v>
      </c>
      <c r="E8" s="20">
        <v>21</v>
      </c>
      <c r="F8" s="20">
        <v>1555</v>
      </c>
      <c r="G8" s="20">
        <f>SUM(E8:F8)</f>
        <v>1576</v>
      </c>
      <c r="H8" s="20">
        <v>509</v>
      </c>
      <c r="I8" s="34"/>
      <c r="J8" s="35"/>
      <c r="K8" s="36"/>
      <c r="L8" s="34"/>
      <c r="M8" s="37"/>
    </row>
    <row r="9" spans="2:13" x14ac:dyDescent="0.2">
      <c r="B9" s="33"/>
      <c r="C9" s="20" t="s">
        <v>173</v>
      </c>
      <c r="D9" s="21">
        <v>24891885</v>
      </c>
      <c r="E9" s="15">
        <v>17</v>
      </c>
      <c r="F9" s="15">
        <v>5020</v>
      </c>
      <c r="G9" s="15">
        <v>5037</v>
      </c>
      <c r="H9" s="20">
        <v>651</v>
      </c>
      <c r="I9" s="34"/>
      <c r="J9" s="35"/>
      <c r="K9" s="36"/>
      <c r="L9" s="34"/>
      <c r="M9" s="37"/>
    </row>
    <row r="10" spans="2:13" x14ac:dyDescent="0.2">
      <c r="B10" s="38" t="s">
        <v>86</v>
      </c>
      <c r="C10" s="20">
        <v>1</v>
      </c>
      <c r="D10" s="21">
        <v>10019005</v>
      </c>
      <c r="E10" s="20">
        <v>136</v>
      </c>
      <c r="F10" s="20">
        <v>4627</v>
      </c>
      <c r="G10" s="20">
        <f>SUM(E10:F10)</f>
        <v>4763</v>
      </c>
      <c r="H10" s="20">
        <v>2112</v>
      </c>
      <c r="I10" s="34">
        <v>25536</v>
      </c>
      <c r="J10" s="35">
        <v>1158</v>
      </c>
      <c r="K10" s="36">
        <f t="shared" ref="K10:K13" si="0">1-(J10/I10)</f>
        <v>0.95465225563909772</v>
      </c>
      <c r="L10" s="34" t="s">
        <v>174</v>
      </c>
      <c r="M10" s="37" t="s">
        <v>175</v>
      </c>
    </row>
    <row r="11" spans="2:13" x14ac:dyDescent="0.2">
      <c r="B11" s="38"/>
      <c r="C11" s="20">
        <v>2</v>
      </c>
      <c r="D11" s="21">
        <v>16319388</v>
      </c>
      <c r="E11" s="20">
        <v>61</v>
      </c>
      <c r="F11" s="20">
        <v>92177</v>
      </c>
      <c r="G11" s="20">
        <f>SUM(E11:F11)</f>
        <v>92238</v>
      </c>
      <c r="H11" s="20">
        <v>11152</v>
      </c>
      <c r="I11" s="34"/>
      <c r="J11" s="35"/>
      <c r="K11" s="36"/>
      <c r="L11" s="34"/>
      <c r="M11" s="37"/>
    </row>
    <row r="12" spans="2:13" x14ac:dyDescent="0.2">
      <c r="B12" s="38"/>
      <c r="C12" s="20" t="s">
        <v>173</v>
      </c>
      <c r="D12" s="21">
        <v>31471775</v>
      </c>
      <c r="E12" s="15">
        <v>46</v>
      </c>
      <c r="F12" s="15">
        <v>183602</v>
      </c>
      <c r="G12" s="15">
        <v>183648</v>
      </c>
      <c r="H12" s="20">
        <v>12273</v>
      </c>
      <c r="I12" s="34"/>
      <c r="J12" s="35"/>
      <c r="K12" s="36"/>
      <c r="L12" s="34"/>
      <c r="M12" s="37"/>
    </row>
    <row r="13" spans="2:13" x14ac:dyDescent="0.2">
      <c r="B13" s="33" t="s">
        <v>88</v>
      </c>
      <c r="C13" s="20">
        <v>1</v>
      </c>
      <c r="D13" s="21">
        <v>15498735</v>
      </c>
      <c r="E13" s="20">
        <v>125</v>
      </c>
      <c r="F13" s="20">
        <v>29996</v>
      </c>
      <c r="G13" s="20">
        <f t="shared" ref="G13:G14" si="1">SUM(E13:F13)</f>
        <v>30121</v>
      </c>
      <c r="H13" s="20">
        <v>4239</v>
      </c>
      <c r="I13" s="34">
        <v>7928</v>
      </c>
      <c r="J13" s="35">
        <v>1692</v>
      </c>
      <c r="K13" s="36">
        <f t="shared" si="0"/>
        <v>0.78657921291624622</v>
      </c>
      <c r="L13" s="34" t="s">
        <v>176</v>
      </c>
      <c r="M13" s="37" t="s">
        <v>177</v>
      </c>
    </row>
    <row r="14" spans="2:13" x14ac:dyDescent="0.2">
      <c r="B14" s="33"/>
      <c r="C14" s="20" t="s">
        <v>178</v>
      </c>
      <c r="D14" s="21">
        <v>5249840</v>
      </c>
      <c r="E14" s="20">
        <v>170</v>
      </c>
      <c r="F14" s="20">
        <v>18403</v>
      </c>
      <c r="G14" s="20">
        <f t="shared" si="1"/>
        <v>18573</v>
      </c>
      <c r="H14" s="20">
        <v>3689</v>
      </c>
      <c r="I14" s="34"/>
      <c r="J14" s="35"/>
      <c r="K14" s="36"/>
      <c r="L14" s="34"/>
      <c r="M14" s="37"/>
    </row>
    <row r="15" spans="2:13" ht="34" x14ac:dyDescent="0.2">
      <c r="B15" s="22" t="s">
        <v>80</v>
      </c>
      <c r="C15" s="23">
        <v>1</v>
      </c>
      <c r="D15" s="24">
        <v>11510961</v>
      </c>
      <c r="E15" s="23">
        <v>10768</v>
      </c>
      <c r="F15" s="23" t="s">
        <v>81</v>
      </c>
      <c r="G15" s="23" t="s">
        <v>81</v>
      </c>
      <c r="H15" s="23">
        <v>4381</v>
      </c>
      <c r="I15" s="23">
        <v>4381</v>
      </c>
      <c r="J15" s="23">
        <v>1215</v>
      </c>
      <c r="K15" s="25">
        <f>1-(J15/I15)</f>
        <v>0.72266605797763073</v>
      </c>
      <c r="L15" s="26" t="s">
        <v>179</v>
      </c>
      <c r="M15" s="27" t="s">
        <v>180</v>
      </c>
    </row>
  </sheetData>
  <mergeCells count="30">
    <mergeCell ref="G4:G6"/>
    <mergeCell ref="B4:B6"/>
    <mergeCell ref="C4:C6"/>
    <mergeCell ref="D4:D6"/>
    <mergeCell ref="E4:E6"/>
    <mergeCell ref="F4:F6"/>
    <mergeCell ref="M7:M9"/>
    <mergeCell ref="H4:H6"/>
    <mergeCell ref="I4:I6"/>
    <mergeCell ref="J4:J6"/>
    <mergeCell ref="K4:K6"/>
    <mergeCell ref="L4:L6"/>
    <mergeCell ref="M4:M6"/>
    <mergeCell ref="B7:B9"/>
    <mergeCell ref="I7:I9"/>
    <mergeCell ref="J7:J9"/>
    <mergeCell ref="K7:K9"/>
    <mergeCell ref="L7:L9"/>
    <mergeCell ref="M13:M14"/>
    <mergeCell ref="B10:B12"/>
    <mergeCell ref="I10:I12"/>
    <mergeCell ref="J10:J12"/>
    <mergeCell ref="K10:K12"/>
    <mergeCell ref="L10:L12"/>
    <mergeCell ref="M10:M12"/>
    <mergeCell ref="B13:B14"/>
    <mergeCell ref="I13:I14"/>
    <mergeCell ref="J13:J14"/>
    <mergeCell ref="K13:K14"/>
    <mergeCell ref="L13:L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D54B8-776F-E64B-A7CF-0BD0954C432F}">
  <dimension ref="B2:I19"/>
  <sheetViews>
    <sheetView tabSelected="1" zoomScale="85" workbookViewId="0">
      <selection activeCell="E26" sqref="E26"/>
    </sheetView>
  </sheetViews>
  <sheetFormatPr baseColWidth="10" defaultRowHeight="16" x14ac:dyDescent="0.2"/>
  <cols>
    <col min="1" max="2" width="10.83203125" style="12"/>
    <col min="3" max="3" width="12.5" style="12" bestFit="1" customWidth="1"/>
    <col min="4" max="4" width="28.1640625" style="12" bestFit="1" customWidth="1"/>
    <col min="5" max="5" width="30.5" style="12" bestFit="1" customWidth="1"/>
    <col min="6" max="6" width="38" style="12" bestFit="1" customWidth="1"/>
    <col min="7" max="7" width="33.1640625" style="12" bestFit="1" customWidth="1"/>
    <col min="8" max="8" width="34.33203125" style="12" bestFit="1" customWidth="1"/>
    <col min="9" max="9" width="28.1640625" style="12" bestFit="1" customWidth="1"/>
    <col min="10" max="16384" width="10.83203125" style="12"/>
  </cols>
  <sheetData>
    <row r="2" spans="2:9" x14ac:dyDescent="0.2">
      <c r="B2" s="19" t="s">
        <v>184</v>
      </c>
    </row>
    <row r="4" spans="2:9" x14ac:dyDescent="0.2">
      <c r="B4" s="19" t="s">
        <v>158</v>
      </c>
    </row>
    <row r="5" spans="2:9" x14ac:dyDescent="0.2">
      <c r="C5" s="47" t="s">
        <v>93</v>
      </c>
      <c r="D5" s="48" t="s">
        <v>94</v>
      </c>
      <c r="E5" s="50" t="s">
        <v>95</v>
      </c>
      <c r="F5" s="50"/>
      <c r="G5" s="50"/>
      <c r="H5" s="51"/>
    </row>
    <row r="6" spans="2:9" x14ac:dyDescent="0.2">
      <c r="C6" s="46"/>
      <c r="D6" s="49"/>
      <c r="E6" s="13" t="s">
        <v>96</v>
      </c>
      <c r="F6" s="13" t="s">
        <v>97</v>
      </c>
      <c r="G6" s="13" t="s">
        <v>98</v>
      </c>
      <c r="H6" s="14" t="s">
        <v>99</v>
      </c>
    </row>
    <row r="7" spans="2:9" x14ac:dyDescent="0.2">
      <c r="C7" s="33" t="s">
        <v>100</v>
      </c>
      <c r="D7" s="15" t="s">
        <v>101</v>
      </c>
      <c r="E7" s="15" t="s">
        <v>102</v>
      </c>
      <c r="F7" s="15" t="s">
        <v>103</v>
      </c>
      <c r="G7" s="15" t="s">
        <v>104</v>
      </c>
      <c r="H7" s="16" t="s">
        <v>105</v>
      </c>
    </row>
    <row r="8" spans="2:9" x14ac:dyDescent="0.2">
      <c r="C8" s="33"/>
      <c r="D8" s="15" t="s">
        <v>108</v>
      </c>
      <c r="E8" s="15" t="s">
        <v>109</v>
      </c>
      <c r="F8" s="15" t="s">
        <v>110</v>
      </c>
      <c r="G8" s="15" t="s">
        <v>111</v>
      </c>
      <c r="H8" s="16" t="s">
        <v>112</v>
      </c>
    </row>
    <row r="9" spans="2:9" x14ac:dyDescent="0.2">
      <c r="C9" s="33"/>
      <c r="D9" s="15" t="s">
        <v>119</v>
      </c>
      <c r="E9" s="15" t="s">
        <v>120</v>
      </c>
      <c r="F9" s="15" t="s">
        <v>121</v>
      </c>
      <c r="G9" s="15" t="s">
        <v>122</v>
      </c>
      <c r="H9" s="16" t="s">
        <v>123</v>
      </c>
    </row>
    <row r="10" spans="2:9" x14ac:dyDescent="0.2">
      <c r="C10" s="33" t="s">
        <v>131</v>
      </c>
      <c r="D10" s="15" t="s">
        <v>101</v>
      </c>
      <c r="E10" s="15" t="s">
        <v>132</v>
      </c>
      <c r="F10" s="15" t="s">
        <v>133</v>
      </c>
      <c r="G10" s="15" t="s">
        <v>134</v>
      </c>
      <c r="H10" s="16" t="s">
        <v>135</v>
      </c>
    </row>
    <row r="11" spans="2:9" x14ac:dyDescent="0.2">
      <c r="C11" s="33"/>
      <c r="D11" s="15" t="s">
        <v>108</v>
      </c>
      <c r="E11" s="15" t="s">
        <v>143</v>
      </c>
      <c r="F11" s="15" t="s">
        <v>144</v>
      </c>
      <c r="G11" s="15" t="s">
        <v>145</v>
      </c>
      <c r="H11" s="16" t="s">
        <v>146</v>
      </c>
    </row>
    <row r="12" spans="2:9" x14ac:dyDescent="0.2">
      <c r="C12" s="46"/>
      <c r="D12" s="13" t="s">
        <v>119</v>
      </c>
      <c r="E12" s="13" t="s">
        <v>154</v>
      </c>
      <c r="F12" s="13" t="s">
        <v>155</v>
      </c>
      <c r="G12" s="13" t="s">
        <v>156</v>
      </c>
      <c r="H12" s="14" t="s">
        <v>157</v>
      </c>
    </row>
    <row r="14" spans="2:9" x14ac:dyDescent="0.2">
      <c r="B14" s="19" t="s">
        <v>159</v>
      </c>
    </row>
    <row r="15" spans="2:9" x14ac:dyDescent="0.2">
      <c r="C15" s="52" t="s">
        <v>106</v>
      </c>
      <c r="D15" s="54" t="s">
        <v>107</v>
      </c>
      <c r="E15" s="54"/>
      <c r="F15" s="54"/>
      <c r="G15" s="54"/>
      <c r="H15" s="54"/>
      <c r="I15" s="55"/>
    </row>
    <row r="16" spans="2:9" x14ac:dyDescent="0.2">
      <c r="C16" s="53"/>
      <c r="D16" s="13" t="s">
        <v>113</v>
      </c>
      <c r="E16" s="13" t="s">
        <v>114</v>
      </c>
      <c r="F16" s="13" t="s">
        <v>115</v>
      </c>
      <c r="G16" s="13" t="s">
        <v>116</v>
      </c>
      <c r="H16" s="13" t="s">
        <v>117</v>
      </c>
      <c r="I16" s="14" t="s">
        <v>118</v>
      </c>
    </row>
    <row r="17" spans="3:9" x14ac:dyDescent="0.2">
      <c r="C17" s="17" t="s">
        <v>124</v>
      </c>
      <c r="D17" s="15" t="s">
        <v>125</v>
      </c>
      <c r="E17" s="15" t="s">
        <v>126</v>
      </c>
      <c r="F17" s="15" t="s">
        <v>127</v>
      </c>
      <c r="G17" s="15" t="s">
        <v>128</v>
      </c>
      <c r="H17" s="15" t="s">
        <v>129</v>
      </c>
      <c r="I17" s="16" t="s">
        <v>130</v>
      </c>
    </row>
    <row r="18" spans="3:9" x14ac:dyDescent="0.2">
      <c r="C18" s="17" t="s">
        <v>136</v>
      </c>
      <c r="D18" s="15" t="s">
        <v>137</v>
      </c>
      <c r="E18" s="15" t="s">
        <v>138</v>
      </c>
      <c r="F18" s="15" t="s">
        <v>139</v>
      </c>
      <c r="G18" s="15" t="s">
        <v>140</v>
      </c>
      <c r="H18" s="15" t="s">
        <v>141</v>
      </c>
      <c r="I18" s="16" t="s">
        <v>142</v>
      </c>
    </row>
    <row r="19" spans="3:9" x14ac:dyDescent="0.2">
      <c r="C19" s="18" t="s">
        <v>147</v>
      </c>
      <c r="D19" s="13" t="s">
        <v>148</v>
      </c>
      <c r="E19" s="13" t="s">
        <v>149</v>
      </c>
      <c r="F19" s="13" t="s">
        <v>150</v>
      </c>
      <c r="G19" s="13" t="s">
        <v>151</v>
      </c>
      <c r="H19" s="13" t="s">
        <v>152</v>
      </c>
      <c r="I19" s="14" t="s">
        <v>153</v>
      </c>
    </row>
  </sheetData>
  <mergeCells count="7">
    <mergeCell ref="C15:C16"/>
    <mergeCell ref="D15:I15"/>
    <mergeCell ref="C10:C12"/>
    <mergeCell ref="C5:C6"/>
    <mergeCell ref="D5:D6"/>
    <mergeCell ref="E5:H5"/>
    <mergeCell ref="C7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1A</vt:lpstr>
      <vt:lpstr>1B</vt:lpstr>
      <vt:lpstr>1C</vt:lpstr>
      <vt:lpstr>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2021-04-20T23:51:47Z</dcterms:created>
  <dcterms:modified xsi:type="dcterms:W3CDTF">2021-04-21T00:14:13Z</dcterms:modified>
</cp:coreProperties>
</file>