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cuments/PaperFigures/Supplementaryfiles/"/>
    </mc:Choice>
  </mc:AlternateContent>
  <xr:revisionPtr revIDLastSave="0" documentId="13_ncr:1_{1B9EE77E-A42C-2046-A7C8-E96B348B3601}" xr6:coauthVersionLast="47" xr6:coauthVersionMax="47" xr10:uidLastSave="{00000000-0000-0000-0000-000000000000}"/>
  <bookViews>
    <workbookView xWindow="780" yWindow="460" windowWidth="27240" windowHeight="17360" xr2:uid="{6C592F65-746B-9C4D-998D-3EB9C282AAF6}"/>
  </bookViews>
  <sheets>
    <sheet name="2A" sheetId="3" r:id="rId1"/>
    <sheet name="2B" sheetId="1" r:id="rId2"/>
    <sheet name="2C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3" l="1"/>
  <c r="M21" i="3"/>
  <c r="N20" i="3"/>
  <c r="M20" i="3"/>
  <c r="N18" i="3"/>
  <c r="M18" i="3"/>
  <c r="N17" i="3"/>
  <c r="M17" i="3"/>
  <c r="N16" i="3"/>
  <c r="M16" i="3"/>
  <c r="N14" i="3"/>
  <c r="M14" i="3"/>
  <c r="N13" i="3"/>
  <c r="M13" i="3"/>
  <c r="N12" i="3"/>
  <c r="M12" i="3"/>
  <c r="N11" i="3"/>
  <c r="M11" i="3"/>
  <c r="N10" i="3"/>
  <c r="M10" i="3"/>
  <c r="N9" i="3"/>
  <c r="M9" i="3"/>
  <c r="N7" i="3"/>
  <c r="M7" i="3"/>
  <c r="N6" i="3"/>
  <c r="M6" i="3"/>
</calcChain>
</file>

<file path=xl/sharedStrings.xml><?xml version="1.0" encoding="utf-8"?>
<sst xmlns="http://schemas.openxmlformats.org/spreadsheetml/2006/main" count="186" uniqueCount="125">
  <si>
    <t>Dental piece</t>
  </si>
  <si>
    <t>Skeletal age (yr)</t>
  </si>
  <si>
    <r>
      <t xml:space="preserve">Substrate for </t>
    </r>
    <r>
      <rPr>
        <vertAlign val="super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C dating</t>
    </r>
  </si>
  <si>
    <r>
      <t>14</t>
    </r>
    <r>
      <rPr>
        <sz val="12"/>
        <color theme="1"/>
        <rFont val="Arial"/>
        <family val="2"/>
      </rPr>
      <t>C Ages (BP +/- 1σ) CE</t>
    </r>
  </si>
  <si>
    <t>24-34</t>
  </si>
  <si>
    <t>NA</t>
  </si>
  <si>
    <t>HSJN240</t>
  </si>
  <si>
    <t>35-50</t>
  </si>
  <si>
    <t xml:space="preserve">Third proximal phalange (left hand) </t>
  </si>
  <si>
    <t>408 +/- 30</t>
  </si>
  <si>
    <t>HSJN194</t>
  </si>
  <si>
    <t>356 +/- 30</t>
  </si>
  <si>
    <t>B2</t>
  </si>
  <si>
    <t>Sample</t>
  </si>
  <si>
    <t>Lab code</t>
  </si>
  <si>
    <t>Material</t>
  </si>
  <si>
    <t>1 sd</t>
  </si>
  <si>
    <t>1 SE(M)</t>
  </si>
  <si>
    <t>n</t>
  </si>
  <si>
    <t>weight (g)</t>
  </si>
  <si>
    <t>Sr Concentration (ppm)</t>
  </si>
  <si>
    <t xml:space="preserve">Std EuA </t>
  </si>
  <si>
    <t>SrT197</t>
  </si>
  <si>
    <t>standard</t>
  </si>
  <si>
    <t>81A crown Lix1</t>
  </si>
  <si>
    <t>6231 MA ID</t>
  </si>
  <si>
    <t>enamel</t>
  </si>
  <si>
    <t>81A crown Lix2</t>
  </si>
  <si>
    <t>81A crown Res</t>
  </si>
  <si>
    <t xml:space="preserve">81A parietal </t>
  </si>
  <si>
    <t>6234 MA ID</t>
  </si>
  <si>
    <t>bone</t>
  </si>
  <si>
    <t>240 crown Lix1</t>
  </si>
  <si>
    <t>6232 MA ID</t>
  </si>
  <si>
    <t>240 crown Lix2</t>
  </si>
  <si>
    <t>240 crown Res</t>
  </si>
  <si>
    <t>240 phalange</t>
  </si>
  <si>
    <t>6235 MA ID</t>
  </si>
  <si>
    <r>
      <t>87</t>
    </r>
    <r>
      <rPr>
        <sz val="12"/>
        <color theme="1"/>
        <rFont val="Arial"/>
        <family val="2"/>
      </rPr>
      <t>Sr/</t>
    </r>
    <r>
      <rPr>
        <vertAlign val="superscript"/>
        <sz val="12"/>
        <color theme="1"/>
        <rFont val="Arial"/>
        <family val="2"/>
      </rPr>
      <t>86</t>
    </r>
    <r>
      <rPr>
        <sz val="12"/>
        <color theme="1"/>
        <rFont val="Arial"/>
        <family val="2"/>
      </rPr>
      <t>Sr</t>
    </r>
  </si>
  <si>
    <r>
      <rPr>
        <b/>
        <vertAlign val="superscript"/>
        <sz val="12"/>
        <color theme="1"/>
        <rFont val="Arial"/>
        <family val="2"/>
      </rPr>
      <t>87</t>
    </r>
    <r>
      <rPr>
        <b/>
        <sz val="12"/>
        <color theme="1"/>
        <rFont val="Arial"/>
        <family val="2"/>
      </rPr>
      <t>Sr/</t>
    </r>
    <r>
      <rPr>
        <b/>
        <vertAlign val="superscript"/>
        <sz val="12"/>
        <color theme="1"/>
        <rFont val="Arial"/>
        <family val="2"/>
      </rPr>
      <t>86</t>
    </r>
    <r>
      <rPr>
        <b/>
        <sz val="12"/>
        <color theme="1"/>
        <rFont val="Arial"/>
        <family val="2"/>
      </rPr>
      <t xml:space="preserve">Sr in teeth (enamel) and bones in individuals HSJNC81 and HSJN240. </t>
    </r>
  </si>
  <si>
    <t>Information for the human skeletal remains from which ancient viral genomes were recovered</t>
  </si>
  <si>
    <r>
      <t>87</t>
    </r>
    <r>
      <rPr>
        <b/>
        <sz val="12"/>
        <color theme="1"/>
        <rFont val="Arial"/>
        <family val="2"/>
      </rPr>
      <t>Sr/</t>
    </r>
    <r>
      <rPr>
        <b/>
        <vertAlign val="superscript"/>
        <sz val="12"/>
        <color theme="1"/>
        <rFont val="Arial"/>
        <family val="2"/>
      </rPr>
      <t>86</t>
    </r>
    <r>
      <rPr>
        <b/>
        <sz val="12"/>
        <color theme="1"/>
        <rFont val="Arial"/>
        <family val="2"/>
      </rPr>
      <t>Sr Sources from West Africa and Trans Mexican Volcanic Belt (TMVB) used for calibration.</t>
    </r>
  </si>
  <si>
    <t>Group</t>
  </si>
  <si>
    <t>Sample Nr</t>
  </si>
  <si>
    <r>
      <t>87</t>
    </r>
    <r>
      <rPr>
        <sz val="12"/>
        <color rgb="FF000000"/>
        <rFont val="Arial"/>
        <family val="2"/>
      </rPr>
      <t>Sr/</t>
    </r>
    <r>
      <rPr>
        <vertAlign val="superscript"/>
        <sz val="12"/>
        <color rgb="FF000000"/>
        <rFont val="Arial"/>
        <family val="2"/>
      </rPr>
      <t>86</t>
    </r>
    <r>
      <rPr>
        <sz val="12"/>
        <color rgb="FF000000"/>
        <rFont val="Arial"/>
        <family val="2"/>
      </rPr>
      <t>Sr</t>
    </r>
  </si>
  <si>
    <t>Source</t>
  </si>
  <si>
    <t>Location</t>
  </si>
  <si>
    <t>A</t>
  </si>
  <si>
    <t>WR [19564]</t>
  </si>
  <si>
    <t>Plutonic rock</t>
  </si>
  <si>
    <t>Mali</t>
  </si>
  <si>
    <t>West African Craton (Mali)</t>
  </si>
  <si>
    <t>B</t>
  </si>
  <si>
    <t>WR [17605]</t>
  </si>
  <si>
    <t>Carbonatite</t>
  </si>
  <si>
    <t>Algeria</t>
  </si>
  <si>
    <t>Syenite</t>
  </si>
  <si>
    <t>C</t>
  </si>
  <si>
    <t>WR [8695]</t>
  </si>
  <si>
    <t>Gabbro-diorite</t>
  </si>
  <si>
    <t>West African Craton (Algeria)</t>
  </si>
  <si>
    <t>Gabbro</t>
  </si>
  <si>
    <t>D</t>
  </si>
  <si>
    <t>J493a</t>
  </si>
  <si>
    <t>Granitic-dike</t>
  </si>
  <si>
    <t>Ghana</t>
  </si>
  <si>
    <t>J509a</t>
  </si>
  <si>
    <t>Granite</t>
  </si>
  <si>
    <t>KR8-066</t>
  </si>
  <si>
    <t>Meta-greywacke</t>
  </si>
  <si>
    <t>KR8-032</t>
  </si>
  <si>
    <t>E</t>
  </si>
  <si>
    <t>S007</t>
  </si>
  <si>
    <t>Mafic intrusive</t>
  </si>
  <si>
    <t>Senegal</t>
  </si>
  <si>
    <t>S005</t>
  </si>
  <si>
    <t>Metavolcanic rock</t>
  </si>
  <si>
    <t>F</t>
  </si>
  <si>
    <t>12/449/01</t>
  </si>
  <si>
    <t>Basalt</t>
  </si>
  <si>
    <t>West African Craton</t>
  </si>
  <si>
    <t>12/292/01</t>
  </si>
  <si>
    <t>Dolerite</t>
  </si>
  <si>
    <t>G</t>
  </si>
  <si>
    <t>Soil</t>
  </si>
  <si>
    <t>Mexico (Veracruz)</t>
  </si>
  <si>
    <t>Sequencing run</t>
  </si>
  <si>
    <t xml:space="preserve">Number of sequences before Adapterremoval and collapse R1 and R2 </t>
  </si>
  <si>
    <t>Total sequences collapsed</t>
  </si>
  <si>
    <t>Mapped sequences Q25</t>
  </si>
  <si>
    <t>After removing paralogs</t>
  </si>
  <si>
    <t>Endogenous content</t>
  </si>
  <si>
    <t>Clonality</t>
  </si>
  <si>
    <t>Positions covered at least once</t>
  </si>
  <si>
    <t>Mapped reads average length</t>
  </si>
  <si>
    <t>Depth coverage (x)</t>
  </si>
  <si>
    <t>Reads in mt</t>
  </si>
  <si>
    <t>Average depth in mt</t>
  </si>
  <si>
    <t>Positions covered at least once in mt</t>
  </si>
  <si>
    <t xml:space="preserve">mt Haplogroup </t>
  </si>
  <si>
    <t>Quality</t>
  </si>
  <si>
    <t>MA1HF1SS12</t>
  </si>
  <si>
    <t>JW1HS1SS02</t>
  </si>
  <si>
    <t>Merged runs</t>
  </si>
  <si>
    <t>L3d1b1</t>
  </si>
  <si>
    <t>MA1HF1SS22</t>
  </si>
  <si>
    <t>MA1XC1SS77</t>
  </si>
  <si>
    <t>214a_MA1HF1SS05</t>
  </si>
  <si>
    <t>214a_S1</t>
  </si>
  <si>
    <t>214a_S1_pair1</t>
  </si>
  <si>
    <t>214a_S1_pair2</t>
  </si>
  <si>
    <t>L2a1b1a</t>
  </si>
  <si>
    <t>MA1HF1SS13</t>
  </si>
  <si>
    <t>194_S9</t>
  </si>
  <si>
    <t>MA1XC1SS73</t>
  </si>
  <si>
    <t>L0a1b1a1</t>
  </si>
  <si>
    <t>COY4</t>
  </si>
  <si>
    <t>C4</t>
  </si>
  <si>
    <t>C4_S1</t>
  </si>
  <si>
    <t>1st Molar (Maxillary Left)</t>
  </si>
  <si>
    <t>1st Premolar (Maxillary Right)</t>
  </si>
  <si>
    <t>1st Molar (Maxillary Right)</t>
  </si>
  <si>
    <t>After removing PCR clones</t>
  </si>
  <si>
    <t>SNPs used for PCA</t>
  </si>
  <si>
    <t>HSJN81A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</si>
</sst>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0" fontId="2" fillId="0" borderId="0" xfId="2" applyNumberFormat="1" applyFont="1" applyBorder="1" applyAlignment="1">
      <alignment vertical="center" wrapText="1"/>
    </xf>
    <xf numFmtId="165" fontId="2" fillId="0" borderId="0" xfId="2" applyNumberFormat="1" applyFont="1" applyBorder="1" applyAlignment="1">
      <alignment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0" fontId="5" fillId="0" borderId="0" xfId="2" applyNumberFormat="1" applyFont="1" applyBorder="1" applyAlignment="1">
      <alignment vertical="center" wrapText="1"/>
    </xf>
    <xf numFmtId="165" fontId="5" fillId="0" borderId="0" xfId="2" applyNumberFormat="1" applyFont="1" applyBorder="1" applyAlignment="1">
      <alignment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2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5" fontId="5" fillId="0" borderId="7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0BA3-A9DE-8C41-B97C-252C9716FF56}">
  <dimension ref="B2:Z23"/>
  <sheetViews>
    <sheetView tabSelected="1" zoomScale="69" workbookViewId="0">
      <selection activeCell="B9" sqref="B9:B15"/>
    </sheetView>
  </sheetViews>
  <sheetFormatPr baseColWidth="10" defaultRowHeight="16" x14ac:dyDescent="0.2"/>
  <cols>
    <col min="5" max="5" width="11.5" customWidth="1"/>
    <col min="6" max="6" width="12" customWidth="1"/>
    <col min="7" max="7" width="19.5" customWidth="1"/>
    <col min="8" max="8" width="16.83203125" customWidth="1"/>
    <col min="9" max="9" width="15" customWidth="1"/>
    <col min="10" max="10" width="14.6640625" customWidth="1"/>
    <col min="11" max="11" width="18.83203125" customWidth="1"/>
    <col min="12" max="12" width="13.1640625" customWidth="1"/>
    <col min="13" max="14" width="11.1640625" bestFit="1" customWidth="1"/>
    <col min="15" max="15" width="16" bestFit="1" customWidth="1"/>
    <col min="16" max="18" width="11.1640625" bestFit="1" customWidth="1"/>
    <col min="19" max="19" width="11" bestFit="1" customWidth="1"/>
    <col min="20" max="20" width="11" customWidth="1"/>
    <col min="21" max="21" width="12.83203125" customWidth="1"/>
    <col min="22" max="22" width="11" bestFit="1" customWidth="1"/>
    <col min="23" max="23" width="16.5" bestFit="1" customWidth="1"/>
  </cols>
  <sheetData>
    <row r="2" spans="2:26" x14ac:dyDescent="0.2">
      <c r="B2" s="16" t="s">
        <v>40</v>
      </c>
      <c r="C2" s="16"/>
      <c r="D2" s="16"/>
      <c r="E2" s="16"/>
      <c r="F2" s="16"/>
    </row>
    <row r="4" spans="2:26" ht="17" thickBot="1" x14ac:dyDescent="0.25">
      <c r="W4" s="49"/>
      <c r="X4" s="49"/>
      <c r="Y4" s="49"/>
      <c r="Z4" s="49"/>
    </row>
    <row r="5" spans="2:26" s="26" customFormat="1" ht="103" thickBot="1" x14ac:dyDescent="0.25">
      <c r="B5" s="50" t="s">
        <v>13</v>
      </c>
      <c r="C5" s="48" t="s">
        <v>0</v>
      </c>
      <c r="D5" s="48" t="s">
        <v>1</v>
      </c>
      <c r="E5" s="48" t="s">
        <v>2</v>
      </c>
      <c r="F5" s="51" t="s">
        <v>3</v>
      </c>
      <c r="G5" s="48" t="s">
        <v>86</v>
      </c>
      <c r="H5" s="48" t="s">
        <v>87</v>
      </c>
      <c r="I5" s="48" t="s">
        <v>88</v>
      </c>
      <c r="J5" s="48" t="s">
        <v>89</v>
      </c>
      <c r="K5" s="48" t="s">
        <v>122</v>
      </c>
      <c r="L5" s="48" t="s">
        <v>90</v>
      </c>
      <c r="M5" s="48" t="s">
        <v>91</v>
      </c>
      <c r="N5" s="48" t="s">
        <v>92</v>
      </c>
      <c r="O5" s="48" t="s">
        <v>93</v>
      </c>
      <c r="P5" s="48" t="s">
        <v>94</v>
      </c>
      <c r="Q5" s="48" t="s">
        <v>95</v>
      </c>
      <c r="R5" s="48" t="s">
        <v>96</v>
      </c>
      <c r="S5" s="48" t="s">
        <v>97</v>
      </c>
      <c r="T5" s="48" t="s">
        <v>98</v>
      </c>
      <c r="U5" s="48" t="s">
        <v>99</v>
      </c>
      <c r="V5" s="48" t="s">
        <v>100</v>
      </c>
      <c r="W5" s="6" t="s">
        <v>123</v>
      </c>
    </row>
    <row r="6" spans="2:26" s="26" customFormat="1" ht="17" x14ac:dyDescent="0.2">
      <c r="B6" s="54" t="s">
        <v>124</v>
      </c>
      <c r="C6" s="57" t="s">
        <v>119</v>
      </c>
      <c r="D6" s="57" t="s">
        <v>4</v>
      </c>
      <c r="E6" s="57" t="s">
        <v>5</v>
      </c>
      <c r="F6" s="57" t="s">
        <v>5</v>
      </c>
      <c r="G6" s="26" t="s">
        <v>101</v>
      </c>
      <c r="H6" s="28">
        <v>5531111</v>
      </c>
      <c r="I6" s="29">
        <v>4556308</v>
      </c>
      <c r="J6" s="29">
        <v>211473</v>
      </c>
      <c r="K6" s="29">
        <v>209011</v>
      </c>
      <c r="L6" s="29">
        <v>208978</v>
      </c>
      <c r="M6" s="30">
        <f>L6/I6</f>
        <v>4.5865643850240154E-2</v>
      </c>
      <c r="N6" s="31">
        <f>1-(K6/J6)</f>
        <v>1.1642148170215583E-2</v>
      </c>
      <c r="O6" s="29">
        <v>14844985</v>
      </c>
      <c r="P6" s="32">
        <v>72.132199999999997</v>
      </c>
      <c r="Q6" s="57"/>
      <c r="R6" s="57"/>
      <c r="S6" s="57"/>
      <c r="T6" s="57"/>
      <c r="U6" s="57"/>
      <c r="V6" s="57"/>
      <c r="W6" s="61"/>
    </row>
    <row r="7" spans="2:26" s="26" customFormat="1" ht="17" x14ac:dyDescent="0.2">
      <c r="B7" s="54"/>
      <c r="C7" s="57"/>
      <c r="D7" s="57"/>
      <c r="E7" s="57"/>
      <c r="F7" s="57"/>
      <c r="G7" s="26" t="s">
        <v>102</v>
      </c>
      <c r="H7" s="28">
        <v>94059394</v>
      </c>
      <c r="I7" s="29">
        <v>74949843</v>
      </c>
      <c r="J7" s="29">
        <v>21031463</v>
      </c>
      <c r="K7" s="29">
        <v>10317393</v>
      </c>
      <c r="L7" s="29">
        <v>10314126</v>
      </c>
      <c r="M7" s="30">
        <f>L7/I7</f>
        <v>0.13761371054506411</v>
      </c>
      <c r="N7" s="31">
        <f>1-(K7/J7)</f>
        <v>0.50943056125006614</v>
      </c>
      <c r="O7" s="29">
        <v>551386485</v>
      </c>
      <c r="P7" s="32">
        <v>85.997299999999996</v>
      </c>
      <c r="Q7" s="57"/>
      <c r="R7" s="57"/>
      <c r="S7" s="57"/>
      <c r="T7" s="57"/>
      <c r="U7" s="57"/>
      <c r="V7" s="57"/>
      <c r="W7" s="61"/>
    </row>
    <row r="8" spans="2:26" s="26" customFormat="1" ht="17" x14ac:dyDescent="0.2">
      <c r="B8" s="54"/>
      <c r="C8" s="57"/>
      <c r="D8" s="57"/>
      <c r="E8" s="57"/>
      <c r="F8" s="57"/>
      <c r="G8" s="34" t="s">
        <v>103</v>
      </c>
      <c r="H8" s="59"/>
      <c r="I8" s="59"/>
      <c r="J8" s="59"/>
      <c r="K8" s="59"/>
      <c r="L8" s="36">
        <v>10523012</v>
      </c>
      <c r="M8" s="37"/>
      <c r="N8" s="38"/>
      <c r="O8" s="36">
        <v>567107410</v>
      </c>
      <c r="P8" s="39"/>
      <c r="Q8" s="40">
        <v>0.29138399999999998</v>
      </c>
      <c r="R8" s="33">
        <v>24219</v>
      </c>
      <c r="S8" s="39">
        <v>170.92</v>
      </c>
      <c r="T8" s="33">
        <v>16473</v>
      </c>
      <c r="U8" s="33" t="s">
        <v>104</v>
      </c>
      <c r="V8" s="41">
        <v>0.8821</v>
      </c>
      <c r="W8" s="52">
        <v>757787</v>
      </c>
    </row>
    <row r="9" spans="2:26" s="26" customFormat="1" ht="17" x14ac:dyDescent="0.2">
      <c r="B9" s="54" t="s">
        <v>6</v>
      </c>
      <c r="C9" s="57" t="s">
        <v>120</v>
      </c>
      <c r="D9" s="57" t="s">
        <v>7</v>
      </c>
      <c r="E9" s="57" t="s">
        <v>8</v>
      </c>
      <c r="F9" s="57" t="s">
        <v>9</v>
      </c>
      <c r="G9" s="26" t="s">
        <v>105</v>
      </c>
      <c r="H9" s="28">
        <v>7583456</v>
      </c>
      <c r="I9" s="29">
        <v>6129685</v>
      </c>
      <c r="J9" s="29">
        <v>709187</v>
      </c>
      <c r="K9" s="29">
        <v>699506</v>
      </c>
      <c r="L9" s="29">
        <v>699421</v>
      </c>
      <c r="M9" s="30">
        <f t="shared" ref="M9:M14" si="0">L9/I9</f>
        <v>0.11410390582876608</v>
      </c>
      <c r="N9" s="31">
        <f t="shared" ref="N9:N14" si="1">1-(K9/J9)</f>
        <v>1.3650842443530431E-2</v>
      </c>
      <c r="O9" s="29">
        <v>56244672</v>
      </c>
      <c r="P9" s="32">
        <v>82.755399999999995</v>
      </c>
      <c r="Q9" s="57"/>
      <c r="R9" s="57"/>
      <c r="S9" s="57"/>
      <c r="T9" s="57"/>
      <c r="U9" s="57"/>
      <c r="V9" s="57"/>
      <c r="W9" s="61"/>
    </row>
    <row r="10" spans="2:26" s="26" customFormat="1" ht="17" x14ac:dyDescent="0.2">
      <c r="B10" s="54"/>
      <c r="C10" s="57"/>
      <c r="D10" s="57"/>
      <c r="E10" s="57"/>
      <c r="F10" s="57"/>
      <c r="G10" s="26" t="s">
        <v>106</v>
      </c>
      <c r="H10" s="28">
        <v>16274472</v>
      </c>
      <c r="I10" s="29">
        <v>12173939</v>
      </c>
      <c r="J10" s="29">
        <v>3934518</v>
      </c>
      <c r="K10" s="29">
        <v>402732</v>
      </c>
      <c r="L10" s="29">
        <v>402650</v>
      </c>
      <c r="M10" s="30">
        <f t="shared" si="0"/>
        <v>3.3074750908477529E-2</v>
      </c>
      <c r="N10" s="31">
        <f t="shared" si="1"/>
        <v>0.89764133751580244</v>
      </c>
      <c r="O10" s="29">
        <v>30177822</v>
      </c>
      <c r="P10" s="32">
        <v>86.842100000000002</v>
      </c>
      <c r="Q10" s="57"/>
      <c r="R10" s="57"/>
      <c r="S10" s="57"/>
      <c r="T10" s="57"/>
      <c r="U10" s="57"/>
      <c r="V10" s="57"/>
      <c r="W10" s="61"/>
    </row>
    <row r="11" spans="2:26" s="26" customFormat="1" ht="16" customHeight="1" x14ac:dyDescent="0.2">
      <c r="B11" s="54"/>
      <c r="C11" s="57"/>
      <c r="D11" s="57"/>
      <c r="E11" s="57"/>
      <c r="F11" s="57"/>
      <c r="G11" s="26" t="s">
        <v>107</v>
      </c>
      <c r="H11" s="28">
        <v>5095331</v>
      </c>
      <c r="I11" s="29">
        <v>4095018</v>
      </c>
      <c r="J11" s="29">
        <v>741203</v>
      </c>
      <c r="K11" s="29">
        <v>731828</v>
      </c>
      <c r="L11" s="29">
        <v>731735</v>
      </c>
      <c r="M11" s="30">
        <f t="shared" si="0"/>
        <v>0.17868908024335914</v>
      </c>
      <c r="N11" s="31">
        <f t="shared" si="1"/>
        <v>1.2648356792943405E-2</v>
      </c>
      <c r="O11" s="29">
        <v>57306935</v>
      </c>
      <c r="P11" s="32">
        <v>80.008799999999994</v>
      </c>
      <c r="Q11" s="57"/>
      <c r="R11" s="57"/>
      <c r="S11" s="57"/>
      <c r="T11" s="57"/>
      <c r="U11" s="57"/>
      <c r="V11" s="57"/>
      <c r="W11" s="61"/>
    </row>
    <row r="12" spans="2:26" s="26" customFormat="1" ht="17" x14ac:dyDescent="0.2">
      <c r="B12" s="54"/>
      <c r="C12" s="57"/>
      <c r="D12" s="57"/>
      <c r="E12" s="57"/>
      <c r="F12" s="57"/>
      <c r="G12" s="26" t="s">
        <v>108</v>
      </c>
      <c r="H12" s="55">
        <v>244191057</v>
      </c>
      <c r="I12" s="29">
        <v>182099284</v>
      </c>
      <c r="J12" s="29">
        <v>35845959</v>
      </c>
      <c r="K12" s="29">
        <v>33039391</v>
      </c>
      <c r="L12" s="29">
        <v>33035754</v>
      </c>
      <c r="M12" s="30">
        <f t="shared" si="0"/>
        <v>0.18141616635900668</v>
      </c>
      <c r="N12" s="31">
        <f t="shared" si="1"/>
        <v>7.8295241034003316E-2</v>
      </c>
      <c r="O12" s="29">
        <v>1661552854</v>
      </c>
      <c r="P12" s="32">
        <v>80.728700000000003</v>
      </c>
      <c r="Q12" s="57"/>
      <c r="R12" s="57"/>
      <c r="S12" s="57"/>
      <c r="T12" s="57"/>
      <c r="U12" s="57"/>
      <c r="V12" s="57"/>
      <c r="W12" s="61"/>
    </row>
    <row r="13" spans="2:26" s="26" customFormat="1" ht="17" x14ac:dyDescent="0.2">
      <c r="B13" s="54"/>
      <c r="C13" s="57"/>
      <c r="D13" s="57"/>
      <c r="E13" s="57"/>
      <c r="F13" s="57"/>
      <c r="G13" s="26" t="s">
        <v>109</v>
      </c>
      <c r="H13" s="55"/>
      <c r="I13" s="29">
        <v>51971246</v>
      </c>
      <c r="J13" s="29">
        <v>12516001</v>
      </c>
      <c r="K13" s="29">
        <v>11634663</v>
      </c>
      <c r="L13" s="29">
        <v>11631734</v>
      </c>
      <c r="M13" s="30">
        <f t="shared" si="0"/>
        <v>0.22381095115556784</v>
      </c>
      <c r="N13" s="31">
        <f t="shared" si="1"/>
        <v>7.0416900733708765E-2</v>
      </c>
      <c r="O13" s="29">
        <v>731332047</v>
      </c>
      <c r="P13" s="32">
        <v>74.518699999999995</v>
      </c>
      <c r="Q13" s="57"/>
      <c r="R13" s="57"/>
      <c r="S13" s="57"/>
      <c r="T13" s="57"/>
      <c r="U13" s="57"/>
      <c r="V13" s="57"/>
      <c r="W13" s="61"/>
    </row>
    <row r="14" spans="2:26" s="26" customFormat="1" ht="17" x14ac:dyDescent="0.2">
      <c r="B14" s="54"/>
      <c r="C14" s="57"/>
      <c r="D14" s="57"/>
      <c r="E14" s="57"/>
      <c r="F14" s="57"/>
      <c r="G14" s="26" t="s">
        <v>110</v>
      </c>
      <c r="H14" s="55"/>
      <c r="I14" s="29">
        <v>51971246</v>
      </c>
      <c r="J14" s="29">
        <v>11781226</v>
      </c>
      <c r="K14" s="29">
        <v>10943153</v>
      </c>
      <c r="L14" s="29">
        <v>10940552</v>
      </c>
      <c r="M14" s="30">
        <f t="shared" si="0"/>
        <v>0.21051163560712013</v>
      </c>
      <c r="N14" s="31">
        <f t="shared" si="1"/>
        <v>7.1136314675569468E-2</v>
      </c>
      <c r="O14" s="29">
        <v>697511387</v>
      </c>
      <c r="P14" s="32">
        <v>74.956599999999995</v>
      </c>
      <c r="Q14" s="57"/>
      <c r="R14" s="57"/>
      <c r="S14" s="57"/>
      <c r="T14" s="57"/>
      <c r="U14" s="57"/>
      <c r="V14" s="57"/>
      <c r="W14" s="61"/>
    </row>
    <row r="15" spans="2:26" s="26" customFormat="1" ht="17" x14ac:dyDescent="0.2">
      <c r="B15" s="54"/>
      <c r="C15" s="57"/>
      <c r="D15" s="57"/>
      <c r="E15" s="57"/>
      <c r="F15" s="57"/>
      <c r="G15" s="34" t="s">
        <v>103</v>
      </c>
      <c r="H15" s="59"/>
      <c r="I15" s="59"/>
      <c r="J15" s="59"/>
      <c r="K15" s="59"/>
      <c r="L15" s="36">
        <v>57441846</v>
      </c>
      <c r="M15" s="37"/>
      <c r="N15" s="38"/>
      <c r="O15" s="36">
        <v>2144305626</v>
      </c>
      <c r="P15" s="39"/>
      <c r="Q15" s="39">
        <v>1.4552799999999999</v>
      </c>
      <c r="R15" s="33">
        <v>25258</v>
      </c>
      <c r="S15" s="39">
        <v>176.28200000000001</v>
      </c>
      <c r="T15" s="33">
        <v>16401</v>
      </c>
      <c r="U15" s="33" t="s">
        <v>111</v>
      </c>
      <c r="V15" s="41">
        <v>0.97389999999999999</v>
      </c>
      <c r="W15" s="52">
        <v>801620</v>
      </c>
    </row>
    <row r="16" spans="2:26" s="26" customFormat="1" ht="17" x14ac:dyDescent="0.2">
      <c r="B16" s="54" t="s">
        <v>10</v>
      </c>
      <c r="C16" s="57" t="s">
        <v>119</v>
      </c>
      <c r="D16" s="57" t="s">
        <v>7</v>
      </c>
      <c r="E16" s="57" t="s">
        <v>8</v>
      </c>
      <c r="F16" s="57" t="s">
        <v>11</v>
      </c>
      <c r="G16" s="26" t="s">
        <v>112</v>
      </c>
      <c r="H16" s="28">
        <v>6031408</v>
      </c>
      <c r="I16" s="29">
        <v>4815658</v>
      </c>
      <c r="J16" s="29">
        <v>36553</v>
      </c>
      <c r="K16" s="29">
        <v>36192</v>
      </c>
      <c r="L16" s="29">
        <v>36188</v>
      </c>
      <c r="M16" s="30">
        <f>L16/I16</f>
        <v>7.5146532415715566E-3</v>
      </c>
      <c r="N16" s="31">
        <f>1-(K16/J16)</f>
        <v>9.8760703635816238E-3</v>
      </c>
      <c r="O16" s="29">
        <v>2867747</v>
      </c>
      <c r="P16" s="32">
        <v>80.491500000000002</v>
      </c>
      <c r="Q16" s="57"/>
      <c r="R16" s="57"/>
      <c r="S16" s="57"/>
      <c r="T16" s="57"/>
      <c r="U16" s="57"/>
      <c r="V16" s="57"/>
      <c r="W16" s="61"/>
    </row>
    <row r="17" spans="2:26" s="26" customFormat="1" ht="17" x14ac:dyDescent="0.2">
      <c r="B17" s="54"/>
      <c r="C17" s="57"/>
      <c r="D17" s="57"/>
      <c r="E17" s="57"/>
      <c r="F17" s="57"/>
      <c r="G17" s="26" t="s">
        <v>113</v>
      </c>
      <c r="H17" s="28">
        <v>29854756</v>
      </c>
      <c r="I17" s="29">
        <v>19450722</v>
      </c>
      <c r="J17" s="29">
        <v>4218582</v>
      </c>
      <c r="K17" s="29">
        <v>1617005</v>
      </c>
      <c r="L17" s="29">
        <v>1616387</v>
      </c>
      <c r="M17" s="30">
        <f>L17/I17</f>
        <v>8.3101645275686933E-2</v>
      </c>
      <c r="N17" s="31">
        <f>1-(K17/J17)</f>
        <v>0.61669466185557131</v>
      </c>
      <c r="O17" s="29">
        <v>134501524</v>
      </c>
      <c r="P17" s="32">
        <v>96.160799999999995</v>
      </c>
      <c r="Q17" s="57"/>
      <c r="R17" s="57"/>
      <c r="S17" s="57"/>
      <c r="T17" s="57"/>
      <c r="U17" s="57"/>
      <c r="V17" s="57"/>
      <c r="W17" s="61"/>
    </row>
    <row r="18" spans="2:26" s="26" customFormat="1" ht="17" x14ac:dyDescent="0.2">
      <c r="B18" s="54"/>
      <c r="C18" s="57"/>
      <c r="D18" s="57"/>
      <c r="E18" s="57"/>
      <c r="F18" s="57"/>
      <c r="G18" s="26" t="s">
        <v>114</v>
      </c>
      <c r="H18" s="28">
        <v>18816671</v>
      </c>
      <c r="I18" s="29">
        <v>1294388</v>
      </c>
      <c r="J18" s="29">
        <v>3037022</v>
      </c>
      <c r="K18" s="29">
        <v>46224</v>
      </c>
      <c r="L18" s="29">
        <v>46214</v>
      </c>
      <c r="M18" s="30">
        <f>L18/I18</f>
        <v>3.5703359425458207E-2</v>
      </c>
      <c r="N18" s="31">
        <f>1-(K18/J18)</f>
        <v>0.9847798270806073</v>
      </c>
      <c r="O18" s="29">
        <v>1420413</v>
      </c>
      <c r="P18" s="27">
        <v>103.02200000000001</v>
      </c>
      <c r="Q18" s="57"/>
      <c r="R18" s="57"/>
      <c r="S18" s="57"/>
      <c r="T18" s="57"/>
      <c r="U18" s="57"/>
      <c r="V18" s="57"/>
      <c r="W18" s="61"/>
    </row>
    <row r="19" spans="2:26" s="26" customFormat="1" ht="17" x14ac:dyDescent="0.2">
      <c r="B19" s="54"/>
      <c r="C19" s="57"/>
      <c r="D19" s="57"/>
      <c r="E19" s="57"/>
      <c r="F19" s="57"/>
      <c r="G19" s="34" t="s">
        <v>103</v>
      </c>
      <c r="H19" s="59"/>
      <c r="I19" s="59"/>
      <c r="J19" s="59"/>
      <c r="K19" s="59"/>
      <c r="L19" s="35">
        <v>1698789</v>
      </c>
      <c r="M19" s="33"/>
      <c r="N19" s="33"/>
      <c r="O19" s="36">
        <v>140142382</v>
      </c>
      <c r="P19" s="33"/>
      <c r="Q19" s="40">
        <v>5.2688199999999998E-2</v>
      </c>
      <c r="R19" s="33">
        <v>24676</v>
      </c>
      <c r="S19" s="39">
        <v>176.78299999999999</v>
      </c>
      <c r="T19" s="33">
        <v>16351</v>
      </c>
      <c r="U19" s="33" t="s">
        <v>115</v>
      </c>
      <c r="V19" s="41">
        <v>0.94750000000000001</v>
      </c>
      <c r="W19" s="52">
        <v>27392</v>
      </c>
    </row>
    <row r="20" spans="2:26" s="26" customFormat="1" ht="17" x14ac:dyDescent="0.2">
      <c r="B20" s="54" t="s">
        <v>116</v>
      </c>
      <c r="C20" s="57" t="s">
        <v>121</v>
      </c>
      <c r="D20" s="57" t="s">
        <v>5</v>
      </c>
      <c r="E20" s="57" t="s">
        <v>5</v>
      </c>
      <c r="F20" s="57" t="s">
        <v>5</v>
      </c>
      <c r="G20" s="26" t="s">
        <v>117</v>
      </c>
      <c r="H20" s="28">
        <v>18900770</v>
      </c>
      <c r="I20" s="28">
        <v>15470800</v>
      </c>
      <c r="J20" s="28">
        <v>14409</v>
      </c>
      <c r="K20" s="28">
        <v>14285</v>
      </c>
      <c r="L20" s="28">
        <v>14270</v>
      </c>
      <c r="M20" s="30">
        <f>L20/I20</f>
        <v>9.2238281149003285E-4</v>
      </c>
      <c r="N20" s="31">
        <f>1-(K20/J20)</f>
        <v>8.6057325282808961E-3</v>
      </c>
      <c r="O20" s="28">
        <v>1294915</v>
      </c>
      <c r="P20" s="27">
        <v>90.989599999999996</v>
      </c>
      <c r="Q20" s="57"/>
      <c r="R20" s="57"/>
      <c r="S20" s="57"/>
      <c r="T20" s="57"/>
      <c r="U20" s="57"/>
      <c r="V20" s="57"/>
      <c r="W20" s="61"/>
    </row>
    <row r="21" spans="2:26" s="26" customFormat="1" ht="17" x14ac:dyDescent="0.2">
      <c r="B21" s="54"/>
      <c r="C21" s="57"/>
      <c r="D21" s="57"/>
      <c r="E21" s="57"/>
      <c r="F21" s="57"/>
      <c r="G21" s="26" t="s">
        <v>118</v>
      </c>
      <c r="H21" s="28">
        <v>8884482</v>
      </c>
      <c r="I21" s="28">
        <v>7683225</v>
      </c>
      <c r="J21" s="28">
        <v>172190</v>
      </c>
      <c r="K21" s="28">
        <v>26748</v>
      </c>
      <c r="L21" s="28">
        <v>26728</v>
      </c>
      <c r="M21" s="30">
        <f>L21/I21</f>
        <v>3.4787475311474025E-3</v>
      </c>
      <c r="N21" s="31">
        <f>1-(K21/J21)</f>
        <v>0.84465996863929382</v>
      </c>
      <c r="O21" s="28">
        <v>803716</v>
      </c>
      <c r="P21" s="27">
        <v>98.238100000000003</v>
      </c>
      <c r="Q21" s="57"/>
      <c r="R21" s="57"/>
      <c r="S21" s="57"/>
      <c r="T21" s="57"/>
      <c r="U21" s="57"/>
      <c r="V21" s="57"/>
      <c r="W21" s="61"/>
    </row>
    <row r="22" spans="2:26" s="26" customFormat="1" ht="18" thickBot="1" x14ac:dyDescent="0.25">
      <c r="B22" s="56"/>
      <c r="C22" s="58"/>
      <c r="D22" s="58"/>
      <c r="E22" s="58"/>
      <c r="F22" s="58"/>
      <c r="G22" s="43" t="s">
        <v>103</v>
      </c>
      <c r="H22" s="60"/>
      <c r="I22" s="60"/>
      <c r="J22" s="60"/>
      <c r="K22" s="60"/>
      <c r="L22" s="42">
        <v>40998</v>
      </c>
      <c r="M22" s="43"/>
      <c r="N22" s="43"/>
      <c r="O22" s="42">
        <v>2093485</v>
      </c>
      <c r="P22" s="44"/>
      <c r="Q22" s="45">
        <v>1.26742E-3</v>
      </c>
      <c r="R22" s="44">
        <v>18124</v>
      </c>
      <c r="S22" s="46">
        <v>109.904</v>
      </c>
      <c r="T22" s="44">
        <v>16539</v>
      </c>
      <c r="U22" s="44" t="s">
        <v>12</v>
      </c>
      <c r="V22" s="47">
        <v>0.7228</v>
      </c>
      <c r="W22" s="53">
        <v>13978</v>
      </c>
    </row>
    <row r="23" spans="2:26" x14ac:dyDescent="0.2">
      <c r="W23" s="49"/>
      <c r="X23" s="49"/>
      <c r="Y23" s="49"/>
      <c r="Z23" s="49"/>
    </row>
  </sheetData>
  <mergeCells count="29">
    <mergeCell ref="H15:K15"/>
    <mergeCell ref="H19:K19"/>
    <mergeCell ref="H22:K22"/>
    <mergeCell ref="Q6:W7"/>
    <mergeCell ref="Q9:W14"/>
    <mergeCell ref="Q16:W18"/>
    <mergeCell ref="Q20:W21"/>
    <mergeCell ref="H8:K8"/>
    <mergeCell ref="F20:F22"/>
    <mergeCell ref="C16:C19"/>
    <mergeCell ref="D16:D19"/>
    <mergeCell ref="E16:E19"/>
    <mergeCell ref="F16:F19"/>
    <mergeCell ref="B6:B8"/>
    <mergeCell ref="B9:B15"/>
    <mergeCell ref="H12:H14"/>
    <mergeCell ref="B16:B19"/>
    <mergeCell ref="B20:B22"/>
    <mergeCell ref="C6:C8"/>
    <mergeCell ref="D6:D8"/>
    <mergeCell ref="E6:E8"/>
    <mergeCell ref="F6:F8"/>
    <mergeCell ref="C9:C15"/>
    <mergeCell ref="D9:D15"/>
    <mergeCell ref="E9:E15"/>
    <mergeCell ref="F9:F15"/>
    <mergeCell ref="C20:C22"/>
    <mergeCell ref="D20:D22"/>
    <mergeCell ref="E20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4BDD-7CA9-3043-A3A2-3DB3E7755A3D}">
  <dimension ref="B2:J13"/>
  <sheetViews>
    <sheetView workbookViewId="0">
      <selection activeCell="D10" sqref="D10"/>
    </sheetView>
  </sheetViews>
  <sheetFormatPr baseColWidth="10" defaultRowHeight="16" x14ac:dyDescent="0.2"/>
  <cols>
    <col min="1" max="1" width="9" customWidth="1"/>
    <col min="2" max="2" width="15.1640625" bestFit="1" customWidth="1"/>
    <col min="3" max="3" width="12" bestFit="1" customWidth="1"/>
  </cols>
  <sheetData>
    <row r="2" spans="2:10" ht="18" x14ac:dyDescent="0.2">
      <c r="B2" s="16" t="s">
        <v>39</v>
      </c>
    </row>
    <row r="3" spans="2:10" ht="17" thickBot="1" x14ac:dyDescent="0.25"/>
    <row r="4" spans="2:10" ht="52" thickBot="1" x14ac:dyDescent="0.25">
      <c r="B4" s="3" t="s">
        <v>13</v>
      </c>
      <c r="C4" s="4" t="s">
        <v>14</v>
      </c>
      <c r="D4" s="4" t="s">
        <v>15</v>
      </c>
      <c r="E4" s="5" t="s">
        <v>38</v>
      </c>
      <c r="F4" s="4" t="s">
        <v>16</v>
      </c>
      <c r="G4" s="4" t="s">
        <v>17</v>
      </c>
      <c r="H4" s="4" t="s">
        <v>18</v>
      </c>
      <c r="I4" s="4" t="s">
        <v>19</v>
      </c>
      <c r="J4" s="6" t="s">
        <v>20</v>
      </c>
    </row>
    <row r="5" spans="2:10" x14ac:dyDescent="0.2">
      <c r="B5" s="7" t="s">
        <v>21</v>
      </c>
      <c r="C5" s="8" t="s">
        <v>22</v>
      </c>
      <c r="D5" s="8" t="s">
        <v>23</v>
      </c>
      <c r="E5" s="8">
        <v>0.70803400000000005</v>
      </c>
      <c r="F5" s="8">
        <v>27</v>
      </c>
      <c r="G5" s="8">
        <v>3</v>
      </c>
      <c r="H5" s="8">
        <v>58</v>
      </c>
      <c r="I5" s="1"/>
      <c r="J5" s="2"/>
    </row>
    <row r="6" spans="2:10" x14ac:dyDescent="0.2">
      <c r="B6" s="7" t="s">
        <v>24</v>
      </c>
      <c r="C6" s="8" t="s">
        <v>25</v>
      </c>
      <c r="D6" s="8" t="s">
        <v>26</v>
      </c>
      <c r="E6" s="8">
        <v>0.70941900000000002</v>
      </c>
      <c r="F6" s="8">
        <v>37</v>
      </c>
      <c r="G6" s="8">
        <v>5</v>
      </c>
      <c r="H6" s="8">
        <v>52</v>
      </c>
      <c r="I6" s="8">
        <v>2.7999999999999998E-4</v>
      </c>
      <c r="J6" s="9">
        <v>592</v>
      </c>
    </row>
    <row r="7" spans="2:10" x14ac:dyDescent="0.2">
      <c r="B7" s="7" t="s">
        <v>27</v>
      </c>
      <c r="C7" s="8" t="s">
        <v>25</v>
      </c>
      <c r="D7" s="8" t="s">
        <v>26</v>
      </c>
      <c r="E7" s="8">
        <v>0.70950800000000003</v>
      </c>
      <c r="F7" s="8">
        <v>27</v>
      </c>
      <c r="G7" s="8">
        <v>4</v>
      </c>
      <c r="H7" s="8">
        <v>57</v>
      </c>
      <c r="I7" s="8">
        <v>7.6699999999999997E-3</v>
      </c>
      <c r="J7" s="9">
        <v>130</v>
      </c>
    </row>
    <row r="8" spans="2:10" x14ac:dyDescent="0.2">
      <c r="B8" s="7" t="s">
        <v>28</v>
      </c>
      <c r="C8" s="8" t="s">
        <v>25</v>
      </c>
      <c r="D8" s="8" t="s">
        <v>26</v>
      </c>
      <c r="E8" s="8">
        <v>0.71097999999999995</v>
      </c>
      <c r="F8" s="8">
        <v>32</v>
      </c>
      <c r="G8" s="8">
        <v>4</v>
      </c>
      <c r="H8" s="8">
        <v>56</v>
      </c>
      <c r="I8" s="8">
        <v>0.10709</v>
      </c>
      <c r="J8" s="9">
        <v>127.3</v>
      </c>
    </row>
    <row r="9" spans="2:10" x14ac:dyDescent="0.2">
      <c r="B9" s="10" t="s">
        <v>29</v>
      </c>
      <c r="C9" s="11" t="s">
        <v>30</v>
      </c>
      <c r="D9" s="11" t="s">
        <v>31</v>
      </c>
      <c r="E9" s="11">
        <v>0.70671799999999996</v>
      </c>
      <c r="F9" s="11">
        <v>32</v>
      </c>
      <c r="G9" s="11">
        <v>4</v>
      </c>
      <c r="H9" s="11">
        <v>58</v>
      </c>
      <c r="I9" s="11">
        <v>0.11292000000000001</v>
      </c>
      <c r="J9" s="12">
        <v>465.1</v>
      </c>
    </row>
    <row r="10" spans="2:10" x14ac:dyDescent="0.2">
      <c r="B10" s="7" t="s">
        <v>32</v>
      </c>
      <c r="C10" s="8" t="s">
        <v>33</v>
      </c>
      <c r="D10" s="8" t="s">
        <v>26</v>
      </c>
      <c r="E10" s="8">
        <v>0.71092</v>
      </c>
      <c r="F10" s="8">
        <v>41</v>
      </c>
      <c r="G10" s="8">
        <v>6</v>
      </c>
      <c r="H10" s="8">
        <v>47</v>
      </c>
      <c r="I10" s="8">
        <v>2.5000000000000001E-4</v>
      </c>
      <c r="J10" s="9">
        <v>614.29999999999995</v>
      </c>
    </row>
    <row r="11" spans="2:10" x14ac:dyDescent="0.2">
      <c r="B11" s="7" t="s">
        <v>34</v>
      </c>
      <c r="C11" s="8" t="s">
        <v>33</v>
      </c>
      <c r="D11" s="8" t="s">
        <v>26</v>
      </c>
      <c r="E11" s="8">
        <v>0.71102399999999999</v>
      </c>
      <c r="F11" s="8">
        <v>29</v>
      </c>
      <c r="G11" s="8">
        <v>4</v>
      </c>
      <c r="H11" s="8">
        <v>56</v>
      </c>
      <c r="I11" s="8">
        <v>7.7799999999999996E-3</v>
      </c>
      <c r="J11" s="9">
        <v>108</v>
      </c>
    </row>
    <row r="12" spans="2:10" x14ac:dyDescent="0.2">
      <c r="B12" s="7" t="s">
        <v>35</v>
      </c>
      <c r="C12" s="8" t="s">
        <v>33</v>
      </c>
      <c r="D12" s="8" t="s">
        <v>26</v>
      </c>
      <c r="E12" s="8">
        <v>0.71109299999999998</v>
      </c>
      <c r="F12" s="8">
        <v>33</v>
      </c>
      <c r="G12" s="8">
        <v>4</v>
      </c>
      <c r="H12" s="8">
        <v>59</v>
      </c>
      <c r="I12" s="8">
        <v>5.398E-2</v>
      </c>
      <c r="J12" s="9">
        <v>173</v>
      </c>
    </row>
    <row r="13" spans="2:10" ht="17" thickBot="1" x14ac:dyDescent="0.25">
      <c r="B13" s="13" t="s">
        <v>36</v>
      </c>
      <c r="C13" s="14" t="s">
        <v>37</v>
      </c>
      <c r="D13" s="14" t="s">
        <v>31</v>
      </c>
      <c r="E13" s="14">
        <v>0.70755299999999999</v>
      </c>
      <c r="F13" s="14">
        <v>36</v>
      </c>
      <c r="G13" s="14">
        <v>5</v>
      </c>
      <c r="H13" s="14">
        <v>57</v>
      </c>
      <c r="I13" s="14">
        <v>3.1559999999999998E-2</v>
      </c>
      <c r="J13" s="15">
        <v>294.5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697C-D6BE-0440-B159-537CD6DF7E6C}">
  <dimension ref="B2:F30"/>
  <sheetViews>
    <sheetView workbookViewId="0">
      <selection activeCell="E36" sqref="E36"/>
    </sheetView>
  </sheetViews>
  <sheetFormatPr baseColWidth="10" defaultRowHeight="16" x14ac:dyDescent="0.2"/>
  <cols>
    <col min="3" max="3" width="11.83203125" bestFit="1" customWidth="1"/>
    <col min="4" max="4" width="10.5" bestFit="1" customWidth="1"/>
    <col min="5" max="5" width="17.6640625" bestFit="1" customWidth="1"/>
    <col min="6" max="6" width="28" bestFit="1" customWidth="1"/>
  </cols>
  <sheetData>
    <row r="2" spans="2:6" ht="18" x14ac:dyDescent="0.2">
      <c r="B2" s="17" t="s">
        <v>41</v>
      </c>
    </row>
    <row r="3" spans="2:6" ht="17" thickBot="1" x14ac:dyDescent="0.25"/>
    <row r="4" spans="2:6" ht="19" thickBot="1" x14ac:dyDescent="0.25">
      <c r="B4" s="18" t="s">
        <v>42</v>
      </c>
      <c r="C4" s="19" t="s">
        <v>43</v>
      </c>
      <c r="D4" s="20" t="s">
        <v>44</v>
      </c>
      <c r="E4" s="19" t="s">
        <v>45</v>
      </c>
      <c r="F4" s="21" t="s">
        <v>46</v>
      </c>
    </row>
    <row r="5" spans="2:6" x14ac:dyDescent="0.2">
      <c r="B5" s="62" t="s">
        <v>47</v>
      </c>
      <c r="C5" s="22" t="s">
        <v>48</v>
      </c>
      <c r="D5" s="22">
        <v>0.70987999999999996</v>
      </c>
      <c r="E5" s="22" t="s">
        <v>49</v>
      </c>
      <c r="F5" s="23" t="s">
        <v>50</v>
      </c>
    </row>
    <row r="6" spans="2:6" x14ac:dyDescent="0.2">
      <c r="B6" s="63"/>
      <c r="C6" s="22" t="s">
        <v>48</v>
      </c>
      <c r="D6" s="22">
        <v>0.71204000000000001</v>
      </c>
      <c r="E6" s="22" t="s">
        <v>49</v>
      </c>
      <c r="F6" s="23" t="s">
        <v>51</v>
      </c>
    </row>
    <row r="7" spans="2:6" x14ac:dyDescent="0.2">
      <c r="B7" s="63" t="s">
        <v>52</v>
      </c>
      <c r="C7" s="22" t="s">
        <v>53</v>
      </c>
      <c r="D7" s="22">
        <v>0.70960000000000001</v>
      </c>
      <c r="E7" s="22" t="s">
        <v>54</v>
      </c>
      <c r="F7" s="23" t="s">
        <v>55</v>
      </c>
    </row>
    <row r="8" spans="2:6" x14ac:dyDescent="0.2">
      <c r="B8" s="63"/>
      <c r="C8" s="22" t="s">
        <v>53</v>
      </c>
      <c r="D8" s="22">
        <v>0.70972000000000002</v>
      </c>
      <c r="E8" s="22" t="s">
        <v>54</v>
      </c>
      <c r="F8" s="23" t="s">
        <v>55</v>
      </c>
    </row>
    <row r="9" spans="2:6" x14ac:dyDescent="0.2">
      <c r="B9" s="63"/>
      <c r="C9" s="22" t="s">
        <v>53</v>
      </c>
      <c r="D9" s="22">
        <v>0.70975999999999995</v>
      </c>
      <c r="E9" s="22" t="s">
        <v>54</v>
      </c>
      <c r="F9" s="23" t="s">
        <v>55</v>
      </c>
    </row>
    <row r="10" spans="2:6" x14ac:dyDescent="0.2">
      <c r="B10" s="63"/>
      <c r="C10" s="22" t="s">
        <v>53</v>
      </c>
      <c r="D10" s="22">
        <v>0.71006999999999998</v>
      </c>
      <c r="E10" s="22" t="s">
        <v>54</v>
      </c>
      <c r="F10" s="23" t="s">
        <v>55</v>
      </c>
    </row>
    <row r="11" spans="2:6" x14ac:dyDescent="0.2">
      <c r="B11" s="63"/>
      <c r="C11" s="22" t="s">
        <v>53</v>
      </c>
      <c r="D11" s="22">
        <v>0.71011000000000002</v>
      </c>
      <c r="E11" s="22" t="s">
        <v>54</v>
      </c>
      <c r="F11" s="23" t="s">
        <v>55</v>
      </c>
    </row>
    <row r="12" spans="2:6" x14ac:dyDescent="0.2">
      <c r="B12" s="63"/>
      <c r="C12" s="22" t="s">
        <v>53</v>
      </c>
      <c r="D12" s="22">
        <v>0.71125000000000005</v>
      </c>
      <c r="E12" s="22" t="s">
        <v>54</v>
      </c>
      <c r="F12" s="23" t="s">
        <v>55</v>
      </c>
    </row>
    <row r="13" spans="2:6" x14ac:dyDescent="0.2">
      <c r="B13" s="63"/>
      <c r="C13" s="22" t="s">
        <v>53</v>
      </c>
      <c r="D13" s="22">
        <v>0.71238999999999997</v>
      </c>
      <c r="E13" s="22" t="s">
        <v>56</v>
      </c>
      <c r="F13" s="23" t="s">
        <v>55</v>
      </c>
    </row>
    <row r="14" spans="2:6" x14ac:dyDescent="0.2">
      <c r="B14" s="63" t="s">
        <v>57</v>
      </c>
      <c r="C14" s="22" t="s">
        <v>58</v>
      </c>
      <c r="D14" s="22">
        <v>0.70935000000000004</v>
      </c>
      <c r="E14" s="22" t="s">
        <v>59</v>
      </c>
      <c r="F14" s="23" t="s">
        <v>60</v>
      </c>
    </row>
    <row r="15" spans="2:6" x14ac:dyDescent="0.2">
      <c r="B15" s="63"/>
      <c r="C15" s="22" t="s">
        <v>58</v>
      </c>
      <c r="D15" s="22">
        <v>0.71016000000000001</v>
      </c>
      <c r="E15" s="22" t="s">
        <v>61</v>
      </c>
      <c r="F15" s="23" t="s">
        <v>60</v>
      </c>
    </row>
    <row r="16" spans="2:6" x14ac:dyDescent="0.2">
      <c r="B16" s="63"/>
      <c r="C16" s="22" t="s">
        <v>58</v>
      </c>
      <c r="D16" s="22">
        <v>0.71148</v>
      </c>
      <c r="E16" s="22" t="s">
        <v>61</v>
      </c>
      <c r="F16" s="23" t="s">
        <v>60</v>
      </c>
    </row>
    <row r="17" spans="2:6" x14ac:dyDescent="0.2">
      <c r="B17" s="65" t="s">
        <v>62</v>
      </c>
      <c r="C17" s="22" t="s">
        <v>63</v>
      </c>
      <c r="D17" s="22">
        <v>0.71182999999999996</v>
      </c>
      <c r="E17" s="22" t="s">
        <v>64</v>
      </c>
      <c r="F17" s="23" t="s">
        <v>65</v>
      </c>
    </row>
    <row r="18" spans="2:6" x14ac:dyDescent="0.2">
      <c r="B18" s="65"/>
      <c r="C18" s="22" t="s">
        <v>66</v>
      </c>
      <c r="D18" s="22">
        <v>0.70926</v>
      </c>
      <c r="E18" s="22" t="s">
        <v>67</v>
      </c>
      <c r="F18" s="23" t="s">
        <v>65</v>
      </c>
    </row>
    <row r="19" spans="2:6" x14ac:dyDescent="0.2">
      <c r="B19" s="65"/>
      <c r="C19" s="22" t="s">
        <v>68</v>
      </c>
      <c r="D19" s="22">
        <v>0.71048999999999995</v>
      </c>
      <c r="E19" s="22" t="s">
        <v>69</v>
      </c>
      <c r="F19" s="23" t="s">
        <v>65</v>
      </c>
    </row>
    <row r="20" spans="2:6" x14ac:dyDescent="0.2">
      <c r="B20" s="65"/>
      <c r="C20" s="22" t="s">
        <v>70</v>
      </c>
      <c r="D20" s="22">
        <v>0.71162999999999998</v>
      </c>
      <c r="E20" s="22" t="s">
        <v>69</v>
      </c>
      <c r="F20" s="23" t="s">
        <v>65</v>
      </c>
    </row>
    <row r="21" spans="2:6" x14ac:dyDescent="0.2">
      <c r="B21" s="63" t="s">
        <v>71</v>
      </c>
      <c r="C21" s="22" t="s">
        <v>72</v>
      </c>
      <c r="D21" s="22">
        <v>0.71004999999999996</v>
      </c>
      <c r="E21" s="22" t="s">
        <v>73</v>
      </c>
      <c r="F21" s="23" t="s">
        <v>74</v>
      </c>
    </row>
    <row r="22" spans="2:6" x14ac:dyDescent="0.2">
      <c r="B22" s="63"/>
      <c r="C22" s="22" t="s">
        <v>75</v>
      </c>
      <c r="D22" s="22">
        <v>0.71087</v>
      </c>
      <c r="E22" s="22" t="s">
        <v>76</v>
      </c>
      <c r="F22" s="23" t="s">
        <v>74</v>
      </c>
    </row>
    <row r="23" spans="2:6" x14ac:dyDescent="0.2">
      <c r="B23" s="63" t="s">
        <v>77</v>
      </c>
      <c r="C23" s="22" t="s">
        <v>78</v>
      </c>
      <c r="D23" s="22">
        <v>0.70931</v>
      </c>
      <c r="E23" s="22" t="s">
        <v>79</v>
      </c>
      <c r="F23" s="23" t="s">
        <v>80</v>
      </c>
    </row>
    <row r="24" spans="2:6" ht="17" thickBot="1" x14ac:dyDescent="0.25">
      <c r="B24" s="64"/>
      <c r="C24" s="24" t="s">
        <v>81</v>
      </c>
      <c r="D24" s="24">
        <v>0.70957000000000003</v>
      </c>
      <c r="E24" s="24" t="s">
        <v>82</v>
      </c>
      <c r="F24" s="25" t="s">
        <v>80</v>
      </c>
    </row>
    <row r="25" spans="2:6" x14ac:dyDescent="0.2">
      <c r="B25" s="62" t="s">
        <v>83</v>
      </c>
      <c r="C25" s="22">
        <v>3475</v>
      </c>
      <c r="D25" s="22">
        <v>0.708395</v>
      </c>
      <c r="E25" s="22" t="s">
        <v>84</v>
      </c>
      <c r="F25" s="23" t="s">
        <v>85</v>
      </c>
    </row>
    <row r="26" spans="2:6" x14ac:dyDescent="0.2">
      <c r="B26" s="63"/>
      <c r="C26" s="22">
        <v>3476</v>
      </c>
      <c r="D26" s="22">
        <v>0.70828599999999997</v>
      </c>
      <c r="E26" s="22" t="s">
        <v>84</v>
      </c>
      <c r="F26" s="23" t="s">
        <v>85</v>
      </c>
    </row>
    <row r="27" spans="2:6" x14ac:dyDescent="0.2">
      <c r="B27" s="63"/>
      <c r="C27" s="22">
        <v>3477</v>
      </c>
      <c r="D27" s="22">
        <v>0.70668799999999998</v>
      </c>
      <c r="E27" s="22" t="s">
        <v>84</v>
      </c>
      <c r="F27" s="23" t="s">
        <v>85</v>
      </c>
    </row>
    <row r="28" spans="2:6" x14ac:dyDescent="0.2">
      <c r="B28" s="63"/>
      <c r="C28" s="22">
        <v>3478</v>
      </c>
      <c r="D28" s="22">
        <v>0.70632300000000003</v>
      </c>
      <c r="E28" s="22" t="s">
        <v>84</v>
      </c>
      <c r="F28" s="23" t="s">
        <v>85</v>
      </c>
    </row>
    <row r="29" spans="2:6" x14ac:dyDescent="0.2">
      <c r="B29" s="63"/>
      <c r="C29" s="22">
        <v>3479</v>
      </c>
      <c r="D29" s="22">
        <v>0.70661399999999996</v>
      </c>
      <c r="E29" s="22" t="s">
        <v>84</v>
      </c>
      <c r="F29" s="23" t="s">
        <v>85</v>
      </c>
    </row>
    <row r="30" spans="2:6" ht="17" thickBot="1" x14ac:dyDescent="0.25">
      <c r="B30" s="64"/>
      <c r="C30" s="24">
        <v>3480</v>
      </c>
      <c r="D30" s="24">
        <v>0.70586899999999997</v>
      </c>
      <c r="E30" s="24" t="s">
        <v>84</v>
      </c>
      <c r="F30" s="25" t="s">
        <v>85</v>
      </c>
    </row>
  </sheetData>
  <mergeCells count="7">
    <mergeCell ref="B25:B30"/>
    <mergeCell ref="B5:B6"/>
    <mergeCell ref="B7:B13"/>
    <mergeCell ref="B14:B16"/>
    <mergeCell ref="B17:B20"/>
    <mergeCell ref="B21:B22"/>
    <mergeCell ref="B23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2A</vt:lpstr>
      <vt:lpstr>2B</vt:lpstr>
      <vt:lpstr>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2021-04-21T00:05:14Z</dcterms:created>
  <dcterms:modified xsi:type="dcterms:W3CDTF">2021-08-03T19:13:28Z</dcterms:modified>
</cp:coreProperties>
</file>