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dynamics_phagocytosis\210601 Elife revision\Submitted docs\Source data files\"/>
    </mc:Choice>
  </mc:AlternateContent>
  <xr:revisionPtr revIDLastSave="0" documentId="8_{C17FB21F-B011-4AD0-AE32-0482C306F846}" xr6:coauthVersionLast="47" xr6:coauthVersionMax="47" xr10:uidLastSave="{00000000-0000-0000-0000-000000000000}"/>
  <bookViews>
    <workbookView xWindow="5151" yWindow="1834" windowWidth="15772" windowHeight="15635" activeTab="3" xr2:uid="{204A45AD-C3F0-4956-B487-C124BC67F919}"/>
  </bookViews>
  <sheets>
    <sheet name="6d" sheetId="3" r:id="rId1"/>
    <sheet name="6e" sheetId="1" r:id="rId2"/>
    <sheet name="6f" sheetId="2" r:id="rId3"/>
    <sheet name="6 - S1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I61" i="1" s="1"/>
  <c r="J61" i="1"/>
  <c r="J57" i="1"/>
  <c r="J46" i="1"/>
  <c r="J30" i="1"/>
  <c r="J17" i="1"/>
  <c r="I57" i="1"/>
  <c r="I58" i="1" s="1"/>
  <c r="H57" i="1"/>
  <c r="I46" i="1"/>
  <c r="H46" i="1"/>
  <c r="I30" i="1"/>
  <c r="H30" i="1"/>
  <c r="I17" i="1"/>
  <c r="H17" i="1"/>
  <c r="H60" i="1" s="1"/>
  <c r="I61" i="2"/>
  <c r="I60" i="2"/>
  <c r="I59" i="2"/>
  <c r="H59" i="2"/>
  <c r="I56" i="2"/>
  <c r="I57" i="2" s="1"/>
  <c r="H56" i="2"/>
  <c r="I45" i="2"/>
  <c r="H45" i="2"/>
  <c r="I29" i="2"/>
  <c r="H29" i="2"/>
  <c r="I16" i="2"/>
  <c r="H16" i="2"/>
  <c r="D46" i="2"/>
  <c r="D44" i="2"/>
  <c r="C44" i="2"/>
  <c r="D41" i="2"/>
  <c r="C41" i="2"/>
  <c r="D29" i="2"/>
  <c r="C29" i="2"/>
  <c r="D45" i="2" l="1"/>
</calcChain>
</file>

<file path=xl/sharedStrings.xml><?xml version="1.0" encoding="utf-8"?>
<sst xmlns="http://schemas.openxmlformats.org/spreadsheetml/2006/main" count="159" uniqueCount="50">
  <si>
    <t>Date</t>
  </si>
  <si>
    <t>Image Name</t>
  </si>
  <si>
    <t>Total Internalization Events</t>
  </si>
  <si>
    <t xml:space="preserve">Successful Internalization Events </t>
  </si>
  <si>
    <t>TL2</t>
  </si>
  <si>
    <t>TL4</t>
  </si>
  <si>
    <t>TL5</t>
  </si>
  <si>
    <t>TL7</t>
  </si>
  <si>
    <t>TL8</t>
  </si>
  <si>
    <t>TL10</t>
  </si>
  <si>
    <t>TL11</t>
  </si>
  <si>
    <t>TL12</t>
  </si>
  <si>
    <t>TL13</t>
  </si>
  <si>
    <t>TL14</t>
  </si>
  <si>
    <t>TL15</t>
  </si>
  <si>
    <t>TL17</t>
  </si>
  <si>
    <t>TL18</t>
  </si>
  <si>
    <t>TL19</t>
  </si>
  <si>
    <t>TL20</t>
  </si>
  <si>
    <t>TL21</t>
  </si>
  <si>
    <t>TL22</t>
  </si>
  <si>
    <t>TL23</t>
  </si>
  <si>
    <t>TL24</t>
  </si>
  <si>
    <t>TL25</t>
  </si>
  <si>
    <t>TL26</t>
  </si>
  <si>
    <t>TL27</t>
  </si>
  <si>
    <t>TL28</t>
  </si>
  <si>
    <t>TL29</t>
  </si>
  <si>
    <t>TL30</t>
  </si>
  <si>
    <t>TL1</t>
  </si>
  <si>
    <t>TL3</t>
  </si>
  <si>
    <t>TL6</t>
  </si>
  <si>
    <t>TL9</t>
  </si>
  <si>
    <t>Pooled Totals</t>
  </si>
  <si>
    <t>% Succesful:</t>
  </si>
  <si>
    <t>% Failed:</t>
  </si>
  <si>
    <t>TL1 / TL2 (same cell)</t>
  </si>
  <si>
    <t>1.4 kPa Targets</t>
  </si>
  <si>
    <t>6.5 kPa Targets</t>
  </si>
  <si>
    <t xml:space="preserve">Popping Internalization Events </t>
  </si>
  <si>
    <t>Partial Eating Events</t>
  </si>
  <si>
    <t>Pooled Total</t>
  </si>
  <si>
    <t>*Translocation at time 0 is lacking, because translocation was calculated using the change in position between two timeframes</t>
  </si>
  <si>
    <t>Time</t>
  </si>
  <si>
    <t>Target translocation</t>
  </si>
  <si>
    <t>Particle diameter</t>
  </si>
  <si>
    <t>Sphericity</t>
  </si>
  <si>
    <t>(s)</t>
  </si>
  <si>
    <r>
      <t>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</si>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</sst>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0" fillId="0" borderId="0" xfId="0" applyFill="1"/>
    <xf numFmtId="0" fontId="0" fillId="0" borderId="2" xfId="0" applyFill="1" applyBorder="1"/>
    <xf numFmtId="14" fontId="0" fillId="0" borderId="4" xfId="0" applyNumberForma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3" xfId="0" applyFill="1" applyBorder="1"/>
    <xf numFmtId="0" fontId="0" fillId="0" borderId="9" xfId="0" applyFill="1" applyBorder="1"/>
    <xf numFmtId="14" fontId="0" fillId="0" borderId="6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E55A-05F6-4827-8534-079AE3A152BB}">
  <dimension ref="B2:H47"/>
  <sheetViews>
    <sheetView workbookViewId="0">
      <selection activeCell="B5" sqref="B5:B47"/>
    </sheetView>
  </sheetViews>
  <sheetFormatPr defaultColWidth="8.84375" defaultRowHeight="14.6" x14ac:dyDescent="0.4"/>
  <cols>
    <col min="3" max="3" width="17.61328125" bestFit="1" customWidth="1"/>
    <col min="4" max="4" width="15" bestFit="1" customWidth="1"/>
    <col min="5" max="5" width="8.921875" bestFit="1" customWidth="1"/>
  </cols>
  <sheetData>
    <row r="2" spans="2:8" x14ac:dyDescent="0.4">
      <c r="B2" t="s">
        <v>43</v>
      </c>
      <c r="C2" t="s">
        <v>44</v>
      </c>
      <c r="D2" t="s">
        <v>45</v>
      </c>
      <c r="E2" t="s">
        <v>46</v>
      </c>
    </row>
    <row r="3" spans="2:8" x14ac:dyDescent="0.4">
      <c r="B3" t="s">
        <v>47</v>
      </c>
      <c r="C3" t="s">
        <v>48</v>
      </c>
      <c r="D3" t="s">
        <v>48</v>
      </c>
    </row>
    <row r="4" spans="2:8" x14ac:dyDescent="0.4">
      <c r="H4" t="s">
        <v>42</v>
      </c>
    </row>
    <row r="5" spans="2:8" x14ac:dyDescent="0.4">
      <c r="B5" s="26">
        <v>0</v>
      </c>
      <c r="C5" t="s">
        <v>49</v>
      </c>
      <c r="D5" s="25">
        <v>7.7327188505065996</v>
      </c>
      <c r="E5" s="24">
        <v>0.94597166068350302</v>
      </c>
    </row>
    <row r="6" spans="2:8" x14ac:dyDescent="0.4">
      <c r="B6" s="26">
        <v>13.2</v>
      </c>
      <c r="C6" s="25">
        <v>0.69440876019536202</v>
      </c>
      <c r="D6" s="25">
        <v>7.8379381368477397</v>
      </c>
      <c r="E6" s="24">
        <v>0.94217830079313603</v>
      </c>
    </row>
    <row r="7" spans="2:8" x14ac:dyDescent="0.4">
      <c r="B7" s="26">
        <v>26.4</v>
      </c>
      <c r="C7" s="25">
        <v>0.14324382466119501</v>
      </c>
      <c r="D7" s="25">
        <v>7.85606727756673</v>
      </c>
      <c r="E7" s="24">
        <v>0.89925185887635295</v>
      </c>
    </row>
    <row r="8" spans="2:8" x14ac:dyDescent="0.4">
      <c r="B8" s="26">
        <v>39.6</v>
      </c>
      <c r="C8" s="25">
        <v>0.54556159765714696</v>
      </c>
      <c r="D8" s="25">
        <v>7.94306957419432</v>
      </c>
      <c r="E8" s="24">
        <v>0.93424496925631195</v>
      </c>
    </row>
    <row r="9" spans="2:8" x14ac:dyDescent="0.4">
      <c r="B9" s="26">
        <v>52.8</v>
      </c>
      <c r="C9" s="25">
        <v>0.60399598257986298</v>
      </c>
      <c r="D9" s="25">
        <v>7.79433943951096</v>
      </c>
      <c r="E9" s="24">
        <v>0.91437019268217501</v>
      </c>
    </row>
    <row r="10" spans="2:8" x14ac:dyDescent="0.4">
      <c r="B10" s="26">
        <v>66</v>
      </c>
      <c r="C10" s="25">
        <v>0.61893345681212397</v>
      </c>
      <c r="D10" s="25">
        <v>7.7435428006784903</v>
      </c>
      <c r="E10" s="24">
        <v>0.90674951787327396</v>
      </c>
    </row>
    <row r="11" spans="2:8" x14ac:dyDescent="0.4">
      <c r="B11" s="26">
        <v>79.2</v>
      </c>
      <c r="C11" s="25">
        <v>0.55258712567151003</v>
      </c>
      <c r="D11" s="25">
        <v>7.7205010684650697</v>
      </c>
      <c r="E11" s="24">
        <v>0.92556989223999797</v>
      </c>
    </row>
    <row r="12" spans="2:8" x14ac:dyDescent="0.4">
      <c r="B12" s="26">
        <v>92.4</v>
      </c>
      <c r="C12" s="25">
        <v>0.295598543384195</v>
      </c>
      <c r="D12" s="25">
        <v>7.6246431183141397</v>
      </c>
      <c r="E12" s="24">
        <v>0.90515614946477396</v>
      </c>
    </row>
    <row r="13" spans="2:8" x14ac:dyDescent="0.4">
      <c r="B13" s="26">
        <v>105.6</v>
      </c>
      <c r="C13" s="25">
        <v>0.63407547506859097</v>
      </c>
      <c r="D13" s="25">
        <v>7.6416330041604299</v>
      </c>
      <c r="E13" s="24">
        <v>0.92353336279463605</v>
      </c>
    </row>
    <row r="14" spans="2:8" x14ac:dyDescent="0.4">
      <c r="B14" s="26">
        <v>118.8</v>
      </c>
      <c r="C14" s="25">
        <v>0.54281240762919403</v>
      </c>
      <c r="D14" s="25">
        <v>7.4975401831456603</v>
      </c>
      <c r="E14" s="24">
        <v>0.92685469313383995</v>
      </c>
    </row>
    <row r="15" spans="2:8" x14ac:dyDescent="0.4">
      <c r="B15" s="26">
        <v>132</v>
      </c>
      <c r="C15" s="25">
        <v>1.5755038975648401</v>
      </c>
      <c r="D15" s="25">
        <v>7.5447446223990102</v>
      </c>
      <c r="E15" s="24">
        <v>0.93285285916285599</v>
      </c>
    </row>
    <row r="16" spans="2:8" x14ac:dyDescent="0.4">
      <c r="B16" s="26">
        <v>145.19999999999999</v>
      </c>
      <c r="C16" s="25">
        <v>0.45093909627200401</v>
      </c>
      <c r="D16" s="25">
        <v>7.4504682300160097</v>
      </c>
      <c r="E16" s="24">
        <v>0.92645883288711595</v>
      </c>
    </row>
    <row r="17" spans="2:5" x14ac:dyDescent="0.4">
      <c r="B17" s="26">
        <v>158.4</v>
      </c>
      <c r="C17" s="25">
        <v>0.74266401272737004</v>
      </c>
      <c r="D17" s="25">
        <v>7.3322577922634702</v>
      </c>
      <c r="E17" s="24">
        <v>0.90125218219099101</v>
      </c>
    </row>
    <row r="18" spans="2:5" x14ac:dyDescent="0.4">
      <c r="B18" s="26">
        <v>171.6</v>
      </c>
      <c r="C18" s="25">
        <v>0.79606778180379401</v>
      </c>
      <c r="D18" s="25">
        <v>7.2482338744477603</v>
      </c>
      <c r="E18" s="24">
        <v>0.83611159379353905</v>
      </c>
    </row>
    <row r="19" spans="2:5" x14ac:dyDescent="0.4">
      <c r="B19" s="26">
        <v>184.8</v>
      </c>
      <c r="C19" s="25">
        <v>0.56649211279357703</v>
      </c>
      <c r="D19" s="25">
        <v>7.03657344715685</v>
      </c>
      <c r="E19" s="24">
        <v>0.71114729219136297</v>
      </c>
    </row>
    <row r="20" spans="2:5" x14ac:dyDescent="0.4">
      <c r="B20" s="26">
        <v>198</v>
      </c>
      <c r="C20" s="25">
        <v>0.65356819161538204</v>
      </c>
      <c r="D20" s="25">
        <v>7.1276315549644904</v>
      </c>
      <c r="E20" s="24">
        <v>0.67544921058496898</v>
      </c>
    </row>
    <row r="21" spans="2:5" x14ac:dyDescent="0.4">
      <c r="B21" s="26">
        <v>211.2</v>
      </c>
      <c r="C21" s="25">
        <v>0.74854981446576796</v>
      </c>
      <c r="D21" s="25">
        <v>6.9970463005444197</v>
      </c>
      <c r="E21" s="24">
        <v>0.575183786432095</v>
      </c>
    </row>
    <row r="22" spans="2:5" x14ac:dyDescent="0.4">
      <c r="B22" s="26">
        <v>224.4</v>
      </c>
      <c r="C22" s="25">
        <v>0.37501053993115002</v>
      </c>
      <c r="D22" s="25">
        <v>6.6986127209962998</v>
      </c>
      <c r="E22" s="24">
        <v>0.492267637120408</v>
      </c>
    </row>
    <row r="23" spans="2:5" x14ac:dyDescent="0.4">
      <c r="B23" s="26">
        <v>237.6</v>
      </c>
      <c r="C23" s="25">
        <v>0.62016678668635705</v>
      </c>
      <c r="D23" s="25">
        <v>6.5465131204046996</v>
      </c>
      <c r="E23" s="24">
        <v>0.447506637324741</v>
      </c>
    </row>
    <row r="24" spans="2:5" x14ac:dyDescent="0.4">
      <c r="B24" s="26">
        <v>250.8</v>
      </c>
      <c r="C24" s="25">
        <v>0.42632607133901002</v>
      </c>
      <c r="D24" s="25">
        <v>6.6762663321218101</v>
      </c>
      <c r="E24" s="24">
        <v>0.46189188763285599</v>
      </c>
    </row>
    <row r="25" spans="2:5" x14ac:dyDescent="0.4">
      <c r="B25" s="26">
        <v>264</v>
      </c>
      <c r="C25" s="25">
        <v>1.3311061902961201</v>
      </c>
      <c r="D25" s="25">
        <v>6.9193850287176</v>
      </c>
      <c r="E25" s="24">
        <v>0.54060415799874595</v>
      </c>
    </row>
    <row r="26" spans="2:5" x14ac:dyDescent="0.4">
      <c r="B26" s="26">
        <v>277.2</v>
      </c>
      <c r="C26" s="25">
        <v>0.54740541688672495</v>
      </c>
      <c r="D26" s="25">
        <v>6.81140420733652</v>
      </c>
      <c r="E26" s="24">
        <v>0.47903726156429899</v>
      </c>
    </row>
    <row r="27" spans="2:5" x14ac:dyDescent="0.4">
      <c r="B27" s="26">
        <v>290.39999999999998</v>
      </c>
      <c r="C27" s="25">
        <v>0.34141271318050698</v>
      </c>
      <c r="D27" s="25">
        <v>6.5881864752208896</v>
      </c>
      <c r="E27" s="24">
        <v>0.52503862923590805</v>
      </c>
    </row>
    <row r="28" spans="2:5" x14ac:dyDescent="0.4">
      <c r="B28" s="26">
        <v>303.60000000000002</v>
      </c>
      <c r="C28" s="25">
        <v>0.40589294438197698</v>
      </c>
      <c r="D28" s="25">
        <v>6.3668366480747203</v>
      </c>
      <c r="E28" s="24">
        <v>0.56770628821456703</v>
      </c>
    </row>
    <row r="29" spans="2:5" x14ac:dyDescent="0.4">
      <c r="B29" s="26">
        <v>316.8</v>
      </c>
      <c r="C29" s="25">
        <v>0.32133420849544803</v>
      </c>
      <c r="D29" s="25">
        <v>6.5599749493402904</v>
      </c>
      <c r="E29" s="24">
        <v>0.55049805108319905</v>
      </c>
    </row>
    <row r="30" spans="2:5" x14ac:dyDescent="0.4">
      <c r="B30" s="26">
        <v>330</v>
      </c>
      <c r="C30" s="25">
        <v>0.277201223696245</v>
      </c>
      <c r="D30" s="25">
        <v>6.6184470205933703</v>
      </c>
      <c r="E30" s="24">
        <v>0.53842498921721604</v>
      </c>
    </row>
    <row r="31" spans="2:5" x14ac:dyDescent="0.4">
      <c r="B31" s="26">
        <v>343.2</v>
      </c>
      <c r="C31" s="25">
        <v>0.32930993338091902</v>
      </c>
      <c r="D31" s="25">
        <v>6.6515229813470702</v>
      </c>
      <c r="E31" s="24">
        <v>0.53071144420188698</v>
      </c>
    </row>
    <row r="32" spans="2:5" x14ac:dyDescent="0.4">
      <c r="B32" s="26">
        <v>356.4</v>
      </c>
      <c r="C32" s="25">
        <v>0.26388258989827501</v>
      </c>
      <c r="D32" s="25">
        <v>6.4705180823562802</v>
      </c>
      <c r="E32" s="24">
        <v>0.525719465347945</v>
      </c>
    </row>
    <row r="33" spans="2:5" x14ac:dyDescent="0.4">
      <c r="B33" s="26">
        <v>369.6</v>
      </c>
      <c r="C33" s="25">
        <v>0.24068473691389</v>
      </c>
      <c r="D33" s="25">
        <v>6.44572673752387</v>
      </c>
      <c r="E33" s="24">
        <v>0.52612132448829096</v>
      </c>
    </row>
    <row r="34" spans="2:5" x14ac:dyDescent="0.4">
      <c r="B34" s="26">
        <v>382.8</v>
      </c>
      <c r="C34" s="25">
        <v>0.30488575037753801</v>
      </c>
      <c r="D34" s="25">
        <v>6.4019488423756901</v>
      </c>
      <c r="E34" s="24">
        <v>0.51205943791217601</v>
      </c>
    </row>
    <row r="35" spans="2:5" x14ac:dyDescent="0.4">
      <c r="B35" s="26">
        <v>396</v>
      </c>
      <c r="C35" s="25">
        <v>0.360323115657815</v>
      </c>
      <c r="D35" s="25">
        <v>6.2538721922588403</v>
      </c>
      <c r="E35" s="24">
        <v>0.551216499578561</v>
      </c>
    </row>
    <row r="36" spans="2:5" x14ac:dyDescent="0.4">
      <c r="B36" s="26">
        <v>409.2</v>
      </c>
      <c r="C36" s="25">
        <v>0.18668025776536201</v>
      </c>
      <c r="D36" s="25">
        <v>6.6064655133906003</v>
      </c>
      <c r="E36" s="24">
        <v>0.51583488326834803</v>
      </c>
    </row>
    <row r="37" spans="2:5" x14ac:dyDescent="0.4">
      <c r="B37" s="26">
        <v>422.4</v>
      </c>
      <c r="C37" s="25">
        <v>0.20914115808075501</v>
      </c>
      <c r="D37" s="25">
        <v>6.2503434066060999</v>
      </c>
      <c r="E37" s="24">
        <v>0.54591832684474795</v>
      </c>
    </row>
    <row r="38" spans="2:5" x14ac:dyDescent="0.4">
      <c r="B38" s="26">
        <v>435.6</v>
      </c>
      <c r="C38" s="25">
        <v>0.31706788770305</v>
      </c>
      <c r="D38" s="25">
        <v>6.48551946761211</v>
      </c>
      <c r="E38" s="24">
        <v>0.51656425614627299</v>
      </c>
    </row>
    <row r="39" spans="2:5" x14ac:dyDescent="0.4">
      <c r="B39" s="26">
        <v>448.8</v>
      </c>
      <c r="C39" s="25">
        <v>0.38002804361185399</v>
      </c>
      <c r="D39" s="25">
        <v>6.7456422624831998</v>
      </c>
      <c r="E39" s="24">
        <v>0.52279487634746002</v>
      </c>
    </row>
    <row r="40" spans="2:5" x14ac:dyDescent="0.4">
      <c r="B40" s="26">
        <v>462</v>
      </c>
      <c r="C40" s="25">
        <v>5.2710214178628698</v>
      </c>
      <c r="D40" s="25">
        <v>7.84657460088384</v>
      </c>
      <c r="E40" s="24">
        <v>0.84662465680508503</v>
      </c>
    </row>
    <row r="41" spans="2:5" x14ac:dyDescent="0.4">
      <c r="B41" s="26">
        <v>475.2</v>
      </c>
      <c r="C41" s="25">
        <v>0.101923758252361</v>
      </c>
      <c r="D41" s="25">
        <v>7.8255103898730098</v>
      </c>
      <c r="E41" s="24">
        <v>0.87603715954318995</v>
      </c>
    </row>
    <row r="42" spans="2:5" x14ac:dyDescent="0.4">
      <c r="B42" s="26">
        <v>488.4</v>
      </c>
      <c r="C42" s="25">
        <v>0.26583265801677702</v>
      </c>
      <c r="D42" s="25">
        <v>7.7715439323492301</v>
      </c>
      <c r="E42" s="24">
        <v>0.870364316866031</v>
      </c>
    </row>
    <row r="43" spans="2:5" x14ac:dyDescent="0.4">
      <c r="B43" s="26">
        <v>501.6</v>
      </c>
      <c r="C43" s="25">
        <v>0.25647451157637002</v>
      </c>
      <c r="D43" s="25">
        <v>7.8280270462164196</v>
      </c>
      <c r="E43" s="24">
        <v>0.85257170750947497</v>
      </c>
    </row>
    <row r="44" spans="2:5" x14ac:dyDescent="0.4">
      <c r="B44" s="26">
        <v>514.79999999999995</v>
      </c>
      <c r="C44" s="25">
        <v>0.21905621765192199</v>
      </c>
      <c r="D44" s="25">
        <v>7.8124017506306798</v>
      </c>
      <c r="E44" s="24">
        <v>0.87077278991779306</v>
      </c>
    </row>
    <row r="45" spans="2:5" x14ac:dyDescent="0.4">
      <c r="B45" s="26">
        <v>528</v>
      </c>
      <c r="C45" s="25">
        <v>0.26597277861789598</v>
      </c>
      <c r="D45" s="25">
        <v>7.8361631083333796</v>
      </c>
      <c r="E45" s="24">
        <v>0.87916687984502095</v>
      </c>
    </row>
    <row r="46" spans="2:5" x14ac:dyDescent="0.4">
      <c r="B46" s="26">
        <v>541.20000000000005</v>
      </c>
      <c r="C46" s="25">
        <v>0.399155076308368</v>
      </c>
      <c r="D46" s="25">
        <v>7.7704958881438397</v>
      </c>
      <c r="E46" s="24">
        <v>0.92157381612324096</v>
      </c>
    </row>
    <row r="47" spans="2:5" x14ac:dyDescent="0.4">
      <c r="B47" s="26">
        <v>554.4</v>
      </c>
      <c r="C47" s="25">
        <v>0.30212530396182202</v>
      </c>
      <c r="D47" s="25">
        <v>7.6465503512607897</v>
      </c>
      <c r="E47" s="24">
        <v>0.93922160170213298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2ECB4-823A-4704-9C78-06EB814A9F91}">
  <dimension ref="F1:J61"/>
  <sheetViews>
    <sheetView zoomScale="75" workbookViewId="0">
      <selection activeCell="E5" sqref="E5:E6"/>
    </sheetView>
  </sheetViews>
  <sheetFormatPr defaultColWidth="8.84375" defaultRowHeight="14.6" x14ac:dyDescent="0.4"/>
  <cols>
    <col min="6" max="6" width="8.84375" style="14"/>
    <col min="7" max="7" width="18.15234375" customWidth="1"/>
    <col min="8" max="8" width="23.61328125" customWidth="1"/>
    <col min="9" max="9" width="26.4609375" customWidth="1"/>
    <col min="10" max="10" width="23.4609375" customWidth="1"/>
  </cols>
  <sheetData>
    <row r="1" spans="6:10" x14ac:dyDescent="0.4">
      <c r="F1" s="15"/>
      <c r="G1" s="2"/>
      <c r="H1" s="2"/>
      <c r="I1" s="2"/>
      <c r="J1" s="2"/>
    </row>
    <row r="2" spans="6:10" x14ac:dyDescent="0.4">
      <c r="F2" s="15"/>
      <c r="G2" s="2"/>
      <c r="H2" s="2"/>
      <c r="I2" s="2"/>
      <c r="J2" s="2"/>
    </row>
    <row r="3" spans="6:10" ht="15.9" x14ac:dyDescent="0.45">
      <c r="F3" s="27" t="s">
        <v>37</v>
      </c>
      <c r="G3" s="27"/>
      <c r="H3" s="27"/>
      <c r="I3" s="27"/>
      <c r="J3" s="27"/>
    </row>
    <row r="4" spans="6:10" ht="15.9" x14ac:dyDescent="0.4">
      <c r="F4" s="21" t="s">
        <v>0</v>
      </c>
      <c r="G4" s="22" t="s">
        <v>1</v>
      </c>
      <c r="H4" s="22" t="s">
        <v>2</v>
      </c>
      <c r="I4" s="22" t="s">
        <v>39</v>
      </c>
      <c r="J4" s="23" t="s">
        <v>40</v>
      </c>
    </row>
    <row r="5" spans="6:10" x14ac:dyDescent="0.4">
      <c r="F5" s="16">
        <v>43523</v>
      </c>
      <c r="G5" s="17" t="s">
        <v>36</v>
      </c>
      <c r="H5" s="3">
        <v>1</v>
      </c>
      <c r="I5" s="3">
        <v>0</v>
      </c>
      <c r="J5" s="5">
        <v>0</v>
      </c>
    </row>
    <row r="6" spans="6:10" x14ac:dyDescent="0.4">
      <c r="F6" s="18"/>
      <c r="G6" s="7" t="s">
        <v>30</v>
      </c>
      <c r="H6" s="7">
        <v>2</v>
      </c>
      <c r="I6" s="7">
        <v>2</v>
      </c>
      <c r="J6" s="8">
        <v>0</v>
      </c>
    </row>
    <row r="7" spans="6:10" x14ac:dyDescent="0.4">
      <c r="F7" s="18"/>
      <c r="G7" s="7" t="s">
        <v>5</v>
      </c>
      <c r="H7" s="7">
        <v>1</v>
      </c>
      <c r="I7" s="7">
        <v>0</v>
      </c>
      <c r="J7" s="8">
        <v>0</v>
      </c>
    </row>
    <row r="8" spans="6:10" x14ac:dyDescent="0.4">
      <c r="F8" s="18"/>
      <c r="G8" s="7" t="s">
        <v>6</v>
      </c>
      <c r="H8" s="7">
        <v>4</v>
      </c>
      <c r="I8" s="7">
        <v>0</v>
      </c>
      <c r="J8" s="8">
        <v>0</v>
      </c>
    </row>
    <row r="9" spans="6:10" x14ac:dyDescent="0.4">
      <c r="F9" s="18"/>
      <c r="G9" s="7" t="s">
        <v>31</v>
      </c>
      <c r="H9" s="7">
        <v>2</v>
      </c>
      <c r="I9" s="7">
        <v>2</v>
      </c>
      <c r="J9" s="8">
        <v>0</v>
      </c>
    </row>
    <row r="10" spans="6:10" x14ac:dyDescent="0.4">
      <c r="F10" s="18"/>
      <c r="G10" s="7" t="s">
        <v>7</v>
      </c>
      <c r="H10" s="7">
        <v>2</v>
      </c>
      <c r="I10" s="7">
        <v>2</v>
      </c>
      <c r="J10" s="8">
        <v>0</v>
      </c>
    </row>
    <row r="11" spans="6:10" x14ac:dyDescent="0.4">
      <c r="F11" s="18"/>
      <c r="G11" s="7" t="s">
        <v>8</v>
      </c>
      <c r="H11" s="7">
        <v>1</v>
      </c>
      <c r="I11" s="7">
        <v>0</v>
      </c>
      <c r="J11" s="8">
        <v>0</v>
      </c>
    </row>
    <row r="12" spans="6:10" x14ac:dyDescent="0.4">
      <c r="F12" s="18"/>
      <c r="G12" s="7" t="s">
        <v>32</v>
      </c>
      <c r="H12" s="7">
        <v>1</v>
      </c>
      <c r="I12" s="7">
        <v>0</v>
      </c>
      <c r="J12" s="8">
        <v>0</v>
      </c>
    </row>
    <row r="13" spans="6:10" x14ac:dyDescent="0.4">
      <c r="F13" s="18"/>
      <c r="G13" s="7" t="s">
        <v>9</v>
      </c>
      <c r="H13" s="7">
        <v>1</v>
      </c>
      <c r="I13" s="7">
        <v>0</v>
      </c>
      <c r="J13" s="8">
        <v>0</v>
      </c>
    </row>
    <row r="14" spans="6:10" x14ac:dyDescent="0.4">
      <c r="F14" s="18"/>
      <c r="G14" s="7" t="s">
        <v>10</v>
      </c>
      <c r="H14" s="7">
        <v>2</v>
      </c>
      <c r="I14" s="7">
        <v>1</v>
      </c>
      <c r="J14" s="8">
        <v>0</v>
      </c>
    </row>
    <row r="15" spans="6:10" x14ac:dyDescent="0.4">
      <c r="F15" s="18"/>
      <c r="G15" s="7" t="s">
        <v>12</v>
      </c>
      <c r="H15" s="7">
        <v>1</v>
      </c>
      <c r="I15" s="7">
        <v>0</v>
      </c>
      <c r="J15" s="8">
        <v>0</v>
      </c>
    </row>
    <row r="16" spans="6:10" x14ac:dyDescent="0.4">
      <c r="F16" s="19"/>
      <c r="G16" s="10" t="s">
        <v>14</v>
      </c>
      <c r="H16" s="10">
        <v>1</v>
      </c>
      <c r="I16" s="10">
        <v>0</v>
      </c>
      <c r="J16" s="11">
        <v>0</v>
      </c>
    </row>
    <row r="17" spans="6:10" x14ac:dyDescent="0.4">
      <c r="F17" s="15"/>
      <c r="G17" s="7"/>
      <c r="H17" s="7">
        <f>SUM(H5:H16)</f>
        <v>19</v>
      </c>
      <c r="I17" s="7">
        <f>SUM(I5:I16)</f>
        <v>7</v>
      </c>
      <c r="J17" s="7">
        <f>SUM(J5:J16)</f>
        <v>0</v>
      </c>
    </row>
    <row r="18" spans="6:10" x14ac:dyDescent="0.4">
      <c r="F18" s="15"/>
      <c r="G18" s="2"/>
      <c r="H18" s="2"/>
      <c r="I18" s="2"/>
      <c r="J18" s="2"/>
    </row>
    <row r="19" spans="6:10" x14ac:dyDescent="0.4">
      <c r="F19" s="15"/>
      <c r="G19" s="2"/>
      <c r="H19" s="2"/>
      <c r="I19" s="2"/>
      <c r="J19" s="2"/>
    </row>
    <row r="20" spans="6:10" x14ac:dyDescent="0.4">
      <c r="F20" s="16">
        <v>43524</v>
      </c>
      <c r="G20" s="3" t="s">
        <v>4</v>
      </c>
      <c r="H20" s="3">
        <v>1</v>
      </c>
      <c r="I20" s="3">
        <v>0</v>
      </c>
      <c r="J20" s="5">
        <v>1</v>
      </c>
    </row>
    <row r="21" spans="6:10" x14ac:dyDescent="0.4">
      <c r="F21" s="18"/>
      <c r="G21" s="7" t="s">
        <v>6</v>
      </c>
      <c r="H21" s="7">
        <v>2</v>
      </c>
      <c r="I21" s="7">
        <v>0</v>
      </c>
      <c r="J21" s="8">
        <v>0</v>
      </c>
    </row>
    <row r="22" spans="6:10" x14ac:dyDescent="0.4">
      <c r="F22" s="18"/>
      <c r="G22" s="7" t="s">
        <v>31</v>
      </c>
      <c r="H22" s="7">
        <v>2</v>
      </c>
      <c r="I22" s="7">
        <v>0</v>
      </c>
      <c r="J22" s="8">
        <v>1</v>
      </c>
    </row>
    <row r="23" spans="6:10" x14ac:dyDescent="0.4">
      <c r="F23" s="18"/>
      <c r="G23" s="7" t="s">
        <v>32</v>
      </c>
      <c r="H23" s="7">
        <v>3</v>
      </c>
      <c r="I23" s="7">
        <v>0</v>
      </c>
      <c r="J23" s="8">
        <v>0</v>
      </c>
    </row>
    <row r="24" spans="6:10" x14ac:dyDescent="0.4">
      <c r="F24" s="18"/>
      <c r="G24" s="7" t="s">
        <v>9</v>
      </c>
      <c r="H24" s="7">
        <v>5</v>
      </c>
      <c r="I24" s="7">
        <v>2</v>
      </c>
      <c r="J24" s="8">
        <v>0</v>
      </c>
    </row>
    <row r="25" spans="6:10" x14ac:dyDescent="0.4">
      <c r="F25" s="18"/>
      <c r="G25" s="7" t="s">
        <v>10</v>
      </c>
      <c r="H25" s="7">
        <v>2</v>
      </c>
      <c r="I25" s="7">
        <v>1</v>
      </c>
      <c r="J25" s="8">
        <v>0</v>
      </c>
    </row>
    <row r="26" spans="6:10" x14ac:dyDescent="0.4">
      <c r="F26" s="18"/>
      <c r="G26" s="7" t="s">
        <v>11</v>
      </c>
      <c r="H26" s="7">
        <v>4</v>
      </c>
      <c r="I26" s="7">
        <v>1</v>
      </c>
      <c r="J26" s="8">
        <v>2</v>
      </c>
    </row>
    <row r="27" spans="6:10" x14ac:dyDescent="0.4">
      <c r="F27" s="18"/>
      <c r="G27" s="7" t="s">
        <v>12</v>
      </c>
      <c r="H27" s="7">
        <v>1</v>
      </c>
      <c r="I27" s="7">
        <v>0</v>
      </c>
      <c r="J27" s="8">
        <v>0</v>
      </c>
    </row>
    <row r="28" spans="6:10" x14ac:dyDescent="0.4">
      <c r="F28" s="18"/>
      <c r="G28" s="7" t="s">
        <v>13</v>
      </c>
      <c r="H28" s="7">
        <v>2</v>
      </c>
      <c r="I28" s="7">
        <v>1</v>
      </c>
      <c r="J28" s="8">
        <v>1</v>
      </c>
    </row>
    <row r="29" spans="6:10" x14ac:dyDescent="0.4">
      <c r="F29" s="19"/>
      <c r="G29" s="10" t="s">
        <v>14</v>
      </c>
      <c r="H29" s="10">
        <v>1</v>
      </c>
      <c r="I29" s="10">
        <v>1</v>
      </c>
      <c r="J29" s="11">
        <v>0</v>
      </c>
    </row>
    <row r="30" spans="6:10" x14ac:dyDescent="0.4">
      <c r="F30" s="15"/>
      <c r="G30" s="7"/>
      <c r="H30" s="7">
        <f>SUM(H20:H29)</f>
        <v>23</v>
      </c>
      <c r="I30" s="7">
        <f>SUM(I20:I29)</f>
        <v>6</v>
      </c>
      <c r="J30" s="7">
        <f>SUM(J20:J29)</f>
        <v>5</v>
      </c>
    </row>
    <row r="31" spans="6:10" x14ac:dyDescent="0.4">
      <c r="F31" s="15"/>
      <c r="G31" s="2"/>
      <c r="H31" s="2"/>
      <c r="I31" s="2"/>
      <c r="J31" s="2"/>
    </row>
    <row r="32" spans="6:10" x14ac:dyDescent="0.4">
      <c r="F32" s="15"/>
      <c r="G32" s="2"/>
      <c r="H32" s="2"/>
      <c r="I32" s="2"/>
      <c r="J32" s="2"/>
    </row>
    <row r="33" spans="6:10" x14ac:dyDescent="0.4">
      <c r="F33" s="15"/>
      <c r="G33" s="2"/>
      <c r="H33" s="2"/>
      <c r="I33" s="2"/>
      <c r="J33" s="2"/>
    </row>
    <row r="34" spans="6:10" x14ac:dyDescent="0.4">
      <c r="F34" s="16">
        <v>43525</v>
      </c>
      <c r="G34" s="3" t="s">
        <v>29</v>
      </c>
      <c r="H34" s="3">
        <v>2</v>
      </c>
      <c r="I34" s="3">
        <v>0</v>
      </c>
      <c r="J34" s="5">
        <v>0</v>
      </c>
    </row>
    <row r="35" spans="6:10" x14ac:dyDescent="0.4">
      <c r="F35" s="18"/>
      <c r="G35" s="7" t="s">
        <v>4</v>
      </c>
      <c r="H35" s="7">
        <v>2</v>
      </c>
      <c r="I35" s="7">
        <v>1</v>
      </c>
      <c r="J35" s="8">
        <v>0</v>
      </c>
    </row>
    <row r="36" spans="6:10" x14ac:dyDescent="0.4">
      <c r="F36" s="18"/>
      <c r="G36" s="7" t="s">
        <v>30</v>
      </c>
      <c r="H36" s="7">
        <v>1</v>
      </c>
      <c r="I36" s="7">
        <v>0</v>
      </c>
      <c r="J36" s="8">
        <v>0</v>
      </c>
    </row>
    <row r="37" spans="6:10" x14ac:dyDescent="0.4">
      <c r="F37" s="18"/>
      <c r="G37" s="7" t="s">
        <v>5</v>
      </c>
      <c r="H37" s="7">
        <v>3</v>
      </c>
      <c r="I37" s="7">
        <v>1</v>
      </c>
      <c r="J37" s="8">
        <v>0</v>
      </c>
    </row>
    <row r="38" spans="6:10" x14ac:dyDescent="0.4">
      <c r="F38" s="18"/>
      <c r="G38" s="7" t="s">
        <v>31</v>
      </c>
      <c r="H38" s="7">
        <v>6</v>
      </c>
      <c r="I38" s="7">
        <v>2</v>
      </c>
      <c r="J38" s="8">
        <v>2</v>
      </c>
    </row>
    <row r="39" spans="6:10" x14ac:dyDescent="0.4">
      <c r="F39" s="18"/>
      <c r="G39" s="7" t="s">
        <v>7</v>
      </c>
      <c r="H39" s="7">
        <v>3</v>
      </c>
      <c r="I39" s="7">
        <v>1</v>
      </c>
      <c r="J39" s="8">
        <v>0</v>
      </c>
    </row>
    <row r="40" spans="6:10" x14ac:dyDescent="0.4">
      <c r="F40" s="18"/>
      <c r="G40" s="7" t="s">
        <v>8</v>
      </c>
      <c r="H40" s="7">
        <v>1</v>
      </c>
      <c r="I40" s="7">
        <v>0</v>
      </c>
      <c r="J40" s="8">
        <v>0</v>
      </c>
    </row>
    <row r="41" spans="6:10" x14ac:dyDescent="0.4">
      <c r="F41" s="18"/>
      <c r="G41" s="7" t="s">
        <v>32</v>
      </c>
      <c r="H41" s="7">
        <v>3</v>
      </c>
      <c r="I41" s="7">
        <v>0</v>
      </c>
      <c r="J41" s="8">
        <v>1</v>
      </c>
    </row>
    <row r="42" spans="6:10" x14ac:dyDescent="0.4">
      <c r="F42" s="18"/>
      <c r="G42" s="7" t="s">
        <v>9</v>
      </c>
      <c r="H42" s="7">
        <v>2</v>
      </c>
      <c r="I42" s="7">
        <v>1</v>
      </c>
      <c r="J42" s="8">
        <v>2</v>
      </c>
    </row>
    <row r="43" spans="6:10" x14ac:dyDescent="0.4">
      <c r="F43" s="18"/>
      <c r="G43" s="7" t="s">
        <v>10</v>
      </c>
      <c r="H43" s="7">
        <v>3</v>
      </c>
      <c r="I43" s="7">
        <v>1</v>
      </c>
      <c r="J43" s="8">
        <v>1</v>
      </c>
    </row>
    <row r="44" spans="6:10" x14ac:dyDescent="0.4">
      <c r="F44" s="18"/>
      <c r="G44" s="7" t="s">
        <v>11</v>
      </c>
      <c r="H44" s="7">
        <v>4</v>
      </c>
      <c r="I44" s="7">
        <v>0</v>
      </c>
      <c r="J44" s="8">
        <v>0</v>
      </c>
    </row>
    <row r="45" spans="6:10" x14ac:dyDescent="0.4">
      <c r="F45" s="19"/>
      <c r="G45" s="10" t="s">
        <v>12</v>
      </c>
      <c r="H45" s="10">
        <v>3</v>
      </c>
      <c r="I45" s="10">
        <v>0</v>
      </c>
      <c r="J45" s="11">
        <v>1</v>
      </c>
    </row>
    <row r="46" spans="6:10" x14ac:dyDescent="0.4">
      <c r="F46" s="15"/>
      <c r="G46" s="7"/>
      <c r="H46" s="7">
        <f>SUM(H34:H45)</f>
        <v>33</v>
      </c>
      <c r="I46" s="7">
        <f>SUM(I34:I45)</f>
        <v>7</v>
      </c>
      <c r="J46" s="7">
        <f>SUM(J34:J45)</f>
        <v>7</v>
      </c>
    </row>
    <row r="47" spans="6:10" x14ac:dyDescent="0.4">
      <c r="F47" s="15"/>
      <c r="G47" s="2"/>
      <c r="H47" s="2"/>
      <c r="I47" s="2"/>
      <c r="J47" s="2"/>
    </row>
    <row r="48" spans="6:10" x14ac:dyDescent="0.4">
      <c r="F48" s="15"/>
      <c r="G48" s="2"/>
      <c r="H48" s="2"/>
      <c r="I48" s="2"/>
      <c r="J48" s="2"/>
    </row>
    <row r="49" spans="6:10" x14ac:dyDescent="0.4">
      <c r="F49" s="16">
        <v>43526</v>
      </c>
      <c r="G49" s="3" t="s">
        <v>4</v>
      </c>
      <c r="H49" s="3">
        <v>3</v>
      </c>
      <c r="I49" s="3">
        <v>0</v>
      </c>
      <c r="J49" s="5">
        <v>0</v>
      </c>
    </row>
    <row r="50" spans="6:10" x14ac:dyDescent="0.4">
      <c r="F50" s="18"/>
      <c r="G50" s="7" t="s">
        <v>30</v>
      </c>
      <c r="H50" s="7">
        <v>2</v>
      </c>
      <c r="I50" s="7">
        <v>0</v>
      </c>
      <c r="J50" s="8">
        <v>0</v>
      </c>
    </row>
    <row r="51" spans="6:10" x14ac:dyDescent="0.4">
      <c r="F51" s="18"/>
      <c r="G51" s="7" t="s">
        <v>5</v>
      </c>
      <c r="H51" s="7">
        <v>3</v>
      </c>
      <c r="I51" s="7">
        <v>0</v>
      </c>
      <c r="J51" s="8">
        <v>1</v>
      </c>
    </row>
    <row r="52" spans="6:10" x14ac:dyDescent="0.4">
      <c r="F52" s="18"/>
      <c r="G52" s="7" t="s">
        <v>6</v>
      </c>
      <c r="H52" s="7">
        <v>1</v>
      </c>
      <c r="I52" s="7">
        <v>0</v>
      </c>
      <c r="J52" s="8">
        <v>0</v>
      </c>
    </row>
    <row r="53" spans="6:10" x14ac:dyDescent="0.4">
      <c r="F53" s="18"/>
      <c r="G53" s="7" t="s">
        <v>31</v>
      </c>
      <c r="H53" s="7">
        <v>2</v>
      </c>
      <c r="I53" s="7">
        <v>0</v>
      </c>
      <c r="J53" s="8">
        <v>0</v>
      </c>
    </row>
    <row r="54" spans="6:10" x14ac:dyDescent="0.4">
      <c r="F54" s="18"/>
      <c r="G54" s="7" t="s">
        <v>7</v>
      </c>
      <c r="H54" s="7">
        <v>1</v>
      </c>
      <c r="I54" s="7">
        <v>1</v>
      </c>
      <c r="J54" s="8">
        <v>0</v>
      </c>
    </row>
    <row r="55" spans="6:10" x14ac:dyDescent="0.4">
      <c r="F55" s="18"/>
      <c r="G55" s="7" t="s">
        <v>8</v>
      </c>
      <c r="H55" s="7">
        <v>3</v>
      </c>
      <c r="I55" s="7">
        <v>1</v>
      </c>
      <c r="J55" s="8">
        <v>0</v>
      </c>
    </row>
    <row r="56" spans="6:10" x14ac:dyDescent="0.4">
      <c r="F56" s="19"/>
      <c r="G56" s="10" t="s">
        <v>32</v>
      </c>
      <c r="H56" s="10">
        <v>1</v>
      </c>
      <c r="I56" s="10">
        <v>0</v>
      </c>
      <c r="J56" s="11">
        <v>0</v>
      </c>
    </row>
    <row r="57" spans="6:10" x14ac:dyDescent="0.4">
      <c r="F57" s="15"/>
      <c r="G57" s="7"/>
      <c r="H57" s="7">
        <f>SUM(H49:H56)</f>
        <v>16</v>
      </c>
      <c r="I57" s="7">
        <f>SUM(I49:I56)</f>
        <v>2</v>
      </c>
      <c r="J57" s="7">
        <f>SUM(J49:J56)</f>
        <v>1</v>
      </c>
    </row>
    <row r="58" spans="6:10" x14ac:dyDescent="0.4">
      <c r="F58" s="15"/>
      <c r="G58" s="2"/>
      <c r="H58" s="2"/>
      <c r="I58" s="2">
        <f>I57/H57*100</f>
        <v>12.5</v>
      </c>
      <c r="J58" s="2"/>
    </row>
    <row r="59" spans="6:10" x14ac:dyDescent="0.4">
      <c r="F59" s="15"/>
      <c r="G59" s="2"/>
      <c r="H59" s="2"/>
      <c r="I59" s="2"/>
      <c r="J59" s="2"/>
    </row>
    <row r="60" spans="6:10" x14ac:dyDescent="0.4">
      <c r="F60" s="20" t="s">
        <v>41</v>
      </c>
      <c r="G60" s="3"/>
      <c r="H60" s="3">
        <f>SUM(H17+H30+H46+H57)</f>
        <v>91</v>
      </c>
      <c r="I60" s="3">
        <f>SUM(I17+I30+I46+I57)</f>
        <v>22</v>
      </c>
      <c r="J60" s="3">
        <f>SUM(J17+J30+J46+J57)</f>
        <v>13</v>
      </c>
    </row>
    <row r="61" spans="6:10" x14ac:dyDescent="0.4">
      <c r="F61" s="15"/>
      <c r="G61" s="2"/>
      <c r="H61" s="2"/>
      <c r="I61" s="2">
        <f>I60/H60*100</f>
        <v>24.175824175824175</v>
      </c>
      <c r="J61" s="2">
        <f>J60/H60*100</f>
        <v>14.285714285714285</v>
      </c>
    </row>
  </sheetData>
  <mergeCells count="1">
    <mergeCell ref="F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3E6A-5628-453D-9953-C9F5A5AE147D}">
  <dimension ref="A2:I61"/>
  <sheetViews>
    <sheetView zoomScale="68" workbookViewId="0">
      <selection activeCell="F2" sqref="F2:I2"/>
    </sheetView>
  </sheetViews>
  <sheetFormatPr defaultColWidth="8.84375" defaultRowHeight="14.6" x14ac:dyDescent="0.4"/>
  <cols>
    <col min="2" max="2" width="12" customWidth="1"/>
    <col min="3" max="3" width="24.4609375" customWidth="1"/>
    <col min="4" max="4" width="30" customWidth="1"/>
    <col min="6" max="6" width="7.15234375" customWidth="1"/>
    <col min="7" max="7" width="16.61328125" customWidth="1"/>
    <col min="8" max="8" width="24.3828125" customWidth="1"/>
    <col min="9" max="9" width="28.84375" customWidth="1"/>
  </cols>
  <sheetData>
    <row r="2" spans="1:9" ht="15.9" x14ac:dyDescent="0.45">
      <c r="A2" s="28" t="s">
        <v>38</v>
      </c>
      <c r="B2" s="28"/>
      <c r="C2" s="28"/>
      <c r="D2" s="28"/>
      <c r="F2" s="29" t="s">
        <v>37</v>
      </c>
      <c r="G2" s="29"/>
      <c r="H2" s="29"/>
      <c r="I2" s="29"/>
    </row>
    <row r="3" spans="1:9" ht="15.9" x14ac:dyDescent="0.45">
      <c r="A3" s="1" t="s">
        <v>0</v>
      </c>
      <c r="B3" s="1" t="s">
        <v>1</v>
      </c>
      <c r="C3" s="1" t="s">
        <v>2</v>
      </c>
      <c r="D3" s="1" t="s">
        <v>3</v>
      </c>
      <c r="F3" s="1" t="s">
        <v>0</v>
      </c>
      <c r="G3" s="1" t="s">
        <v>1</v>
      </c>
      <c r="H3" s="1" t="s">
        <v>2</v>
      </c>
      <c r="I3" s="1" t="s">
        <v>3</v>
      </c>
    </row>
    <row r="4" spans="1:9" ht="29.15" x14ac:dyDescent="0.4">
      <c r="A4" s="4">
        <v>43880</v>
      </c>
      <c r="B4" s="3" t="s">
        <v>4</v>
      </c>
      <c r="C4" s="3">
        <v>1</v>
      </c>
      <c r="D4" s="5">
        <v>1</v>
      </c>
      <c r="F4" s="12">
        <v>43523</v>
      </c>
      <c r="G4" s="13" t="s">
        <v>36</v>
      </c>
      <c r="H4" s="7">
        <v>1</v>
      </c>
      <c r="I4" s="8">
        <v>0</v>
      </c>
    </row>
    <row r="5" spans="1:9" x14ac:dyDescent="0.4">
      <c r="A5" s="6"/>
      <c r="B5" s="7" t="s">
        <v>5</v>
      </c>
      <c r="C5" s="7">
        <v>2</v>
      </c>
      <c r="D5" s="8">
        <v>2</v>
      </c>
      <c r="F5" s="6"/>
      <c r="G5" s="7" t="s">
        <v>30</v>
      </c>
      <c r="H5" s="7">
        <v>2</v>
      </c>
      <c r="I5" s="8">
        <v>2</v>
      </c>
    </row>
    <row r="6" spans="1:9" x14ac:dyDescent="0.4">
      <c r="A6" s="6"/>
      <c r="B6" s="7" t="s">
        <v>6</v>
      </c>
      <c r="C6" s="7">
        <v>1</v>
      </c>
      <c r="D6" s="8">
        <v>1</v>
      </c>
      <c r="F6" s="6"/>
      <c r="G6" s="7" t="s">
        <v>5</v>
      </c>
      <c r="H6" s="7">
        <v>1</v>
      </c>
      <c r="I6" s="8">
        <v>1</v>
      </c>
    </row>
    <row r="7" spans="1:9" x14ac:dyDescent="0.4">
      <c r="A7" s="6"/>
      <c r="B7" s="7" t="s">
        <v>7</v>
      </c>
      <c r="C7" s="7">
        <v>3</v>
      </c>
      <c r="D7" s="8">
        <v>3</v>
      </c>
      <c r="F7" s="6"/>
      <c r="G7" s="7" t="s">
        <v>6</v>
      </c>
      <c r="H7" s="7">
        <v>4</v>
      </c>
      <c r="I7" s="8">
        <v>4</v>
      </c>
    </row>
    <row r="8" spans="1:9" x14ac:dyDescent="0.4">
      <c r="A8" s="6"/>
      <c r="B8" s="7" t="s">
        <v>8</v>
      </c>
      <c r="C8" s="7">
        <v>1</v>
      </c>
      <c r="D8" s="8">
        <v>1</v>
      </c>
      <c r="F8" s="6"/>
      <c r="G8" s="7" t="s">
        <v>31</v>
      </c>
      <c r="H8" s="7">
        <v>2</v>
      </c>
      <c r="I8" s="8">
        <v>2</v>
      </c>
    </row>
    <row r="9" spans="1:9" x14ac:dyDescent="0.4">
      <c r="A9" s="6"/>
      <c r="B9" s="7" t="s">
        <v>9</v>
      </c>
      <c r="C9" s="7">
        <v>2</v>
      </c>
      <c r="D9" s="8">
        <v>2</v>
      </c>
      <c r="F9" s="6"/>
      <c r="G9" s="7" t="s">
        <v>7</v>
      </c>
      <c r="H9" s="7">
        <v>2</v>
      </c>
      <c r="I9" s="8">
        <v>2</v>
      </c>
    </row>
    <row r="10" spans="1:9" x14ac:dyDescent="0.4">
      <c r="A10" s="6"/>
      <c r="B10" s="7" t="s">
        <v>10</v>
      </c>
      <c r="C10" s="7">
        <v>5</v>
      </c>
      <c r="D10" s="8">
        <v>5</v>
      </c>
      <c r="F10" s="6"/>
      <c r="G10" s="7" t="s">
        <v>8</v>
      </c>
      <c r="H10" s="7">
        <v>1</v>
      </c>
      <c r="I10" s="8">
        <v>0</v>
      </c>
    </row>
    <row r="11" spans="1:9" x14ac:dyDescent="0.4">
      <c r="A11" s="6"/>
      <c r="B11" s="7" t="s">
        <v>11</v>
      </c>
      <c r="C11" s="7">
        <v>6</v>
      </c>
      <c r="D11" s="8">
        <v>6</v>
      </c>
      <c r="F11" s="6"/>
      <c r="G11" s="7" t="s">
        <v>32</v>
      </c>
      <c r="H11" s="7">
        <v>1</v>
      </c>
      <c r="I11" s="8">
        <v>1</v>
      </c>
    </row>
    <row r="12" spans="1:9" x14ac:dyDescent="0.4">
      <c r="A12" s="6"/>
      <c r="B12" s="7" t="s">
        <v>12</v>
      </c>
      <c r="C12" s="7">
        <v>5</v>
      </c>
      <c r="D12" s="8">
        <v>5</v>
      </c>
      <c r="F12" s="6"/>
      <c r="G12" s="7" t="s">
        <v>9</v>
      </c>
      <c r="H12" s="7">
        <v>1</v>
      </c>
      <c r="I12" s="8">
        <v>1</v>
      </c>
    </row>
    <row r="13" spans="1:9" x14ac:dyDescent="0.4">
      <c r="A13" s="6"/>
      <c r="B13" s="7" t="s">
        <v>13</v>
      </c>
      <c r="C13" s="7">
        <v>2</v>
      </c>
      <c r="D13" s="8">
        <v>2</v>
      </c>
      <c r="F13" s="6"/>
      <c r="G13" s="7" t="s">
        <v>10</v>
      </c>
      <c r="H13" s="7">
        <v>2</v>
      </c>
      <c r="I13" s="8">
        <v>1</v>
      </c>
    </row>
    <row r="14" spans="1:9" x14ac:dyDescent="0.4">
      <c r="A14" s="6"/>
      <c r="B14" s="7" t="s">
        <v>14</v>
      </c>
      <c r="C14" s="7">
        <v>1</v>
      </c>
      <c r="D14" s="8">
        <v>1</v>
      </c>
      <c r="F14" s="6"/>
      <c r="G14" s="7" t="s">
        <v>12</v>
      </c>
      <c r="H14" s="7">
        <v>1</v>
      </c>
      <c r="I14" s="8">
        <v>1</v>
      </c>
    </row>
    <row r="15" spans="1:9" x14ac:dyDescent="0.4">
      <c r="A15" s="6"/>
      <c r="B15" s="7" t="s">
        <v>15</v>
      </c>
      <c r="C15" s="7">
        <v>1</v>
      </c>
      <c r="D15" s="8">
        <v>1</v>
      </c>
      <c r="F15" s="9"/>
      <c r="G15" s="10" t="s">
        <v>14</v>
      </c>
      <c r="H15" s="10">
        <v>1</v>
      </c>
      <c r="I15" s="11">
        <v>1</v>
      </c>
    </row>
    <row r="16" spans="1:9" x14ac:dyDescent="0.4">
      <c r="A16" s="6"/>
      <c r="B16" s="7" t="s">
        <v>16</v>
      </c>
      <c r="C16" s="7">
        <v>4</v>
      </c>
      <c r="D16" s="8">
        <v>3</v>
      </c>
      <c r="F16" s="2"/>
      <c r="G16" s="7"/>
      <c r="H16" s="7">
        <f>SUM(H4:H15)</f>
        <v>19</v>
      </c>
      <c r="I16" s="7">
        <f>SUM(I4:I15)</f>
        <v>16</v>
      </c>
    </row>
    <row r="17" spans="1:9" x14ac:dyDescent="0.4">
      <c r="A17" s="6"/>
      <c r="B17" s="7" t="s">
        <v>17</v>
      </c>
      <c r="C17" s="7">
        <v>1</v>
      </c>
      <c r="D17" s="8">
        <v>1</v>
      </c>
      <c r="F17" s="2"/>
      <c r="G17" s="2"/>
      <c r="H17" s="2"/>
      <c r="I17" s="2"/>
    </row>
    <row r="18" spans="1:9" x14ac:dyDescent="0.4">
      <c r="A18" s="6"/>
      <c r="B18" s="7" t="s">
        <v>18</v>
      </c>
      <c r="C18" s="7">
        <v>2</v>
      </c>
      <c r="D18" s="8">
        <v>2</v>
      </c>
      <c r="F18" s="2"/>
      <c r="G18" s="2"/>
      <c r="H18" s="2"/>
      <c r="I18" s="2"/>
    </row>
    <row r="19" spans="1:9" x14ac:dyDescent="0.4">
      <c r="A19" s="6"/>
      <c r="B19" s="7" t="s">
        <v>19</v>
      </c>
      <c r="C19" s="7">
        <v>1</v>
      </c>
      <c r="D19" s="8">
        <v>1</v>
      </c>
      <c r="F19" s="4">
        <v>43524</v>
      </c>
      <c r="G19" s="3" t="s">
        <v>4</v>
      </c>
      <c r="H19" s="3">
        <v>1</v>
      </c>
      <c r="I19" s="5">
        <v>0</v>
      </c>
    </row>
    <row r="20" spans="1:9" x14ac:dyDescent="0.4">
      <c r="A20" s="6"/>
      <c r="B20" s="7" t="s">
        <v>20</v>
      </c>
      <c r="C20" s="7">
        <v>3</v>
      </c>
      <c r="D20" s="8">
        <v>3</v>
      </c>
      <c r="F20" s="6"/>
      <c r="G20" s="7" t="s">
        <v>6</v>
      </c>
      <c r="H20" s="7">
        <v>2</v>
      </c>
      <c r="I20" s="8">
        <v>2</v>
      </c>
    </row>
    <row r="21" spans="1:9" x14ac:dyDescent="0.4">
      <c r="A21" s="6"/>
      <c r="B21" s="7" t="s">
        <v>21</v>
      </c>
      <c r="C21" s="7">
        <v>4</v>
      </c>
      <c r="D21" s="8">
        <v>3</v>
      </c>
      <c r="F21" s="6"/>
      <c r="G21" s="7" t="s">
        <v>31</v>
      </c>
      <c r="H21" s="7">
        <v>2</v>
      </c>
      <c r="I21" s="8">
        <v>1</v>
      </c>
    </row>
    <row r="22" spans="1:9" x14ac:dyDescent="0.4">
      <c r="A22" s="6"/>
      <c r="B22" s="7" t="s">
        <v>22</v>
      </c>
      <c r="C22" s="7">
        <v>1</v>
      </c>
      <c r="D22" s="8">
        <v>1</v>
      </c>
      <c r="F22" s="6"/>
      <c r="G22" s="7" t="s">
        <v>32</v>
      </c>
      <c r="H22" s="7">
        <v>3</v>
      </c>
      <c r="I22" s="8">
        <v>1</v>
      </c>
    </row>
    <row r="23" spans="1:9" x14ac:dyDescent="0.4">
      <c r="A23" s="6"/>
      <c r="B23" s="7" t="s">
        <v>23</v>
      </c>
      <c r="C23" s="7">
        <v>6</v>
      </c>
      <c r="D23" s="8">
        <v>5</v>
      </c>
      <c r="F23" s="6"/>
      <c r="G23" s="7" t="s">
        <v>9</v>
      </c>
      <c r="H23" s="7">
        <v>5</v>
      </c>
      <c r="I23" s="8">
        <v>3</v>
      </c>
    </row>
    <row r="24" spans="1:9" x14ac:dyDescent="0.4">
      <c r="A24" s="6"/>
      <c r="B24" s="7" t="s">
        <v>24</v>
      </c>
      <c r="C24" s="7">
        <v>4</v>
      </c>
      <c r="D24" s="8">
        <v>4</v>
      </c>
      <c r="F24" s="6"/>
      <c r="G24" s="7" t="s">
        <v>10</v>
      </c>
      <c r="H24" s="7">
        <v>2</v>
      </c>
      <c r="I24" s="8">
        <v>1</v>
      </c>
    </row>
    <row r="25" spans="1:9" x14ac:dyDescent="0.4">
      <c r="A25" s="6"/>
      <c r="B25" s="7" t="s">
        <v>25</v>
      </c>
      <c r="C25" s="7">
        <v>4</v>
      </c>
      <c r="D25" s="8">
        <v>4</v>
      </c>
      <c r="F25" s="6"/>
      <c r="G25" s="7" t="s">
        <v>11</v>
      </c>
      <c r="H25" s="7">
        <v>4</v>
      </c>
      <c r="I25" s="8">
        <v>2</v>
      </c>
    </row>
    <row r="26" spans="1:9" x14ac:dyDescent="0.4">
      <c r="A26" s="6"/>
      <c r="B26" s="7" t="s">
        <v>26</v>
      </c>
      <c r="C26" s="7">
        <v>5</v>
      </c>
      <c r="D26" s="8">
        <v>5</v>
      </c>
      <c r="F26" s="6"/>
      <c r="G26" s="7" t="s">
        <v>12</v>
      </c>
      <c r="H26" s="7">
        <v>1</v>
      </c>
      <c r="I26" s="8">
        <v>1</v>
      </c>
    </row>
    <row r="27" spans="1:9" x14ac:dyDescent="0.4">
      <c r="A27" s="6"/>
      <c r="B27" s="7" t="s">
        <v>27</v>
      </c>
      <c r="C27" s="7">
        <v>1</v>
      </c>
      <c r="D27" s="8">
        <v>1</v>
      </c>
      <c r="F27" s="6"/>
      <c r="G27" s="7" t="s">
        <v>13</v>
      </c>
      <c r="H27" s="7">
        <v>2</v>
      </c>
      <c r="I27" s="8">
        <v>1</v>
      </c>
    </row>
    <row r="28" spans="1:9" x14ac:dyDescent="0.4">
      <c r="A28" s="9"/>
      <c r="B28" s="10" t="s">
        <v>28</v>
      </c>
      <c r="C28" s="10">
        <v>1</v>
      </c>
      <c r="D28" s="11">
        <v>1</v>
      </c>
      <c r="F28" s="9"/>
      <c r="G28" s="10" t="s">
        <v>14</v>
      </c>
      <c r="H28" s="10">
        <v>1</v>
      </c>
      <c r="I28" s="11">
        <v>1</v>
      </c>
    </row>
    <row r="29" spans="1:9" x14ac:dyDescent="0.4">
      <c r="A29" s="2"/>
      <c r="B29" s="7"/>
      <c r="C29" s="7">
        <f>SUM(C4:C28)</f>
        <v>67</v>
      </c>
      <c r="D29" s="7">
        <f>SUM(D4:D28)</f>
        <v>64</v>
      </c>
      <c r="F29" s="2"/>
      <c r="G29" s="7"/>
      <c r="H29" s="7">
        <f>SUM(H19:H28)</f>
        <v>23</v>
      </c>
      <c r="I29" s="7">
        <f>SUM(I19:I28)</f>
        <v>13</v>
      </c>
    </row>
    <row r="30" spans="1:9" x14ac:dyDescent="0.4">
      <c r="A30" s="2"/>
      <c r="B30" s="2"/>
      <c r="C30" s="2"/>
      <c r="D30" s="2"/>
      <c r="F30" s="2"/>
      <c r="G30" s="2"/>
      <c r="H30" s="2"/>
      <c r="I30" s="2"/>
    </row>
    <row r="31" spans="1:9" x14ac:dyDescent="0.4">
      <c r="A31" s="2"/>
      <c r="B31" s="2"/>
      <c r="C31" s="2"/>
      <c r="D31" s="2"/>
      <c r="F31" s="2"/>
      <c r="G31" s="2"/>
      <c r="H31" s="2"/>
      <c r="I31" s="2"/>
    </row>
    <row r="32" spans="1:9" x14ac:dyDescent="0.4">
      <c r="A32" s="4">
        <v>43526</v>
      </c>
      <c r="B32" s="3" t="s">
        <v>29</v>
      </c>
      <c r="C32" s="3">
        <v>1</v>
      </c>
      <c r="D32" s="5">
        <v>1</v>
      </c>
      <c r="F32" s="2"/>
      <c r="G32" s="2"/>
      <c r="H32" s="2"/>
      <c r="I32" s="2"/>
    </row>
    <row r="33" spans="1:9" x14ac:dyDescent="0.4">
      <c r="A33" s="6"/>
      <c r="B33" s="7" t="s">
        <v>4</v>
      </c>
      <c r="C33" s="7">
        <v>5</v>
      </c>
      <c r="D33" s="8">
        <v>4</v>
      </c>
      <c r="F33" s="4">
        <v>43525</v>
      </c>
      <c r="G33" s="3" t="s">
        <v>29</v>
      </c>
      <c r="H33" s="3">
        <v>2</v>
      </c>
      <c r="I33" s="5">
        <v>2</v>
      </c>
    </row>
    <row r="34" spans="1:9" x14ac:dyDescent="0.4">
      <c r="A34" s="6"/>
      <c r="B34" s="7" t="s">
        <v>30</v>
      </c>
      <c r="C34" s="7">
        <v>1</v>
      </c>
      <c r="D34" s="8">
        <v>1</v>
      </c>
      <c r="F34" s="6"/>
      <c r="G34" s="7" t="s">
        <v>4</v>
      </c>
      <c r="H34" s="7">
        <v>2</v>
      </c>
      <c r="I34" s="8">
        <v>2</v>
      </c>
    </row>
    <row r="35" spans="1:9" x14ac:dyDescent="0.4">
      <c r="A35" s="6"/>
      <c r="B35" s="7" t="s">
        <v>5</v>
      </c>
      <c r="C35" s="7">
        <v>5</v>
      </c>
      <c r="D35" s="8">
        <v>4</v>
      </c>
      <c r="F35" s="6"/>
      <c r="G35" s="7" t="s">
        <v>30</v>
      </c>
      <c r="H35" s="7">
        <v>1</v>
      </c>
      <c r="I35" s="8">
        <v>1</v>
      </c>
    </row>
    <row r="36" spans="1:9" x14ac:dyDescent="0.4">
      <c r="A36" s="6"/>
      <c r="B36" s="7" t="s">
        <v>6</v>
      </c>
      <c r="C36" s="7">
        <v>1</v>
      </c>
      <c r="D36" s="8">
        <v>0</v>
      </c>
      <c r="F36" s="6"/>
      <c r="G36" s="7" t="s">
        <v>5</v>
      </c>
      <c r="H36" s="7">
        <v>3</v>
      </c>
      <c r="I36" s="8">
        <v>3</v>
      </c>
    </row>
    <row r="37" spans="1:9" x14ac:dyDescent="0.4">
      <c r="A37" s="6"/>
      <c r="B37" s="7" t="s">
        <v>31</v>
      </c>
      <c r="C37" s="7">
        <v>1</v>
      </c>
      <c r="D37" s="8">
        <v>1</v>
      </c>
      <c r="F37" s="6"/>
      <c r="G37" s="7" t="s">
        <v>31</v>
      </c>
      <c r="H37" s="7">
        <v>6</v>
      </c>
      <c r="I37" s="8">
        <v>4</v>
      </c>
    </row>
    <row r="38" spans="1:9" x14ac:dyDescent="0.4">
      <c r="A38" s="6"/>
      <c r="B38" s="7" t="s">
        <v>7</v>
      </c>
      <c r="C38" s="7">
        <v>3</v>
      </c>
      <c r="D38" s="8">
        <v>3</v>
      </c>
      <c r="F38" s="6"/>
      <c r="G38" s="7" t="s">
        <v>7</v>
      </c>
      <c r="H38" s="7">
        <v>3</v>
      </c>
      <c r="I38" s="8">
        <v>3</v>
      </c>
    </row>
    <row r="39" spans="1:9" x14ac:dyDescent="0.4">
      <c r="A39" s="6"/>
      <c r="B39" s="7" t="s">
        <v>8</v>
      </c>
      <c r="C39" s="7">
        <v>2</v>
      </c>
      <c r="D39" s="8">
        <v>2</v>
      </c>
      <c r="F39" s="6"/>
      <c r="G39" s="7" t="s">
        <v>8</v>
      </c>
      <c r="H39" s="7">
        <v>1</v>
      </c>
      <c r="I39" s="8">
        <v>1</v>
      </c>
    </row>
    <row r="40" spans="1:9" x14ac:dyDescent="0.4">
      <c r="A40" s="9"/>
      <c r="B40" s="10" t="s">
        <v>32</v>
      </c>
      <c r="C40" s="10">
        <v>3</v>
      </c>
      <c r="D40" s="11">
        <v>2</v>
      </c>
      <c r="F40" s="6"/>
      <c r="G40" s="7" t="s">
        <v>32</v>
      </c>
      <c r="H40" s="7">
        <v>3</v>
      </c>
      <c r="I40" s="8">
        <v>2</v>
      </c>
    </row>
    <row r="41" spans="1:9" x14ac:dyDescent="0.4">
      <c r="A41" s="2"/>
      <c r="B41" s="7"/>
      <c r="C41" s="7">
        <f>SUM(C32:C40)</f>
        <v>22</v>
      </c>
      <c r="D41" s="7">
        <f>SUM(D32:D40)</f>
        <v>18</v>
      </c>
      <c r="F41" s="6"/>
      <c r="G41" s="7" t="s">
        <v>9</v>
      </c>
      <c r="H41" s="7">
        <v>2</v>
      </c>
      <c r="I41" s="8">
        <v>1</v>
      </c>
    </row>
    <row r="42" spans="1:9" x14ac:dyDescent="0.4">
      <c r="A42" s="2"/>
      <c r="B42" s="2"/>
      <c r="C42" s="2"/>
      <c r="D42" s="2"/>
      <c r="F42" s="6"/>
      <c r="G42" s="7" t="s">
        <v>10</v>
      </c>
      <c r="H42" s="7">
        <v>3</v>
      </c>
      <c r="I42" s="8">
        <v>2</v>
      </c>
    </row>
    <row r="43" spans="1:9" x14ac:dyDescent="0.4">
      <c r="A43" s="2"/>
      <c r="B43" s="2"/>
      <c r="C43" s="2"/>
      <c r="D43" s="2"/>
      <c r="F43" s="6"/>
      <c r="G43" s="7" t="s">
        <v>11</v>
      </c>
      <c r="H43" s="7">
        <v>4</v>
      </c>
      <c r="I43" s="8">
        <v>4</v>
      </c>
    </row>
    <row r="44" spans="1:9" x14ac:dyDescent="0.4">
      <c r="A44" s="3" t="s">
        <v>33</v>
      </c>
      <c r="B44" s="3"/>
      <c r="C44" s="3">
        <f>SUM(C29+C41)</f>
        <v>89</v>
      </c>
      <c r="D44" s="3">
        <f>SUM(D29+D41)</f>
        <v>82</v>
      </c>
      <c r="F44" s="9"/>
      <c r="G44" s="10" t="s">
        <v>12</v>
      </c>
      <c r="H44" s="10">
        <v>3</v>
      </c>
      <c r="I44" s="11">
        <v>2</v>
      </c>
    </row>
    <row r="45" spans="1:9" x14ac:dyDescent="0.4">
      <c r="C45" t="s">
        <v>34</v>
      </c>
      <c r="D45">
        <f>D44/C44*100</f>
        <v>92.134831460674164</v>
      </c>
      <c r="F45" s="2"/>
      <c r="G45" s="7"/>
      <c r="H45" s="7">
        <f>SUM(H33:H44)</f>
        <v>33</v>
      </c>
      <c r="I45" s="7">
        <f>SUM(I33:I44)</f>
        <v>27</v>
      </c>
    </row>
    <row r="46" spans="1:9" x14ac:dyDescent="0.4">
      <c r="C46" t="s">
        <v>35</v>
      </c>
      <c r="D46">
        <f>100-D45</f>
        <v>7.8651685393258362</v>
      </c>
      <c r="F46" s="2"/>
      <c r="G46" s="2"/>
      <c r="H46" s="2"/>
      <c r="I46" s="2"/>
    </row>
    <row r="47" spans="1:9" x14ac:dyDescent="0.4">
      <c r="F47" s="2"/>
      <c r="G47" s="2"/>
      <c r="H47" s="2"/>
      <c r="I47" s="2"/>
    </row>
    <row r="48" spans="1:9" x14ac:dyDescent="0.4">
      <c r="F48" s="4">
        <v>43526</v>
      </c>
      <c r="G48" s="3" t="s">
        <v>4</v>
      </c>
      <c r="H48" s="3">
        <v>3</v>
      </c>
      <c r="I48" s="5">
        <v>2</v>
      </c>
    </row>
    <row r="49" spans="6:9" x14ac:dyDescent="0.4">
      <c r="F49" s="6"/>
      <c r="G49" s="7" t="s">
        <v>30</v>
      </c>
      <c r="H49" s="7">
        <v>2</v>
      </c>
      <c r="I49" s="8">
        <v>2</v>
      </c>
    </row>
    <row r="50" spans="6:9" x14ac:dyDescent="0.4">
      <c r="F50" s="6"/>
      <c r="G50" s="7" t="s">
        <v>5</v>
      </c>
      <c r="H50" s="7">
        <v>3</v>
      </c>
      <c r="I50" s="8">
        <v>1</v>
      </c>
    </row>
    <row r="51" spans="6:9" x14ac:dyDescent="0.4">
      <c r="F51" s="6"/>
      <c r="G51" s="7" t="s">
        <v>6</v>
      </c>
      <c r="H51" s="7">
        <v>1</v>
      </c>
      <c r="I51" s="8">
        <v>0</v>
      </c>
    </row>
    <row r="52" spans="6:9" x14ac:dyDescent="0.4">
      <c r="F52" s="6"/>
      <c r="G52" s="7" t="s">
        <v>31</v>
      </c>
      <c r="H52" s="7">
        <v>2</v>
      </c>
      <c r="I52" s="8">
        <v>2</v>
      </c>
    </row>
    <row r="53" spans="6:9" x14ac:dyDescent="0.4">
      <c r="F53" s="6"/>
      <c r="G53" s="7" t="s">
        <v>7</v>
      </c>
      <c r="H53" s="7">
        <v>1</v>
      </c>
      <c r="I53" s="8">
        <v>1</v>
      </c>
    </row>
    <row r="54" spans="6:9" x14ac:dyDescent="0.4">
      <c r="F54" s="6"/>
      <c r="G54" s="7" t="s">
        <v>8</v>
      </c>
      <c r="H54" s="7">
        <v>3</v>
      </c>
      <c r="I54" s="8">
        <v>1</v>
      </c>
    </row>
    <row r="55" spans="6:9" x14ac:dyDescent="0.4">
      <c r="F55" s="9"/>
      <c r="G55" s="10" t="s">
        <v>32</v>
      </c>
      <c r="H55" s="10">
        <v>1</v>
      </c>
      <c r="I55" s="11">
        <v>1</v>
      </c>
    </row>
    <row r="56" spans="6:9" x14ac:dyDescent="0.4">
      <c r="F56" s="2"/>
      <c r="G56" s="7"/>
      <c r="H56" s="7">
        <f>SUM(H48:H55)</f>
        <v>16</v>
      </c>
      <c r="I56" s="7">
        <f>SUM(I48:I55)</f>
        <v>10</v>
      </c>
    </row>
    <row r="57" spans="6:9" x14ac:dyDescent="0.4">
      <c r="F57" s="2"/>
      <c r="G57" s="2"/>
      <c r="H57" s="2"/>
      <c r="I57" s="2">
        <f>I56/H56*100</f>
        <v>62.5</v>
      </c>
    </row>
    <row r="58" spans="6:9" x14ac:dyDescent="0.4">
      <c r="F58" s="2"/>
      <c r="G58" s="2"/>
      <c r="H58" s="2"/>
      <c r="I58" s="2"/>
    </row>
    <row r="59" spans="6:9" x14ac:dyDescent="0.4">
      <c r="F59" s="3" t="s">
        <v>33</v>
      </c>
      <c r="G59" s="3"/>
      <c r="H59" s="3">
        <f>SUM(H16+H29+H45+H56)</f>
        <v>91</v>
      </c>
      <c r="I59" s="3">
        <f>SUM(I16+I29+I45+I56)</f>
        <v>66</v>
      </c>
    </row>
    <row r="60" spans="6:9" x14ac:dyDescent="0.4">
      <c r="H60" t="s">
        <v>34</v>
      </c>
      <c r="I60">
        <f>66/91*100</f>
        <v>72.527472527472526</v>
      </c>
    </row>
    <row r="61" spans="6:9" x14ac:dyDescent="0.4">
      <c r="H61" t="s">
        <v>35</v>
      </c>
      <c r="I61">
        <f>100-I60</f>
        <v>27.472527472527474</v>
      </c>
    </row>
  </sheetData>
  <mergeCells count="2">
    <mergeCell ref="A2:D2"/>
    <mergeCell ref="F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61F8-D6E8-4985-ABD8-911F35D8FE03}">
  <dimension ref="B2:H23"/>
  <sheetViews>
    <sheetView tabSelected="1" workbookViewId="0">
      <selection activeCell="D19" sqref="D19"/>
    </sheetView>
  </sheetViews>
  <sheetFormatPr defaultRowHeight="14.6" x14ac:dyDescent="0.4"/>
  <cols>
    <col min="3" max="3" width="17.61328125" bestFit="1" customWidth="1"/>
    <col min="4" max="4" width="15" bestFit="1" customWidth="1"/>
    <col min="5" max="5" width="8.921875" bestFit="1" customWidth="1"/>
  </cols>
  <sheetData>
    <row r="2" spans="2:8" x14ac:dyDescent="0.4">
      <c r="B2" t="s">
        <v>43</v>
      </c>
      <c r="C2" t="s">
        <v>44</v>
      </c>
      <c r="D2" t="s">
        <v>45</v>
      </c>
      <c r="E2" t="s">
        <v>46</v>
      </c>
    </row>
    <row r="3" spans="2:8" x14ac:dyDescent="0.4">
      <c r="B3" t="s">
        <v>47</v>
      </c>
      <c r="C3" t="s">
        <v>48</v>
      </c>
      <c r="D3" t="s">
        <v>48</v>
      </c>
    </row>
    <row r="4" spans="2:8" x14ac:dyDescent="0.4">
      <c r="B4" s="26">
        <v>0</v>
      </c>
      <c r="C4" s="25" t="s">
        <v>49</v>
      </c>
      <c r="D4" s="25">
        <v>7.4302215640087503</v>
      </c>
      <c r="E4" s="24">
        <v>0.95339837672178596</v>
      </c>
      <c r="H4" t="s">
        <v>42</v>
      </c>
    </row>
    <row r="5" spans="2:8" x14ac:dyDescent="0.4">
      <c r="B5" s="26">
        <v>13.2</v>
      </c>
      <c r="C5" s="25">
        <v>1.0011786780047001</v>
      </c>
      <c r="D5" s="25">
        <v>7.3188192582070801</v>
      </c>
      <c r="E5" s="24">
        <v>0.96881568332136403</v>
      </c>
    </row>
    <row r="6" spans="2:8" x14ac:dyDescent="0.4">
      <c r="B6" s="26">
        <v>26.4</v>
      </c>
      <c r="C6" s="25">
        <v>1.24550755624164</v>
      </c>
      <c r="D6" s="25">
        <v>7.2702882695617603</v>
      </c>
      <c r="E6" s="24">
        <v>0.95560704471146996</v>
      </c>
    </row>
    <row r="7" spans="2:8" x14ac:dyDescent="0.4">
      <c r="B7" s="26">
        <v>39.6</v>
      </c>
      <c r="C7" s="25">
        <v>0.74670100723678301</v>
      </c>
      <c r="D7" s="25">
        <v>7.3016133230511997</v>
      </c>
      <c r="E7" s="24">
        <v>0.95804153798405001</v>
      </c>
    </row>
    <row r="8" spans="2:8" x14ac:dyDescent="0.4">
      <c r="B8" s="26">
        <v>52.8</v>
      </c>
      <c r="C8" s="25">
        <v>0.72028072996851</v>
      </c>
      <c r="D8" s="25">
        <v>7.2425731481985798</v>
      </c>
      <c r="E8" s="24">
        <v>0.958650664496836</v>
      </c>
    </row>
    <row r="9" spans="2:8" x14ac:dyDescent="0.4">
      <c r="B9" s="26">
        <v>66</v>
      </c>
      <c r="C9" s="25">
        <v>0.86313956177436801</v>
      </c>
      <c r="D9" s="25">
        <v>7.2271924753806198</v>
      </c>
      <c r="E9" s="24">
        <v>0.94580050116040804</v>
      </c>
    </row>
    <row r="10" spans="2:8" x14ac:dyDescent="0.4">
      <c r="B10" s="26">
        <v>79.2</v>
      </c>
      <c r="C10" s="25">
        <v>0.50747645575071099</v>
      </c>
      <c r="D10" s="25">
        <v>7.2063861459305398</v>
      </c>
      <c r="E10" s="24">
        <v>0.94266205994258301</v>
      </c>
    </row>
    <row r="11" spans="2:8" x14ac:dyDescent="0.4">
      <c r="B11" s="26">
        <v>92.4</v>
      </c>
      <c r="C11" s="25">
        <v>0.27848357547223901</v>
      </c>
      <c r="D11" s="25">
        <v>7.2193940179171303</v>
      </c>
      <c r="E11" s="24">
        <v>0.95423138407958796</v>
      </c>
    </row>
    <row r="12" spans="2:8" x14ac:dyDescent="0.4">
      <c r="B12" s="26">
        <v>105.6</v>
      </c>
      <c r="C12" s="25">
        <v>0.79429838631958405</v>
      </c>
      <c r="D12" s="25">
        <v>7.16425337553191</v>
      </c>
      <c r="E12" s="24">
        <v>0.94836370204236498</v>
      </c>
    </row>
    <row r="13" spans="2:8" x14ac:dyDescent="0.4">
      <c r="B13" s="26">
        <v>118.8</v>
      </c>
      <c r="C13" s="25">
        <v>0.52230712371429699</v>
      </c>
      <c r="D13" s="25">
        <v>6.99857446514745</v>
      </c>
      <c r="E13" s="24">
        <v>0.91334403668147801</v>
      </c>
    </row>
    <row r="14" spans="2:8" x14ac:dyDescent="0.4">
      <c r="B14" s="26">
        <v>132</v>
      </c>
      <c r="C14" s="25">
        <v>0.37488316320600001</v>
      </c>
      <c r="D14" s="25">
        <v>6.8130433733025804</v>
      </c>
      <c r="E14" s="24">
        <v>0.75992760636406298</v>
      </c>
    </row>
    <row r="15" spans="2:8" x14ac:dyDescent="0.4">
      <c r="B15" s="26">
        <v>145.19999999999999</v>
      </c>
      <c r="C15" s="25">
        <v>0.48944808262499701</v>
      </c>
      <c r="D15" s="25">
        <v>6.1288287856703798</v>
      </c>
      <c r="E15" s="24">
        <v>0.65341241487120105</v>
      </c>
    </row>
    <row r="16" spans="2:8" x14ac:dyDescent="0.4">
      <c r="B16" s="26">
        <v>158.4</v>
      </c>
      <c r="C16" s="25">
        <v>2.9559245195453099</v>
      </c>
      <c r="D16" s="25">
        <v>7.0879398033325103</v>
      </c>
      <c r="E16" s="24">
        <v>0.85601082850870702</v>
      </c>
    </row>
    <row r="17" spans="2:5" x14ac:dyDescent="0.4">
      <c r="B17" s="26">
        <v>171.6</v>
      </c>
      <c r="C17" s="25">
        <v>0.53120376801985902</v>
      </c>
      <c r="D17" s="25">
        <v>7.1239456382000901</v>
      </c>
      <c r="E17" s="24">
        <v>0.90245836693591197</v>
      </c>
    </row>
    <row r="18" spans="2:5" x14ac:dyDescent="0.4">
      <c r="B18" s="26">
        <v>184.8</v>
      </c>
      <c r="C18" s="25">
        <v>0.275095413165515</v>
      </c>
      <c r="D18" s="25">
        <v>7.0725191325401999</v>
      </c>
      <c r="E18" s="24">
        <v>0.92971405849813804</v>
      </c>
    </row>
    <row r="19" spans="2:5" x14ac:dyDescent="0.4">
      <c r="B19" s="26">
        <v>198</v>
      </c>
      <c r="C19" s="25">
        <v>0.18996724782962199</v>
      </c>
      <c r="D19" s="25">
        <v>7.0032740020195599</v>
      </c>
      <c r="E19" s="24">
        <v>0.94712386940513804</v>
      </c>
    </row>
    <row r="20" spans="2:5" x14ac:dyDescent="0.4">
      <c r="B20" s="26">
        <v>211.2</v>
      </c>
      <c r="C20" s="25">
        <v>0.35859209198734399</v>
      </c>
      <c r="D20" s="25">
        <v>6.8476216927542097</v>
      </c>
      <c r="E20" s="24">
        <v>0.93136389213892601</v>
      </c>
    </row>
    <row r="21" spans="2:5" x14ac:dyDescent="0.4">
      <c r="B21" s="26">
        <v>224.4</v>
      </c>
      <c r="C21" s="25">
        <v>0.40662783709814199</v>
      </c>
      <c r="D21" s="25">
        <v>6.8709192121219598</v>
      </c>
      <c r="E21" s="24">
        <v>0.93630750192725898</v>
      </c>
    </row>
    <row r="22" spans="2:5" x14ac:dyDescent="0.4">
      <c r="B22" s="26">
        <v>237.6</v>
      </c>
      <c r="C22" s="25">
        <v>0.22525978294624199</v>
      </c>
      <c r="D22" s="25">
        <v>6.8197531727140204</v>
      </c>
      <c r="E22" s="24">
        <v>0.937202879981613</v>
      </c>
    </row>
    <row r="23" spans="2:5" x14ac:dyDescent="0.4">
      <c r="B23" s="26">
        <v>250.8</v>
      </c>
      <c r="C23" s="25">
        <v>0.38937655210552002</v>
      </c>
      <c r="D23" s="25">
        <v>6.7379303855793298</v>
      </c>
      <c r="E23" s="24">
        <v>0.90296972288273003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6d</vt:lpstr>
      <vt:lpstr>6e</vt:lpstr>
      <vt:lpstr>6f</vt:lpstr>
      <vt:lpstr>6 - 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Vorselen</dc:creator>
  <cp:lastModifiedBy>Daan Vorselen</cp:lastModifiedBy>
  <dcterms:created xsi:type="dcterms:W3CDTF">2021-04-01T17:38:37Z</dcterms:created>
  <dcterms:modified xsi:type="dcterms:W3CDTF">2021-09-28T09:51:36Z</dcterms:modified>
</cp:coreProperties>
</file>