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zhchia\Dropbox\Manuscript writing\GBF1-Paper\GBF1 manuscript &amp; figures\Elife submission\Submission-Oct-2021\"/>
    </mc:Choice>
  </mc:AlternateContent>
  <xr:revisionPtr revIDLastSave="0" documentId="13_ncr:1_{87ED9D8F-AA8A-40DF-807A-EDB210BDC5CE}" xr6:coauthVersionLast="46" xr6:coauthVersionMax="46" xr10:uidLastSave="{00000000-0000-0000-0000-000000000000}"/>
  <bookViews>
    <workbookView xWindow="-120" yWindow="-120" windowWidth="29040" windowHeight="15840" activeTab="8" xr2:uid="{00000000-000D-0000-FFFF-FFFF00000000}"/>
  </bookViews>
  <sheets>
    <sheet name="Figure 1" sheetId="1" r:id="rId1"/>
    <sheet name="Figure 2" sheetId="2" r:id="rId2"/>
    <sheet name="Figure 3" sheetId="3" r:id="rId3"/>
    <sheet name="Figure 4" sheetId="4" r:id="rId4"/>
    <sheet name="Figure 5" sheetId="5" r:id="rId5"/>
    <sheet name="Figure 6" sheetId="6" r:id="rId6"/>
    <sheet name="Figure S1" sheetId="7" r:id="rId7"/>
    <sheet name="Figure S3" sheetId="8" r:id="rId8"/>
    <sheet name="Figure S5" sheetId="9" r:id="rId9"/>
    <sheet name="Figure S7" sheetId="10" r:id="rId10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9" l="1"/>
  <c r="G37" i="9"/>
  <c r="G38" i="9"/>
  <c r="G39" i="9"/>
  <c r="G40" i="9"/>
  <c r="G41" i="9"/>
  <c r="G42" i="9"/>
  <c r="G35" i="9"/>
  <c r="E13" i="9"/>
  <c r="I26" i="5"/>
  <c r="I21" i="5"/>
  <c r="B12" i="9"/>
  <c r="E12" i="9"/>
  <c r="E11" i="9"/>
  <c r="B11" i="9"/>
  <c r="I17" i="5"/>
  <c r="I18" i="5"/>
  <c r="I19" i="5"/>
  <c r="I20" i="5"/>
  <c r="I22" i="5"/>
  <c r="I25" i="5"/>
  <c r="I24" i="5"/>
  <c r="D17" i="5"/>
  <c r="D18" i="5"/>
  <c r="D19" i="5"/>
  <c r="D20" i="5"/>
  <c r="D21" i="5"/>
  <c r="D22" i="5"/>
  <c r="D25" i="5"/>
  <c r="D24" i="5"/>
  <c r="J32" i="5"/>
  <c r="J33" i="5"/>
  <c r="J34" i="5"/>
  <c r="J35" i="5"/>
  <c r="J36" i="5"/>
  <c r="J37" i="5"/>
  <c r="J38" i="5"/>
  <c r="J39" i="5"/>
  <c r="J40" i="5"/>
  <c r="J31" i="5"/>
  <c r="I40" i="5"/>
  <c r="I39" i="5"/>
  <c r="I38" i="5"/>
  <c r="I37" i="5"/>
  <c r="I36" i="5"/>
  <c r="I35" i="5"/>
  <c r="I34" i="5"/>
  <c r="I33" i="5"/>
  <c r="I32" i="5"/>
  <c r="I31" i="5"/>
  <c r="E32" i="5"/>
  <c r="E33" i="5"/>
  <c r="E34" i="5"/>
  <c r="E35" i="5"/>
  <c r="E36" i="5"/>
  <c r="E37" i="5"/>
  <c r="E38" i="5"/>
  <c r="E39" i="5"/>
  <c r="E40" i="5"/>
  <c r="E31" i="5"/>
</calcChain>
</file>

<file path=xl/sharedStrings.xml><?xml version="1.0" encoding="utf-8"?>
<sst xmlns="http://schemas.openxmlformats.org/spreadsheetml/2006/main" count="577" uniqueCount="198">
  <si>
    <t>Average</t>
  </si>
  <si>
    <t>ttest wrt 0mins</t>
  </si>
  <si>
    <t>0h</t>
  </si>
  <si>
    <t>5mins</t>
  </si>
  <si>
    <t>10mins</t>
  </si>
  <si>
    <t>15mins</t>
  </si>
  <si>
    <t>20mins</t>
  </si>
  <si>
    <t>25mins</t>
  </si>
  <si>
    <t>30mins</t>
  </si>
  <si>
    <t>35mins</t>
  </si>
  <si>
    <t>40mins</t>
  </si>
  <si>
    <t>45mins</t>
  </si>
  <si>
    <t>1h</t>
  </si>
  <si>
    <t>2h</t>
  </si>
  <si>
    <t>4hr</t>
  </si>
  <si>
    <t>6hr</t>
  </si>
  <si>
    <t>8hr</t>
  </si>
  <si>
    <t>Stdev</t>
  </si>
  <si>
    <t>Figure 1C- Mean HPL intensity per cell</t>
  </si>
  <si>
    <t>Raw</t>
  </si>
  <si>
    <t>0-10 (Unsti.)</t>
  </si>
  <si>
    <t>10-20 (Unsti.)</t>
  </si>
  <si>
    <t>0-10</t>
  </si>
  <si>
    <t>10-20</t>
  </si>
  <si>
    <t>20-30</t>
  </si>
  <si>
    <t>30-40</t>
  </si>
  <si>
    <t>40-50</t>
  </si>
  <si>
    <t>50-60</t>
  </si>
  <si>
    <t>60-70</t>
  </si>
  <si>
    <t xml:space="preserve">Figure 1F- Number of tubules </t>
  </si>
  <si>
    <t>Cell 1</t>
  </si>
  <si>
    <t>Cell 4</t>
  </si>
  <si>
    <t>Cell 2</t>
  </si>
  <si>
    <t>Cell 3</t>
  </si>
  <si>
    <t>Time/mins</t>
  </si>
  <si>
    <t>4h</t>
  </si>
  <si>
    <t>siNT</t>
  </si>
  <si>
    <t>siGALNT1
+T2</t>
  </si>
  <si>
    <t>siArf1</t>
  </si>
  <si>
    <t>siArf3</t>
  </si>
  <si>
    <t>Figure 2B-  HPL intensity per cell</t>
  </si>
  <si>
    <t>SD</t>
  </si>
  <si>
    <t>ttest wrt 0h</t>
  </si>
  <si>
    <t>Fold wrt 0min</t>
  </si>
  <si>
    <t>Mean band intensity-backgound</t>
  </si>
  <si>
    <t xml:space="preserve">Figure 2F- Quantification of Arf1-GTP band intensity </t>
  </si>
  <si>
    <t xml:space="preserve">Figure 3B- Quantification of Arf1-GTP band intensity </t>
  </si>
  <si>
    <t>GFP</t>
  </si>
  <si>
    <t>GBF1-GFP</t>
  </si>
  <si>
    <t>Expression</t>
  </si>
  <si>
    <t xml:space="preserve"> -</t>
  </si>
  <si>
    <t>Replicate 1</t>
  </si>
  <si>
    <t>Replicate 2</t>
  </si>
  <si>
    <t>Replicate 3</t>
  </si>
  <si>
    <t>Replicate 1 -Cytosolic fraction</t>
  </si>
  <si>
    <t>Replicate 1 -Membrane fraction</t>
  </si>
  <si>
    <t>Replicate 2 -Cytosolic fraction</t>
  </si>
  <si>
    <t>Replicate 2 -Membrane fraction</t>
  </si>
  <si>
    <t>Time (mins)</t>
  </si>
  <si>
    <t>Naïve</t>
  </si>
  <si>
    <t>Enrichment of Golgi/ cytoplasm (integratedint/area)</t>
  </si>
  <si>
    <t>Time</t>
  </si>
  <si>
    <t>5mM imdz</t>
  </si>
  <si>
    <t>Normalised to 0min</t>
  </si>
  <si>
    <t>Normalised to 0h</t>
  </si>
  <si>
    <t>Normalised to 0mins</t>
  </si>
  <si>
    <t>Normalised to 3T3 WT</t>
  </si>
  <si>
    <t xml:space="preserve">3T3WT (1) </t>
  </si>
  <si>
    <t>3T3WT (2)</t>
  </si>
  <si>
    <t>3T3vSrc (1)</t>
  </si>
  <si>
    <t>3T3vSrc (2)</t>
  </si>
  <si>
    <t>3T3WT (3)</t>
  </si>
  <si>
    <t>3T3WT (4)</t>
  </si>
  <si>
    <t>3T3vSrc (3)</t>
  </si>
  <si>
    <t>3T3vSrc (4)</t>
  </si>
  <si>
    <t>0mins</t>
  </si>
  <si>
    <t>Figure 4A- Quantification of endogenous p-GBF1 over time of imdz treatment in HEK-IS cells</t>
  </si>
  <si>
    <t>Figure 4B- Quantification of exogenous p-GBF1 over time of imdz treatment in HEK-IS cells</t>
  </si>
  <si>
    <t xml:space="preserve">Figure 5B- Quantification of Arf1-GTP band intensity </t>
  </si>
  <si>
    <t xml:space="preserve">Mean band intensity- Background </t>
  </si>
  <si>
    <t>SrcEG+GBF1-Y876F</t>
  </si>
  <si>
    <t>SrcEG+GBF1-Y898F</t>
  </si>
  <si>
    <t>SrcEG+GBF1-Y876.898F</t>
  </si>
  <si>
    <t>GBF1-WT-0mins</t>
  </si>
  <si>
    <t>GBF1-WT-10mins</t>
  </si>
  <si>
    <t>GBF1-Y876F-0mins</t>
  </si>
  <si>
    <t>GBF1-Y876F-10mins</t>
  </si>
  <si>
    <t>GBF1-Y898F-0mins</t>
  </si>
  <si>
    <t>GBF1-Y898F-10mins</t>
  </si>
  <si>
    <t>GBF1-Y876.898F-0mins</t>
  </si>
  <si>
    <t>GBF1-Y876.898F-10mins</t>
  </si>
  <si>
    <t>SrcKM+GBF1-WT</t>
  </si>
  <si>
    <t>Normalised to GBF1 WT-0mins</t>
  </si>
  <si>
    <t>SrcEG+GBF1-WT</t>
  </si>
  <si>
    <t>Normalised to SrcEG+GBF1-WT (average 4 reps)</t>
  </si>
  <si>
    <t>Replicate 4</t>
  </si>
  <si>
    <t>GFP+ SrcEG</t>
  </si>
  <si>
    <t>GBF1-WT + SrcEG</t>
  </si>
  <si>
    <t>GBF1-Y876F + SrcEG</t>
  </si>
  <si>
    <t>GBF1-Y898F + SrcEG</t>
  </si>
  <si>
    <t>GBF1-Y876.898F + SrcEG</t>
  </si>
  <si>
    <t>GFP+ SrcKM</t>
  </si>
  <si>
    <t>GBF1-WT + SrcKM</t>
  </si>
  <si>
    <t>GBF1-Y876F + SrcKM</t>
  </si>
  <si>
    <t>GBF1-Y898F + SrcKM</t>
  </si>
  <si>
    <t>GBF1-Y876.898F + SrcKM</t>
  </si>
  <si>
    <t>Normalised to GBF1-WT + SrcEG</t>
  </si>
  <si>
    <t>ttest wrt  GBF1-WT + SrcEG</t>
  </si>
  <si>
    <t>ttest wrt corresponding  SrcKM</t>
  </si>
  <si>
    <t>DelatG</t>
  </si>
  <si>
    <t>error</t>
  </si>
  <si>
    <t>Figure 6C- Quantification of the binding free energy</t>
  </si>
  <si>
    <t>pGBF1-Y876</t>
  </si>
  <si>
    <t>Unphosphorylated GBF1</t>
  </si>
  <si>
    <t>Figure 4D- Quantification of p-GBF1 levels in 3T3 cells</t>
  </si>
  <si>
    <t xml:space="preserve">Figure 6F- Quantification of Arf1-GTP band intensity </t>
  </si>
  <si>
    <t>GBF1-R843E.K844E-0min</t>
  </si>
  <si>
    <t>GBF1-R843E.K844E-10min</t>
  </si>
  <si>
    <t>GBF1-R843A.K844A-0min</t>
  </si>
  <si>
    <t>GBF1-R843A.K844A-10min</t>
  </si>
  <si>
    <t>Figure S1E- Mean HPL intensity per cell</t>
  </si>
  <si>
    <t>24hr</t>
  </si>
  <si>
    <t>32hr</t>
  </si>
  <si>
    <t>48hr</t>
  </si>
  <si>
    <t>No serum starve</t>
  </si>
  <si>
    <t>1h imdz</t>
  </si>
  <si>
    <t>2h imdz</t>
  </si>
  <si>
    <t>4h imdz</t>
  </si>
  <si>
    <t>6h imdz</t>
  </si>
  <si>
    <t>0hr</t>
  </si>
  <si>
    <t>0h wash</t>
  </si>
  <si>
    <t>0.5h wash</t>
  </si>
  <si>
    <t>1h wash</t>
  </si>
  <si>
    <t>2h wash</t>
  </si>
  <si>
    <t>3h wash</t>
  </si>
  <si>
    <t>4h wash</t>
  </si>
  <si>
    <t>6h wash</t>
  </si>
  <si>
    <t>8h wash</t>
  </si>
  <si>
    <t xml:space="preserve">ttest wrt 0h </t>
  </si>
  <si>
    <t>Figure S1G- Mean HPL intensity per cell</t>
  </si>
  <si>
    <t>NaN</t>
  </si>
  <si>
    <t>Figure S3B- Mean HPL intensity per cell</t>
  </si>
  <si>
    <t>siGBF1</t>
  </si>
  <si>
    <t xml:space="preserve">Figure S3E- Quantification of Arf1-GTP band intensity </t>
  </si>
  <si>
    <t>GFP+SrcEG</t>
  </si>
  <si>
    <t>GBF1-WT+SrcKM</t>
  </si>
  <si>
    <t>GBF1-WT+SrcEG</t>
  </si>
  <si>
    <t>Normalised to GBF1-WT+SrcKM</t>
  </si>
  <si>
    <t>GBF1 wt</t>
  </si>
  <si>
    <t>GBF1 -Y876F</t>
  </si>
  <si>
    <t>GBF1 -Y898F</t>
  </si>
  <si>
    <t>GBF1 -Y876.898F</t>
  </si>
  <si>
    <t>ttest wrt GBF1 WT</t>
  </si>
  <si>
    <t>Normalised to SrcKM</t>
  </si>
  <si>
    <t>GBF1-Y876F -SrcEG</t>
  </si>
  <si>
    <t>GBF1-WT+ SrcKM</t>
  </si>
  <si>
    <t>SEM</t>
  </si>
  <si>
    <t>GBF1-Y876.898F -SrcEG</t>
  </si>
  <si>
    <t>GBF1-R843A.K844A +SrcEG</t>
  </si>
  <si>
    <t>GBF1-R843E.K844E+SrcEG</t>
  </si>
  <si>
    <t>Figure S7D- Mean HPL intensity per cell</t>
  </si>
  <si>
    <t>ttest wrt GBF1WT+SrcEG</t>
  </si>
  <si>
    <t>Figure S7F- Mean HPL intensity per cell</t>
  </si>
  <si>
    <t>GBF1-WT-0h</t>
  </si>
  <si>
    <t>GBF1-WT-4h Imdz</t>
  </si>
  <si>
    <t>GBF1-Y876.898F-4h Imdz</t>
  </si>
  <si>
    <t>GBF1-R843A.K844A-4h Imdz</t>
  </si>
  <si>
    <t>GBF1-R843E.K844E-4h Imdz</t>
  </si>
  <si>
    <t>Figure 3F- Quantification of protein levels</t>
  </si>
  <si>
    <t>Figure 3H-  Quantification of the ratio of Golgi to total cytoplasmic levels of GBF1</t>
  </si>
  <si>
    <t>Treatment</t>
  </si>
  <si>
    <t xml:space="preserve">Figure 3D- Quantification of Arf1-GTP band intensity </t>
  </si>
  <si>
    <t>Figure S1N- Quantification of Mean BCOP intensity at the Golgi region</t>
  </si>
  <si>
    <t xml:space="preserve">Figure S3G- Number of tubules </t>
  </si>
  <si>
    <t>average</t>
  </si>
  <si>
    <t>ttest wrt siNT</t>
  </si>
  <si>
    <t>Figure 5F- Mean HPL intensity per cell</t>
  </si>
  <si>
    <t xml:space="preserve">Figure 5H- Quantification of bound Arf1 </t>
  </si>
  <si>
    <t xml:space="preserve">Figure 5D- Number of tubules </t>
  </si>
  <si>
    <t>Figure S5F- Mean HPL intensity per cell</t>
  </si>
  <si>
    <t xml:space="preserve">Figure S5D- Number of tubules </t>
  </si>
  <si>
    <t>GBF1 WT</t>
  </si>
  <si>
    <t>GBF1-Y876.898E</t>
  </si>
  <si>
    <t>Number of tubules</t>
  </si>
  <si>
    <t>Time (minutes)</t>
  </si>
  <si>
    <t>Tubules/min</t>
  </si>
  <si>
    <t>Cell 5</t>
  </si>
  <si>
    <t>Cell 6</t>
  </si>
  <si>
    <t>GBF1 Y876.898E</t>
  </si>
  <si>
    <t>Number of tubules for 1st 30 mins</t>
  </si>
  <si>
    <t>GBF1-WT</t>
  </si>
  <si>
    <t>GBF1-Y876E</t>
  </si>
  <si>
    <t>GBF1-Y898E</t>
  </si>
  <si>
    <t>GBF1-Y876.898F</t>
  </si>
  <si>
    <t>SrcKM</t>
  </si>
  <si>
    <t>SrcEG</t>
  </si>
  <si>
    <t>Figure S5H- Mean HPL intensity per cell</t>
  </si>
  <si>
    <t>ttest wrt GFP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</si>
</sst>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8"/>
      <color rgb="FF0070C0"/>
      <name val="Calibri"/>
      <family val="2"/>
      <scheme val="minor"/>
    </font>
    <font>
      <u/>
      <sz val="8"/>
      <name val="Calibri"/>
      <family val="2"/>
      <scheme val="minor"/>
    </font>
    <font>
      <sz val="7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wrapText="1"/>
    </xf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opLeftCell="A22" workbookViewId="0">
      <selection activeCell="A22" sqref="A22"/>
    </sheetView>
  </sheetViews>
  <sheetFormatPr defaultRowHeight="11.25" x14ac:dyDescent="0.2"/>
  <cols>
    <col min="1" max="16384" width="9.140625" style="2"/>
  </cols>
  <sheetData>
    <row r="1" spans="1:11" x14ac:dyDescent="0.2">
      <c r="A1" s="1" t="s">
        <v>18</v>
      </c>
    </row>
    <row r="2" spans="1:11" x14ac:dyDescent="0.2">
      <c r="A2" s="1"/>
    </row>
    <row r="3" spans="1:11" x14ac:dyDescent="0.2">
      <c r="A3" s="4"/>
      <c r="B3" s="3" t="s">
        <v>19</v>
      </c>
      <c r="C3" s="4"/>
      <c r="D3" s="4"/>
      <c r="E3" s="4"/>
      <c r="F3" s="3" t="s">
        <v>65</v>
      </c>
      <c r="G3" s="4"/>
      <c r="H3" s="4"/>
      <c r="I3" s="4"/>
      <c r="J3" s="4"/>
      <c r="K3" s="4"/>
    </row>
    <row r="4" spans="1:11" x14ac:dyDescent="0.2">
      <c r="A4" s="4" t="s">
        <v>61</v>
      </c>
      <c r="B4" s="4">
        <v>1</v>
      </c>
      <c r="C4" s="4">
        <v>2</v>
      </c>
      <c r="D4" s="4">
        <v>3</v>
      </c>
      <c r="E4" s="4" t="s">
        <v>0</v>
      </c>
      <c r="F4" s="4">
        <v>1</v>
      </c>
      <c r="G4" s="4">
        <v>2</v>
      </c>
      <c r="H4" s="4">
        <v>3</v>
      </c>
      <c r="I4" s="4" t="s">
        <v>0</v>
      </c>
      <c r="J4" s="4" t="s">
        <v>17</v>
      </c>
      <c r="K4" s="4" t="s">
        <v>1</v>
      </c>
    </row>
    <row r="5" spans="1:11" x14ac:dyDescent="0.2">
      <c r="A5" s="2" t="s">
        <v>2</v>
      </c>
      <c r="B5" s="2">
        <v>2364720</v>
      </c>
      <c r="C5" s="2">
        <v>1960370</v>
      </c>
      <c r="D5" s="2">
        <v>2051040</v>
      </c>
      <c r="E5" s="2">
        <v>2125376.6666666665</v>
      </c>
      <c r="F5" s="2">
        <v>1.1126121957990192</v>
      </c>
      <c r="G5" s="2">
        <v>0.92236356536017938</v>
      </c>
      <c r="H5" s="2">
        <v>0.96502423884080157</v>
      </c>
      <c r="I5" s="2">
        <v>1</v>
      </c>
      <c r="J5" s="2">
        <v>7.0590768686360564E-2</v>
      </c>
      <c r="K5" s="2">
        <v>1</v>
      </c>
    </row>
    <row r="6" spans="1:11" x14ac:dyDescent="0.2">
      <c r="A6" s="2" t="s">
        <v>3</v>
      </c>
      <c r="B6" s="2">
        <v>2158670</v>
      </c>
      <c r="C6" s="2">
        <v>2135790</v>
      </c>
      <c r="D6" s="2">
        <v>1998110</v>
      </c>
      <c r="E6" s="2">
        <v>2097523.3333333335</v>
      </c>
      <c r="F6" s="2">
        <v>1.0156646743400779</v>
      </c>
      <c r="G6" s="2">
        <v>1.0048995236922711</v>
      </c>
      <c r="H6" s="2">
        <v>0.9401204178710284</v>
      </c>
      <c r="I6" s="2">
        <v>0.98689487196779246</v>
      </c>
      <c r="J6" s="2">
        <v>2.8895149109800504E-2</v>
      </c>
      <c r="K6" s="2">
        <v>0.84361922459102268</v>
      </c>
    </row>
    <row r="7" spans="1:11" x14ac:dyDescent="0.2">
      <c r="A7" s="2" t="s">
        <v>4</v>
      </c>
      <c r="B7" s="2">
        <v>2240540</v>
      </c>
      <c r="C7" s="2">
        <v>2487140</v>
      </c>
      <c r="D7" s="2">
        <v>1973010</v>
      </c>
      <c r="E7" s="2">
        <v>2233563.3333333335</v>
      </c>
      <c r="F7" s="2">
        <v>1.0541849052638514</v>
      </c>
      <c r="G7" s="2">
        <v>1.1702113978228175</v>
      </c>
      <c r="H7" s="2">
        <v>0.9283107464872894</v>
      </c>
      <c r="I7" s="2">
        <v>1.0509023498579861</v>
      </c>
      <c r="J7" s="2">
        <v>8.5548415112825474E-2</v>
      </c>
      <c r="K7" s="2">
        <v>0.60406152747766817</v>
      </c>
    </row>
    <row r="8" spans="1:11" x14ac:dyDescent="0.2">
      <c r="A8" s="2" t="s">
        <v>5</v>
      </c>
      <c r="B8" s="2">
        <v>2371620</v>
      </c>
      <c r="C8" s="2">
        <v>2418800</v>
      </c>
      <c r="D8" s="2">
        <v>2440450</v>
      </c>
      <c r="E8" s="2">
        <v>2410290</v>
      </c>
      <c r="F8" s="2">
        <v>1.1158586791674574</v>
      </c>
      <c r="G8" s="2">
        <v>1.1380570973301989</v>
      </c>
      <c r="H8" s="2">
        <v>1.1482435270297187</v>
      </c>
      <c r="I8" s="2">
        <v>1.1340531011757917</v>
      </c>
      <c r="J8" s="2">
        <v>1.1709367653055238E-2</v>
      </c>
      <c r="K8" s="2">
        <v>8.3446234900283286E-2</v>
      </c>
    </row>
    <row r="9" spans="1:11" x14ac:dyDescent="0.2">
      <c r="A9" s="2" t="s">
        <v>6</v>
      </c>
      <c r="B9" s="2">
        <v>2570290</v>
      </c>
      <c r="C9" s="2">
        <v>2547640</v>
      </c>
      <c r="D9" s="2">
        <v>2539630</v>
      </c>
      <c r="E9" s="2">
        <v>2552520</v>
      </c>
      <c r="F9" s="2">
        <v>1.209333874936678</v>
      </c>
      <c r="G9" s="2">
        <v>1.1986769404011526</v>
      </c>
      <c r="H9" s="2">
        <v>1.1949081966647481</v>
      </c>
      <c r="I9" s="2">
        <v>1.2009730040008595</v>
      </c>
      <c r="J9" s="2">
        <v>5.2905094008862648E-3</v>
      </c>
      <c r="K9" s="2">
        <v>2.5418538087764755E-2</v>
      </c>
    </row>
    <row r="10" spans="1:11" x14ac:dyDescent="0.2">
      <c r="A10" s="2" t="s">
        <v>7</v>
      </c>
      <c r="B10" s="2">
        <v>2821040</v>
      </c>
      <c r="C10" s="2">
        <v>2747170</v>
      </c>
      <c r="D10" s="2">
        <v>3193770</v>
      </c>
      <c r="E10" s="2">
        <v>2920660</v>
      </c>
      <c r="F10" s="2">
        <v>1.327312962565067</v>
      </c>
      <c r="G10" s="2">
        <v>1.2925567703293377</v>
      </c>
      <c r="H10" s="2">
        <v>1.5026842300894117</v>
      </c>
      <c r="I10" s="2">
        <v>1.3741846543279388</v>
      </c>
      <c r="J10" s="2">
        <v>7.9643279543350737E-2</v>
      </c>
      <c r="K10" s="2">
        <v>1.2584059873561036E-2</v>
      </c>
    </row>
    <row r="11" spans="1:11" x14ac:dyDescent="0.2">
      <c r="A11" s="2" t="s">
        <v>8</v>
      </c>
      <c r="B11" s="2">
        <v>3155810</v>
      </c>
      <c r="C11" s="2">
        <v>2956100</v>
      </c>
      <c r="D11" s="2">
        <v>2767210</v>
      </c>
      <c r="E11" s="2">
        <v>2959706.6666666665</v>
      </c>
      <c r="F11" s="2">
        <v>1.4848238665146414</v>
      </c>
      <c r="G11" s="2">
        <v>1.3908593457159752</v>
      </c>
      <c r="H11" s="2">
        <v>1.3019856872428888</v>
      </c>
      <c r="I11" s="2">
        <v>1.3925562998245018</v>
      </c>
      <c r="J11" s="2">
        <v>6.4651410231282735E-2</v>
      </c>
      <c r="K11" s="2">
        <v>7.3716221366784702E-3</v>
      </c>
    </row>
    <row r="12" spans="1:11" x14ac:dyDescent="0.2">
      <c r="A12" s="2" t="s">
        <v>9</v>
      </c>
      <c r="B12" s="2">
        <v>2955140</v>
      </c>
      <c r="C12" s="2">
        <v>3469810</v>
      </c>
      <c r="D12" s="2">
        <v>3478680</v>
      </c>
      <c r="E12" s="2">
        <v>3301210</v>
      </c>
      <c r="F12" s="2">
        <v>1.3904076610734097</v>
      </c>
      <c r="G12" s="2">
        <v>1.6325623850203808</v>
      </c>
      <c r="H12" s="2">
        <v>1.63673576291575</v>
      </c>
      <c r="I12" s="2">
        <v>1.553235269669847</v>
      </c>
      <c r="J12" s="2">
        <v>9.9722055889583078E-2</v>
      </c>
      <c r="K12" s="2">
        <v>5.1710432694387146E-3</v>
      </c>
    </row>
    <row r="13" spans="1:11" x14ac:dyDescent="0.2">
      <c r="A13" s="2" t="s">
        <v>10</v>
      </c>
      <c r="B13" s="2">
        <v>3093580</v>
      </c>
      <c r="C13" s="2">
        <v>3645660</v>
      </c>
      <c r="D13" s="2">
        <v>3312020</v>
      </c>
      <c r="E13" s="2">
        <v>3350420</v>
      </c>
      <c r="F13" s="2">
        <v>1.4555443505700167</v>
      </c>
      <c r="G13" s="2">
        <v>1.7153006604319549</v>
      </c>
      <c r="H13" s="2">
        <v>1.5583214269470667</v>
      </c>
      <c r="I13" s="2">
        <v>1.5763888126496794</v>
      </c>
      <c r="J13" s="2">
        <v>9.250177822038895E-2</v>
      </c>
      <c r="K13" s="2">
        <v>3.7280616900076391E-3</v>
      </c>
    </row>
    <row r="14" spans="1:11" x14ac:dyDescent="0.2">
      <c r="A14" s="2" t="s">
        <v>11</v>
      </c>
      <c r="B14" s="2">
        <v>3823590</v>
      </c>
      <c r="C14" s="2">
        <v>3544080</v>
      </c>
      <c r="D14" s="2">
        <v>3125340</v>
      </c>
      <c r="E14" s="2">
        <v>3497670</v>
      </c>
      <c r="F14" s="2">
        <v>1.7990175859024207</v>
      </c>
      <c r="G14" s="2">
        <v>1.6675067791905123</v>
      </c>
      <c r="H14" s="2">
        <v>1.4704875841615526</v>
      </c>
      <c r="I14" s="2">
        <v>1.6456706497514952</v>
      </c>
      <c r="J14" s="2">
        <v>0.11692006440859889</v>
      </c>
      <c r="K14" s="2">
        <v>4.4223931095524948E-3</v>
      </c>
    </row>
    <row r="15" spans="1:11" x14ac:dyDescent="0.2">
      <c r="A15" s="2" t="s">
        <v>12</v>
      </c>
      <c r="B15" s="2">
        <v>3393650</v>
      </c>
      <c r="C15" s="2">
        <v>3390600</v>
      </c>
      <c r="D15" s="2">
        <v>3201170</v>
      </c>
      <c r="E15" s="2">
        <v>3328473.3333333335</v>
      </c>
      <c r="F15" s="2">
        <v>1.596728736710199</v>
      </c>
      <c r="G15" s="2">
        <v>1.5952936969603821</v>
      </c>
      <c r="H15" s="2">
        <v>1.5061659658758526</v>
      </c>
      <c r="I15" s="2">
        <v>1.566062799848811</v>
      </c>
      <c r="J15" s="2">
        <v>3.6682678983131926E-2</v>
      </c>
      <c r="K15" s="2">
        <v>9.5486789168892959E-4</v>
      </c>
    </row>
    <row r="16" spans="1:11" x14ac:dyDescent="0.2">
      <c r="A16" s="2" t="s">
        <v>13</v>
      </c>
      <c r="B16" s="2">
        <v>3495050</v>
      </c>
      <c r="C16" s="2">
        <v>3264010</v>
      </c>
      <c r="D16" s="2">
        <v>4277490</v>
      </c>
      <c r="E16" s="2">
        <v>3678850</v>
      </c>
      <c r="F16" s="2">
        <v>1.6444379270811607</v>
      </c>
      <c r="G16" s="2">
        <v>1.5357324897704407</v>
      </c>
      <c r="H16" s="2">
        <v>2.012579730965335</v>
      </c>
      <c r="I16" s="2">
        <v>1.7309167159389789</v>
      </c>
      <c r="J16" s="2">
        <v>0.176712702642639</v>
      </c>
      <c r="K16" s="2">
        <v>9.2786582685291559E-3</v>
      </c>
    </row>
    <row r="17" spans="1:11" x14ac:dyDescent="0.2">
      <c r="A17" s="2" t="s">
        <v>14</v>
      </c>
      <c r="B17" s="2">
        <v>4273160</v>
      </c>
      <c r="C17" s="2">
        <v>4221410</v>
      </c>
      <c r="D17" s="2">
        <v>4008410</v>
      </c>
      <c r="E17" s="2">
        <v>4167660</v>
      </c>
      <c r="F17" s="2">
        <v>2.0105424450254308</v>
      </c>
      <c r="G17" s="2">
        <v>1.9861938197621443</v>
      </c>
      <c r="H17" s="2">
        <v>1.8859762896929644</v>
      </c>
      <c r="I17" s="2">
        <v>1.9609041848268465</v>
      </c>
      <c r="J17" s="2">
        <v>4.6684344217031215E-2</v>
      </c>
      <c r="K17" s="2">
        <v>1.5507769992191664E-4</v>
      </c>
    </row>
    <row r="18" spans="1:11" x14ac:dyDescent="0.2">
      <c r="A18" s="2" t="s">
        <v>15</v>
      </c>
      <c r="B18" s="2">
        <v>4476810</v>
      </c>
      <c r="C18" s="2">
        <v>4298590</v>
      </c>
      <c r="D18" s="2">
        <v>4022270</v>
      </c>
      <c r="E18" s="2">
        <v>4265890</v>
      </c>
      <c r="F18" s="2">
        <v>2.1063607548779593</v>
      </c>
      <c r="G18" s="2">
        <v>2.0225073830050517</v>
      </c>
      <c r="H18" s="2">
        <v>1.8924974867200011</v>
      </c>
      <c r="I18" s="2">
        <v>2.0071218748676705</v>
      </c>
      <c r="J18" s="2">
        <v>7.6196816738905659E-2</v>
      </c>
      <c r="K18" s="2">
        <v>2.8796948856963918E-4</v>
      </c>
    </row>
    <row r="19" spans="1:11" x14ac:dyDescent="0.2">
      <c r="A19" s="2" t="s">
        <v>16</v>
      </c>
      <c r="B19" s="2">
        <v>4794050</v>
      </c>
      <c r="C19" s="2">
        <v>3869610</v>
      </c>
      <c r="D19" s="2">
        <v>4373740</v>
      </c>
      <c r="E19" s="2">
        <v>4345800</v>
      </c>
      <c r="F19" s="2">
        <v>2.2556237090523563</v>
      </c>
      <c r="G19" s="2">
        <v>1.8206702184553956</v>
      </c>
      <c r="H19" s="2">
        <v>2.0578658214308683</v>
      </c>
      <c r="I19" s="2">
        <v>2.0447199163128733</v>
      </c>
      <c r="J19" s="2">
        <v>0.15398984684330425</v>
      </c>
      <c r="K19" s="2">
        <v>1.6462356256178238E-3</v>
      </c>
    </row>
    <row r="22" spans="1:11" x14ac:dyDescent="0.2">
      <c r="A22" s="1" t="s">
        <v>29</v>
      </c>
    </row>
    <row r="23" spans="1:11" x14ac:dyDescent="0.2">
      <c r="A23" s="1"/>
    </row>
    <row r="24" spans="1:11" x14ac:dyDescent="0.2">
      <c r="A24" s="3" t="s">
        <v>34</v>
      </c>
      <c r="B24" s="4" t="s">
        <v>20</v>
      </c>
      <c r="C24" s="4" t="s">
        <v>21</v>
      </c>
      <c r="D24" s="4" t="s">
        <v>22</v>
      </c>
      <c r="E24" s="4" t="s">
        <v>23</v>
      </c>
      <c r="F24" s="4" t="s">
        <v>24</v>
      </c>
      <c r="G24" s="4" t="s">
        <v>25</v>
      </c>
      <c r="H24" s="4" t="s">
        <v>26</v>
      </c>
      <c r="I24" s="4" t="s">
        <v>27</v>
      </c>
      <c r="J24" s="4" t="s">
        <v>28</v>
      </c>
    </row>
    <row r="25" spans="1:11" x14ac:dyDescent="0.2">
      <c r="A25" s="2" t="s">
        <v>30</v>
      </c>
      <c r="B25" s="2">
        <v>2</v>
      </c>
      <c r="D25" s="2">
        <v>5</v>
      </c>
      <c r="E25" s="2">
        <v>9</v>
      </c>
      <c r="F25" s="2">
        <v>21</v>
      </c>
      <c r="G25" s="2">
        <v>9</v>
      </c>
      <c r="H25" s="2">
        <v>16</v>
      </c>
      <c r="I25" s="2">
        <v>12</v>
      </c>
      <c r="J25" s="2">
        <v>13</v>
      </c>
    </row>
    <row r="26" spans="1:11" x14ac:dyDescent="0.2">
      <c r="A26" s="2" t="s">
        <v>32</v>
      </c>
      <c r="B26" s="2">
        <v>1</v>
      </c>
      <c r="D26" s="2">
        <v>4</v>
      </c>
      <c r="E26" s="2">
        <v>8</v>
      </c>
      <c r="F26" s="2">
        <v>10</v>
      </c>
      <c r="G26" s="2">
        <v>6</v>
      </c>
      <c r="H26" s="2">
        <v>4</v>
      </c>
      <c r="I26" s="2">
        <v>4</v>
      </c>
      <c r="J26" s="2">
        <v>1</v>
      </c>
    </row>
    <row r="27" spans="1:11" x14ac:dyDescent="0.2">
      <c r="A27" s="2" t="s">
        <v>33</v>
      </c>
      <c r="B27" s="2">
        <v>1</v>
      </c>
      <c r="C27" s="2">
        <v>4</v>
      </c>
      <c r="D27" s="2">
        <v>2</v>
      </c>
      <c r="E27" s="2">
        <v>12</v>
      </c>
      <c r="F27" s="2">
        <v>16</v>
      </c>
      <c r="G27" s="2">
        <v>14</v>
      </c>
      <c r="H27" s="2">
        <v>6</v>
      </c>
      <c r="I27" s="2">
        <v>4</v>
      </c>
      <c r="J27" s="2">
        <v>5</v>
      </c>
    </row>
    <row r="28" spans="1:11" x14ac:dyDescent="0.2">
      <c r="A28" s="2" t="s">
        <v>31</v>
      </c>
      <c r="B28" s="2">
        <v>7</v>
      </c>
      <c r="C28" s="2">
        <v>4</v>
      </c>
      <c r="D28" s="2">
        <v>5</v>
      </c>
      <c r="E28" s="2">
        <v>7</v>
      </c>
      <c r="F28" s="2">
        <v>16</v>
      </c>
      <c r="G28" s="2">
        <v>19</v>
      </c>
      <c r="H28" s="2">
        <v>13</v>
      </c>
      <c r="I28" s="2">
        <v>18</v>
      </c>
      <c r="J28" s="2">
        <v>11</v>
      </c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9"/>
  <sheetViews>
    <sheetView workbookViewId="0">
      <selection activeCell="J23" sqref="J23"/>
    </sheetView>
  </sheetViews>
  <sheetFormatPr defaultRowHeight="11.25" x14ac:dyDescent="0.2"/>
  <cols>
    <col min="1" max="1" width="15.85546875" style="2" customWidth="1"/>
    <col min="2" max="16384" width="9.140625" style="2"/>
  </cols>
  <sheetData>
    <row r="1" spans="1:17" x14ac:dyDescent="0.2">
      <c r="A1" s="1" t="s">
        <v>160</v>
      </c>
    </row>
    <row r="3" spans="1:17" x14ac:dyDescent="0.2">
      <c r="B3" s="3" t="s">
        <v>19</v>
      </c>
      <c r="C3" s="4"/>
      <c r="D3" s="4"/>
      <c r="E3" s="4"/>
      <c r="I3" s="3" t="s">
        <v>153</v>
      </c>
    </row>
    <row r="4" spans="1:17" x14ac:dyDescent="0.2">
      <c r="B4" s="2">
        <v>1</v>
      </c>
      <c r="C4" s="2">
        <v>2</v>
      </c>
      <c r="D4" s="2">
        <v>3</v>
      </c>
      <c r="E4" s="2">
        <v>4</v>
      </c>
      <c r="F4" s="2">
        <v>5</v>
      </c>
      <c r="G4" s="2">
        <v>6</v>
      </c>
      <c r="H4" s="2" t="s">
        <v>0</v>
      </c>
      <c r="I4" s="2">
        <v>1</v>
      </c>
      <c r="J4" s="2">
        <v>2</v>
      </c>
      <c r="K4" s="2">
        <v>3</v>
      </c>
      <c r="L4" s="2">
        <v>4</v>
      </c>
      <c r="M4" s="2">
        <v>5</v>
      </c>
      <c r="N4" s="2">
        <v>6</v>
      </c>
      <c r="O4" s="2" t="s">
        <v>0</v>
      </c>
      <c r="P4" s="2" t="s">
        <v>156</v>
      </c>
      <c r="Q4" s="2" t="s">
        <v>161</v>
      </c>
    </row>
    <row r="5" spans="1:17" x14ac:dyDescent="0.2">
      <c r="A5" s="2" t="s">
        <v>155</v>
      </c>
      <c r="B5" s="2">
        <v>1309.9100000000001</v>
      </c>
      <c r="C5" s="2">
        <v>1331.54</v>
      </c>
      <c r="D5" s="2">
        <v>1275.75</v>
      </c>
      <c r="E5" s="2">
        <v>1150.06</v>
      </c>
      <c r="F5" s="2">
        <v>1183.1600000000001</v>
      </c>
      <c r="G5" s="2">
        <v>1177.3399999999999</v>
      </c>
      <c r="H5" s="2">
        <v>1237.96</v>
      </c>
      <c r="I5" s="2">
        <v>1.0581198100100164</v>
      </c>
      <c r="J5" s="2">
        <v>1.0755921031374196</v>
      </c>
      <c r="K5" s="2">
        <v>1.030526026689069</v>
      </c>
      <c r="L5" s="2">
        <v>0.92899609034217578</v>
      </c>
      <c r="M5" s="2">
        <v>0.95573362628840997</v>
      </c>
      <c r="N5" s="2">
        <v>0.95103234353290889</v>
      </c>
      <c r="O5" s="2">
        <v>1</v>
      </c>
      <c r="P5" s="2">
        <v>2.78731520183205E-2</v>
      </c>
      <c r="Q5" s="2">
        <v>9.1129827037420665E-11</v>
      </c>
    </row>
    <row r="6" spans="1:17" x14ac:dyDescent="0.2">
      <c r="A6" s="2" t="s">
        <v>146</v>
      </c>
      <c r="B6" s="2">
        <v>3039.38</v>
      </c>
      <c r="C6" s="2">
        <v>2990.36</v>
      </c>
      <c r="D6" s="2">
        <v>3019.29</v>
      </c>
      <c r="E6" s="2">
        <v>2876.42</v>
      </c>
      <c r="F6" s="2">
        <v>2759.29</v>
      </c>
      <c r="G6" s="2">
        <v>2764.01</v>
      </c>
      <c r="H6" s="2">
        <v>2908.125</v>
      </c>
      <c r="I6" s="2">
        <v>2.4551520242980387</v>
      </c>
      <c r="J6" s="2">
        <v>2.4155546221202626</v>
      </c>
      <c r="K6" s="2">
        <v>2.4389237132055963</v>
      </c>
      <c r="L6" s="2">
        <v>2.3235161071440111</v>
      </c>
      <c r="M6" s="2">
        <v>2.2289007722381982</v>
      </c>
      <c r="N6" s="2">
        <v>2.2327134963972988</v>
      </c>
      <c r="O6" s="2">
        <v>2.3491267892339009</v>
      </c>
      <c r="P6" s="2">
        <v>4.5773246315280458E-2</v>
      </c>
      <c r="Q6" s="2">
        <v>1</v>
      </c>
    </row>
    <row r="7" spans="1:17" x14ac:dyDescent="0.2">
      <c r="A7" s="2" t="s">
        <v>154</v>
      </c>
      <c r="B7" s="2">
        <v>2667.73</v>
      </c>
      <c r="C7" s="2">
        <v>2687.94</v>
      </c>
      <c r="D7" s="2">
        <v>2619.06</v>
      </c>
      <c r="E7" s="2">
        <v>2483.5100000000002</v>
      </c>
      <c r="F7" s="2">
        <v>2499.21</v>
      </c>
      <c r="G7" s="2">
        <v>2460.81</v>
      </c>
      <c r="H7" s="2">
        <v>2569.71</v>
      </c>
      <c r="I7" s="2">
        <v>1.8328300784940144</v>
      </c>
      <c r="J7" s="2">
        <v>1.8467151027979598</v>
      </c>
      <c r="K7" s="2">
        <v>1.7993919719688773</v>
      </c>
      <c r="L7" s="2">
        <v>1.7062640627952117</v>
      </c>
      <c r="M7" s="2">
        <v>1.7170505487710621</v>
      </c>
      <c r="N7" s="2">
        <v>1.6906683155562428</v>
      </c>
      <c r="O7" s="2">
        <v>1.7654866800638949</v>
      </c>
      <c r="P7" s="2">
        <v>3.0811636548234957E-2</v>
      </c>
      <c r="Q7" s="2">
        <v>4.4421645853832449E-4</v>
      </c>
    </row>
    <row r="8" spans="1:17" x14ac:dyDescent="0.2">
      <c r="A8" s="2" t="s">
        <v>157</v>
      </c>
      <c r="B8" s="2">
        <v>2567.1799999999998</v>
      </c>
      <c r="C8" s="2">
        <v>2604.04</v>
      </c>
      <c r="D8" s="2">
        <v>2363.27</v>
      </c>
      <c r="E8" s="2">
        <v>2407.8200000000002</v>
      </c>
      <c r="F8" s="2">
        <v>2247.7399999999998</v>
      </c>
      <c r="G8" s="2">
        <v>2521.79</v>
      </c>
      <c r="H8" s="2">
        <v>2451.9733333333334</v>
      </c>
      <c r="I8" s="2">
        <v>1.6415488859948459</v>
      </c>
      <c r="J8" s="2">
        <v>1.6651185195763518</v>
      </c>
      <c r="K8" s="2">
        <v>1.5111613660923815</v>
      </c>
      <c r="L8" s="2">
        <v>1.5396482672333496</v>
      </c>
      <c r="M8" s="2">
        <v>1.4372872541099786</v>
      </c>
      <c r="N8" s="2">
        <v>1.612524858098358</v>
      </c>
      <c r="O8" s="2">
        <v>1.5678815251842109</v>
      </c>
      <c r="P8" s="2">
        <v>3.8958489313748949E-2</v>
      </c>
      <c r="Q8" s="2">
        <v>1.311339137813358E-4</v>
      </c>
    </row>
    <row r="9" spans="1:17" x14ac:dyDescent="0.2">
      <c r="A9" s="2" t="s">
        <v>158</v>
      </c>
      <c r="B9" s="2">
        <v>2540.5</v>
      </c>
      <c r="C9" s="2">
        <v>2555.65</v>
      </c>
      <c r="D9" s="2">
        <v>2496.79</v>
      </c>
      <c r="E9" s="2">
        <v>2509.23</v>
      </c>
      <c r="F9" s="2">
        <v>2306.75</v>
      </c>
      <c r="G9" s="2">
        <v>2765.45</v>
      </c>
      <c r="H9" s="2">
        <v>2529.0616666666665</v>
      </c>
      <c r="I9" s="2">
        <v>1.8385572337330565</v>
      </c>
      <c r="J9" s="2">
        <v>1.8495212731312285</v>
      </c>
      <c r="K9" s="2">
        <v>1.8069243517466476</v>
      </c>
      <c r="L9" s="2">
        <v>1.8159271669356416</v>
      </c>
      <c r="M9" s="2">
        <v>1.669392599454331</v>
      </c>
      <c r="N9" s="2">
        <v>2.0013533170742299</v>
      </c>
      <c r="O9" s="2">
        <v>1.8302793236791892</v>
      </c>
      <c r="P9" s="2">
        <v>4.7472545656902745E-2</v>
      </c>
      <c r="Q9" s="2">
        <v>7.341939121863557E-4</v>
      </c>
    </row>
    <row r="10" spans="1:17" x14ac:dyDescent="0.2">
      <c r="A10" s="2" t="s">
        <v>159</v>
      </c>
      <c r="B10" s="2">
        <v>2176.62</v>
      </c>
      <c r="C10" s="2">
        <v>2357.37</v>
      </c>
      <c r="D10" s="2">
        <v>2453.2199999999998</v>
      </c>
      <c r="E10" s="2">
        <v>2415.63</v>
      </c>
      <c r="F10" s="2">
        <v>2345.4499999999998</v>
      </c>
      <c r="G10" s="2">
        <v>2617.65</v>
      </c>
      <c r="H10" s="2">
        <v>2394.3233333333333</v>
      </c>
      <c r="I10" s="2">
        <v>1.5161057767654709</v>
      </c>
      <c r="J10" s="2">
        <v>1.6420056210884848</v>
      </c>
      <c r="K10" s="2">
        <v>1.708769106999195</v>
      </c>
      <c r="L10" s="2">
        <v>1.6825861186279527</v>
      </c>
      <c r="M10" s="2">
        <v>1.6337028485057443</v>
      </c>
      <c r="N10" s="2">
        <v>1.8233013969136251</v>
      </c>
      <c r="O10" s="2">
        <v>1.6677451448167453</v>
      </c>
      <c r="P10" s="2">
        <v>4.5129532018895822E-2</v>
      </c>
      <c r="Q10" s="2">
        <v>6.5634017274987012E-5</v>
      </c>
    </row>
    <row r="12" spans="1:17" x14ac:dyDescent="0.2">
      <c r="A12" s="1" t="s">
        <v>162</v>
      </c>
    </row>
    <row r="13" spans="1:17" x14ac:dyDescent="0.2">
      <c r="B13" s="3" t="s">
        <v>19</v>
      </c>
      <c r="C13" s="4"/>
      <c r="D13" s="4"/>
      <c r="F13" s="3" t="s">
        <v>64</v>
      </c>
    </row>
    <row r="14" spans="1:17" x14ac:dyDescent="0.2">
      <c r="B14" s="2">
        <v>1</v>
      </c>
      <c r="C14" s="2">
        <v>2</v>
      </c>
      <c r="D14" s="2">
        <v>3</v>
      </c>
      <c r="E14" s="2" t="s">
        <v>0</v>
      </c>
      <c r="F14" s="2">
        <v>1</v>
      </c>
      <c r="G14" s="2">
        <v>2</v>
      </c>
      <c r="H14" s="2">
        <v>3</v>
      </c>
      <c r="I14" s="2" t="s">
        <v>0</v>
      </c>
      <c r="J14" s="2" t="s">
        <v>156</v>
      </c>
      <c r="K14" s="2" t="s">
        <v>42</v>
      </c>
    </row>
    <row r="15" spans="1:17" x14ac:dyDescent="0.2">
      <c r="A15" s="2" t="s">
        <v>163</v>
      </c>
      <c r="B15" s="2">
        <v>3639270</v>
      </c>
      <c r="C15" s="2">
        <v>4254460</v>
      </c>
      <c r="D15" s="2">
        <v>3465330</v>
      </c>
      <c r="E15" s="2">
        <v>3786353.3333333335</v>
      </c>
      <c r="F15" s="2">
        <v>0.96115435608228139</v>
      </c>
      <c r="G15" s="2">
        <v>1.1236299482527603</v>
      </c>
      <c r="H15" s="2">
        <v>0.9152156956649582</v>
      </c>
      <c r="I15" s="2">
        <v>1</v>
      </c>
      <c r="J15" s="2">
        <v>6.3221471059995857E-2</v>
      </c>
    </row>
    <row r="16" spans="1:17" x14ac:dyDescent="0.2">
      <c r="A16" s="2" t="s">
        <v>164</v>
      </c>
      <c r="B16" s="2">
        <v>6366050</v>
      </c>
      <c r="C16" s="2">
        <v>6608140</v>
      </c>
      <c r="D16" s="2">
        <v>7650150</v>
      </c>
      <c r="E16" s="2">
        <v>6874780</v>
      </c>
      <c r="F16" s="2">
        <v>1.6813142988944507</v>
      </c>
      <c r="G16" s="2">
        <v>1.7452518078080403</v>
      </c>
      <c r="H16" s="2">
        <v>2.0204532769436905</v>
      </c>
      <c r="I16" s="2">
        <v>1.8156731278820606</v>
      </c>
      <c r="J16" s="2">
        <v>0.10404035010321137</v>
      </c>
      <c r="K16" s="2">
        <v>2.5820644190807569E-3</v>
      </c>
    </row>
    <row r="17" spans="1:11" x14ac:dyDescent="0.2">
      <c r="A17" s="2" t="s">
        <v>165</v>
      </c>
      <c r="B17" s="2">
        <v>5921460</v>
      </c>
      <c r="C17" s="2">
        <v>7446410</v>
      </c>
      <c r="D17" s="2">
        <v>6386770</v>
      </c>
      <c r="E17" s="2">
        <v>6584880</v>
      </c>
      <c r="F17" s="2">
        <v>1.2059173132052723</v>
      </c>
      <c r="G17" s="2">
        <v>1.5164764669903827</v>
      </c>
      <c r="H17" s="2">
        <v>1.3006786364275089</v>
      </c>
      <c r="I17" s="2">
        <v>1.3410241388743878</v>
      </c>
      <c r="J17" s="2">
        <v>9.1892267856984428E-2</v>
      </c>
      <c r="K17" s="2">
        <v>2.3241506163690338E-2</v>
      </c>
    </row>
    <row r="18" spans="1:11" x14ac:dyDescent="0.2">
      <c r="A18" s="2" t="s">
        <v>166</v>
      </c>
      <c r="B18" s="2">
        <v>5158740</v>
      </c>
      <c r="C18" s="2">
        <v>5612680</v>
      </c>
      <c r="D18" s="2">
        <v>5660540</v>
      </c>
      <c r="E18" s="2">
        <v>5477320</v>
      </c>
      <c r="F18" s="2">
        <v>1.311096295078884</v>
      </c>
      <c r="G18" s="2">
        <v>1.4264653681835779</v>
      </c>
      <c r="H18" s="2">
        <v>1.438629010600617</v>
      </c>
      <c r="I18" s="2">
        <v>1.3920635579543597</v>
      </c>
      <c r="J18" s="2">
        <v>4.0635623912900931E-2</v>
      </c>
      <c r="K18" s="2">
        <v>3.6168659132228853E-3</v>
      </c>
    </row>
    <row r="19" spans="1:11" x14ac:dyDescent="0.2">
      <c r="A19" s="2" t="s">
        <v>167</v>
      </c>
      <c r="B19" s="2">
        <v>4631030</v>
      </c>
      <c r="C19" s="2">
        <v>5346130</v>
      </c>
      <c r="D19" s="2">
        <v>4828240</v>
      </c>
      <c r="E19" s="2">
        <v>4935133.333333333</v>
      </c>
      <c r="F19" s="2">
        <v>1.2156104262002467</v>
      </c>
      <c r="G19" s="2">
        <v>1.4033187795850868</v>
      </c>
      <c r="H19" s="2">
        <v>1.2673765629238158</v>
      </c>
      <c r="I19" s="2">
        <v>1.2954352562363829</v>
      </c>
      <c r="J19" s="2">
        <v>5.5973428771809608E-2</v>
      </c>
      <c r="K19" s="2">
        <v>7.6167902843063337E-3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29"/>
  <sheetViews>
    <sheetView workbookViewId="0">
      <selection activeCell="A19" sqref="A19:H21"/>
    </sheetView>
  </sheetViews>
  <sheetFormatPr defaultRowHeight="11.25" x14ac:dyDescent="0.2"/>
  <cols>
    <col min="1" max="1" width="8.85546875" style="2" customWidth="1"/>
    <col min="2" max="2" width="13.140625" style="2" customWidth="1"/>
    <col min="3" max="16384" width="9.140625" style="2"/>
  </cols>
  <sheetData>
    <row r="1" spans="1:11" x14ac:dyDescent="0.2">
      <c r="A1" s="1" t="s">
        <v>40</v>
      </c>
    </row>
    <row r="2" spans="1:11" x14ac:dyDescent="0.2">
      <c r="A2" s="1"/>
    </row>
    <row r="3" spans="1:11" x14ac:dyDescent="0.2">
      <c r="A3" s="1" t="s">
        <v>2</v>
      </c>
    </row>
    <row r="4" spans="1:11" x14ac:dyDescent="0.2">
      <c r="B4" s="3" t="s">
        <v>19</v>
      </c>
      <c r="C4" s="4"/>
      <c r="D4" s="4"/>
      <c r="E4" s="4"/>
      <c r="F4" s="6" t="s">
        <v>64</v>
      </c>
      <c r="G4" s="4"/>
      <c r="H4" s="4"/>
      <c r="I4" s="4"/>
      <c r="J4" s="4"/>
    </row>
    <row r="5" spans="1:11" x14ac:dyDescent="0.2">
      <c r="B5" s="4">
        <v>1</v>
      </c>
      <c r="C5" s="4">
        <v>2</v>
      </c>
      <c r="D5" s="4">
        <v>3</v>
      </c>
      <c r="E5" s="4" t="s">
        <v>0</v>
      </c>
      <c r="F5" s="4">
        <v>1</v>
      </c>
      <c r="G5" s="4">
        <v>2</v>
      </c>
      <c r="H5" s="4">
        <v>3</v>
      </c>
      <c r="I5" s="4" t="s">
        <v>0</v>
      </c>
      <c r="J5" s="4" t="s">
        <v>41</v>
      </c>
    </row>
    <row r="6" spans="1:11" x14ac:dyDescent="0.2">
      <c r="A6" s="2" t="s">
        <v>36</v>
      </c>
      <c r="B6" s="2">
        <v>1045.6400000000001</v>
      </c>
      <c r="C6" s="2">
        <v>1072.43</v>
      </c>
      <c r="D6" s="2">
        <v>959.58</v>
      </c>
      <c r="E6" s="2">
        <v>1025.8833333333334</v>
      </c>
      <c r="F6" s="2">
        <v>1.0192582002501909</v>
      </c>
      <c r="G6" s="2">
        <v>1.0453722807986612</v>
      </c>
      <c r="H6" s="2">
        <v>0.93536951895114773</v>
      </c>
      <c r="I6" s="2">
        <v>1</v>
      </c>
      <c r="J6" s="2">
        <v>3.3182880180285396E-2</v>
      </c>
    </row>
    <row r="7" spans="1:11" x14ac:dyDescent="0.2">
      <c r="A7" s="2" t="s">
        <v>37</v>
      </c>
      <c r="B7" s="2">
        <v>491.02600000000001</v>
      </c>
      <c r="C7" s="2">
        <v>478.26600000000002</v>
      </c>
      <c r="D7" s="2">
        <v>490.673</v>
      </c>
      <c r="E7" s="2">
        <v>486.65500000000003</v>
      </c>
      <c r="F7" s="2">
        <v>1.0089817221645725</v>
      </c>
      <c r="G7" s="2">
        <v>0.98276191552537218</v>
      </c>
      <c r="H7" s="2">
        <v>1.0082563623100553</v>
      </c>
      <c r="I7" s="2">
        <v>1</v>
      </c>
      <c r="J7" s="2">
        <v>8.6215853916287721E-3</v>
      </c>
    </row>
    <row r="8" spans="1:11" x14ac:dyDescent="0.2">
      <c r="A8" s="2" t="s">
        <v>38</v>
      </c>
      <c r="B8" s="2">
        <v>1872.93</v>
      </c>
      <c r="C8" s="2">
        <v>1932.85</v>
      </c>
      <c r="D8" s="2">
        <v>1826.16</v>
      </c>
      <c r="E8" s="2">
        <v>1877.3133333333333</v>
      </c>
      <c r="F8" s="2">
        <v>0.99766510296629585</v>
      </c>
      <c r="G8" s="2">
        <v>1.0295830566376771</v>
      </c>
      <c r="H8" s="2">
        <v>0.97275184039602702</v>
      </c>
      <c r="I8" s="2">
        <v>1</v>
      </c>
      <c r="J8" s="2">
        <v>1.6447244885743013E-2</v>
      </c>
    </row>
    <row r="9" spans="1:11" x14ac:dyDescent="0.2">
      <c r="A9" s="2" t="s">
        <v>39</v>
      </c>
      <c r="B9" s="2">
        <v>1446.18</v>
      </c>
      <c r="C9" s="2">
        <v>1609.64</v>
      </c>
      <c r="D9" s="2">
        <v>1472.91</v>
      </c>
      <c r="E9" s="2">
        <v>1509.5766666666668</v>
      </c>
      <c r="F9" s="2">
        <v>0.95800367873553949</v>
      </c>
      <c r="G9" s="2">
        <v>1.0662856915735757</v>
      </c>
      <c r="H9" s="2">
        <v>0.97571062969088462</v>
      </c>
      <c r="I9" s="2">
        <v>1</v>
      </c>
      <c r="J9" s="2">
        <v>3.3534701969622244E-2</v>
      </c>
    </row>
    <row r="11" spans="1:11" x14ac:dyDescent="0.2">
      <c r="A11" s="1" t="s">
        <v>35</v>
      </c>
    </row>
    <row r="12" spans="1:11" x14ac:dyDescent="0.2">
      <c r="B12" s="3" t="s">
        <v>19</v>
      </c>
      <c r="C12" s="4"/>
      <c r="D12" s="4"/>
      <c r="E12" s="4"/>
      <c r="F12" s="6" t="s">
        <v>64</v>
      </c>
      <c r="G12" s="4"/>
      <c r="H12" s="4"/>
      <c r="I12" s="4"/>
      <c r="J12" s="4"/>
      <c r="K12" s="4"/>
    </row>
    <row r="13" spans="1:11" x14ac:dyDescent="0.2">
      <c r="B13" s="4">
        <v>1</v>
      </c>
      <c r="C13" s="4">
        <v>2</v>
      </c>
      <c r="D13" s="4">
        <v>3</v>
      </c>
      <c r="E13" s="4" t="s">
        <v>0</v>
      </c>
      <c r="F13" s="4">
        <v>1</v>
      </c>
      <c r="G13" s="4">
        <v>2</v>
      </c>
      <c r="H13" s="4">
        <v>3</v>
      </c>
      <c r="I13" s="4" t="s">
        <v>0</v>
      </c>
      <c r="J13" s="4" t="s">
        <v>41</v>
      </c>
      <c r="K13" s="4" t="s">
        <v>42</v>
      </c>
    </row>
    <row r="14" spans="1:11" x14ac:dyDescent="0.2">
      <c r="A14" s="2" t="s">
        <v>36</v>
      </c>
      <c r="B14" s="2">
        <v>1356.15</v>
      </c>
      <c r="C14" s="2">
        <v>1547.98</v>
      </c>
      <c r="D14" s="2">
        <v>1275.54</v>
      </c>
      <c r="E14" s="2">
        <v>1393.2233333333334</v>
      </c>
      <c r="F14" s="2">
        <v>1.3219339431059411</v>
      </c>
      <c r="G14" s="2">
        <v>1.5089240167010542</v>
      </c>
      <c r="H14" s="2">
        <v>1.2433577567299723</v>
      </c>
      <c r="I14" s="2">
        <v>1.3580719055123227</v>
      </c>
      <c r="J14" s="2">
        <v>7.876298592173199E-2</v>
      </c>
      <c r="K14" s="2">
        <v>1.3811381838921517E-2</v>
      </c>
    </row>
    <row r="15" spans="1:11" x14ac:dyDescent="0.2">
      <c r="A15" s="2" t="s">
        <v>37</v>
      </c>
      <c r="B15" s="2">
        <v>572.298</v>
      </c>
      <c r="C15" s="2">
        <v>509.25099999999998</v>
      </c>
      <c r="D15" s="2">
        <v>513.10199999999998</v>
      </c>
      <c r="E15" s="2">
        <v>531.55033333333324</v>
      </c>
      <c r="F15" s="2">
        <v>1.1759829858934974</v>
      </c>
      <c r="G15" s="2">
        <v>1.0464312500642137</v>
      </c>
      <c r="H15" s="2">
        <v>1.0543444534629254</v>
      </c>
      <c r="I15" s="2">
        <v>1.0922528964735454</v>
      </c>
      <c r="J15" s="2">
        <v>4.1927320459386228E-2</v>
      </c>
      <c r="K15" s="2">
        <v>9.7410603581396485E-2</v>
      </c>
    </row>
    <row r="16" spans="1:11" x14ac:dyDescent="0.2">
      <c r="A16" s="2" t="s">
        <v>38</v>
      </c>
      <c r="B16" s="2">
        <v>2014.24</v>
      </c>
      <c r="C16" s="2">
        <v>1924.23</v>
      </c>
      <c r="D16" s="2">
        <v>1957.78</v>
      </c>
      <c r="E16" s="2">
        <v>1965.4166666666667</v>
      </c>
      <c r="F16" s="2">
        <v>1.0729375668064647</v>
      </c>
      <c r="G16" s="2">
        <v>1.0249913884025754</v>
      </c>
      <c r="H16" s="2">
        <v>1.0428626725426762</v>
      </c>
      <c r="I16" s="2">
        <v>1.0469305425839055</v>
      </c>
      <c r="J16" s="2">
        <v>1.3989516085133684E-2</v>
      </c>
      <c r="K16" s="2">
        <v>9.5434995984816834E-2</v>
      </c>
    </row>
    <row r="17" spans="1:18" x14ac:dyDescent="0.2">
      <c r="A17" s="2" t="s">
        <v>39</v>
      </c>
      <c r="B17" s="2">
        <v>1915.28</v>
      </c>
      <c r="C17" s="2">
        <v>1828.92</v>
      </c>
      <c r="D17" s="2">
        <v>1895.25</v>
      </c>
      <c r="E17" s="2">
        <v>1879.8166666666666</v>
      </c>
      <c r="F17" s="2">
        <v>1.2687530499720672</v>
      </c>
      <c r="G17" s="2">
        <v>1.2115449585203799</v>
      </c>
      <c r="H17" s="2">
        <v>1.2554844294095695</v>
      </c>
      <c r="I17" s="2">
        <v>1.2452608126340055</v>
      </c>
      <c r="J17" s="2">
        <v>1.7287598511325473E-2</v>
      </c>
      <c r="K17" s="2">
        <v>2.8888804843469973E-3</v>
      </c>
    </row>
    <row r="19" spans="1:18" x14ac:dyDescent="0.2">
      <c r="A19" s="1" t="s">
        <v>45</v>
      </c>
    </row>
    <row r="20" spans="1:18" x14ac:dyDescent="0.2">
      <c r="A20" s="1" t="s">
        <v>51</v>
      </c>
      <c r="E20" s="1" t="s">
        <v>52</v>
      </c>
    </row>
    <row r="21" spans="1:18" ht="33.75" x14ac:dyDescent="0.2">
      <c r="A21" s="5" t="s">
        <v>34</v>
      </c>
      <c r="B21" s="5" t="s">
        <v>44</v>
      </c>
      <c r="C21" s="6" t="s">
        <v>63</v>
      </c>
      <c r="E21" s="5" t="s">
        <v>34</v>
      </c>
      <c r="F21" s="5" t="s">
        <v>44</v>
      </c>
      <c r="G21" s="6" t="s">
        <v>63</v>
      </c>
    </row>
    <row r="22" spans="1:18" x14ac:dyDescent="0.2">
      <c r="A22" s="2">
        <v>0</v>
      </c>
      <c r="B22" s="2">
        <v>22.953000000000003</v>
      </c>
      <c r="C22" s="2">
        <v>1</v>
      </c>
      <c r="E22" s="2">
        <v>0</v>
      </c>
      <c r="F22" s="2">
        <v>22.908000000000001</v>
      </c>
      <c r="G22" s="2">
        <v>1</v>
      </c>
    </row>
    <row r="23" spans="1:18" x14ac:dyDescent="0.2">
      <c r="A23" s="2">
        <v>5</v>
      </c>
      <c r="B23" s="2">
        <v>48.751999999999995</v>
      </c>
      <c r="C23" s="2">
        <v>2.1239925064261747</v>
      </c>
      <c r="E23" s="2">
        <v>5</v>
      </c>
      <c r="F23" s="2">
        <v>50.866</v>
      </c>
      <c r="G23" s="2">
        <v>2.2204470054129559</v>
      </c>
    </row>
    <row r="24" spans="1:18" x14ac:dyDescent="0.2">
      <c r="A24" s="2">
        <v>10</v>
      </c>
      <c r="B24" s="2">
        <v>52.003</v>
      </c>
      <c r="C24" s="2">
        <v>2.2656297651723083</v>
      </c>
      <c r="E24" s="2">
        <v>10</v>
      </c>
      <c r="F24" s="2">
        <v>64.832999999999998</v>
      </c>
      <c r="G24" s="2">
        <v>2.830146673651126</v>
      </c>
      <c r="J24" s="3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2">
        <v>20</v>
      </c>
      <c r="B25" s="2">
        <v>52.650999999999996</v>
      </c>
      <c r="C25" s="2">
        <v>2.2938613688842411</v>
      </c>
      <c r="E25" s="2">
        <v>20</v>
      </c>
      <c r="F25" s="2">
        <v>52.900000000000006</v>
      </c>
      <c r="G25" s="2">
        <v>2.309236947791165</v>
      </c>
      <c r="J25" s="4"/>
    </row>
    <row r="26" spans="1:18" x14ac:dyDescent="0.2">
      <c r="A26" s="2">
        <v>30</v>
      </c>
      <c r="B26" s="2">
        <v>29.176000000000002</v>
      </c>
      <c r="C26" s="2">
        <v>1.271119243671851</v>
      </c>
      <c r="E26" s="2">
        <v>30</v>
      </c>
      <c r="F26" s="2">
        <v>32.416000000000004</v>
      </c>
      <c r="G26" s="2">
        <v>1.4150515103893837</v>
      </c>
      <c r="J26" s="4"/>
    </row>
    <row r="27" spans="1:18" x14ac:dyDescent="0.2">
      <c r="A27" s="2">
        <v>45</v>
      </c>
      <c r="B27" s="2">
        <v>22.374000000000002</v>
      </c>
      <c r="C27" s="2">
        <v>0.97477453927591162</v>
      </c>
      <c r="E27" s="2">
        <v>45</v>
      </c>
      <c r="F27" s="2">
        <v>33.109000000000002</v>
      </c>
      <c r="G27" s="2">
        <v>1.4453029509341715</v>
      </c>
    </row>
    <row r="28" spans="1:18" x14ac:dyDescent="0.2">
      <c r="A28" s="2">
        <v>60</v>
      </c>
      <c r="B28" s="2">
        <v>37.871000000000002</v>
      </c>
      <c r="C28" s="2">
        <v>1.6499368274299655</v>
      </c>
      <c r="E28" s="2">
        <v>60</v>
      </c>
      <c r="F28" s="2">
        <v>31.957999999999998</v>
      </c>
      <c r="G28" s="2">
        <v>1.3950584948489608</v>
      </c>
    </row>
    <row r="29" spans="1:18" x14ac:dyDescent="0.2">
      <c r="A29" s="2">
        <v>120</v>
      </c>
      <c r="B29" s="2">
        <v>27.850999999999999</v>
      </c>
      <c r="C29" s="2">
        <v>1.2133925848472964</v>
      </c>
      <c r="E29" s="2">
        <v>120</v>
      </c>
      <c r="F29" s="2">
        <v>20.108000000000004</v>
      </c>
      <c r="G29" s="2">
        <v>0.87777195739479674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79"/>
  <sheetViews>
    <sheetView topLeftCell="A28" workbookViewId="0">
      <selection activeCell="N26" sqref="N26"/>
    </sheetView>
  </sheetViews>
  <sheetFormatPr defaultRowHeight="11.25" x14ac:dyDescent="0.2"/>
  <cols>
    <col min="1" max="16384" width="9.140625" style="2"/>
  </cols>
  <sheetData>
    <row r="1" spans="1:14" x14ac:dyDescent="0.2">
      <c r="A1" s="1" t="s">
        <v>46</v>
      </c>
    </row>
    <row r="2" spans="1:14" x14ac:dyDescent="0.2">
      <c r="A2" s="1" t="s">
        <v>51</v>
      </c>
      <c r="F2" s="1" t="s">
        <v>52</v>
      </c>
      <c r="K2" s="1" t="s">
        <v>53</v>
      </c>
    </row>
    <row r="3" spans="1:14" ht="33.75" x14ac:dyDescent="0.2">
      <c r="A3" s="3" t="s">
        <v>49</v>
      </c>
      <c r="B3" s="5" t="s">
        <v>34</v>
      </c>
      <c r="C3" s="5" t="s">
        <v>44</v>
      </c>
      <c r="D3" s="5" t="s">
        <v>63</v>
      </c>
      <c r="F3" s="3" t="s">
        <v>49</v>
      </c>
      <c r="G3" s="5" t="s">
        <v>34</v>
      </c>
      <c r="H3" s="5" t="s">
        <v>44</v>
      </c>
      <c r="I3" s="5" t="s">
        <v>63</v>
      </c>
      <c r="J3" s="5"/>
      <c r="K3" s="3" t="s">
        <v>49</v>
      </c>
      <c r="L3" s="5" t="s">
        <v>34</v>
      </c>
      <c r="M3" s="5" t="s">
        <v>44</v>
      </c>
      <c r="N3" s="5" t="s">
        <v>63</v>
      </c>
    </row>
    <row r="4" spans="1:14" x14ac:dyDescent="0.2">
      <c r="A4" s="2" t="s">
        <v>47</v>
      </c>
      <c r="B4" s="2">
        <v>0</v>
      </c>
      <c r="C4" s="2">
        <v>5.804000000000002</v>
      </c>
      <c r="D4" s="2">
        <v>0.13874966208880085</v>
      </c>
      <c r="F4" s="2" t="s">
        <v>47</v>
      </c>
      <c r="G4" s="2">
        <v>0</v>
      </c>
      <c r="H4" s="2">
        <v>2.5309999999999988</v>
      </c>
      <c r="I4" s="2">
        <v>0.13874966208880085</v>
      </c>
      <c r="K4" s="2" t="s">
        <v>47</v>
      </c>
      <c r="L4" s="2">
        <v>0</v>
      </c>
      <c r="M4" s="2" t="s">
        <v>50</v>
      </c>
    </row>
    <row r="5" spans="1:14" x14ac:dyDescent="0.2">
      <c r="A5" s="2" t="s">
        <v>48</v>
      </c>
      <c r="B5" s="2">
        <v>0</v>
      </c>
      <c r="C5" s="2">
        <v>41.834000000000003</v>
      </c>
      <c r="D5" s="2">
        <v>1</v>
      </c>
      <c r="F5" s="2" t="s">
        <v>48</v>
      </c>
      <c r="G5" s="2">
        <v>0</v>
      </c>
      <c r="H5" s="2">
        <v>49.445999999999998</v>
      </c>
      <c r="I5" s="2">
        <v>1</v>
      </c>
      <c r="K5" s="2" t="s">
        <v>48</v>
      </c>
      <c r="L5" s="2">
        <v>0</v>
      </c>
      <c r="M5" s="2">
        <v>10.253</v>
      </c>
      <c r="N5" s="2">
        <v>1</v>
      </c>
    </row>
    <row r="6" spans="1:14" x14ac:dyDescent="0.2">
      <c r="A6" s="2" t="s">
        <v>48</v>
      </c>
      <c r="B6" s="2">
        <v>5</v>
      </c>
      <c r="C6" s="2">
        <v>58.224999999999994</v>
      </c>
      <c r="D6" s="2">
        <v>1.3918174526148788</v>
      </c>
      <c r="F6" s="2" t="s">
        <v>48</v>
      </c>
      <c r="G6" s="2">
        <v>5</v>
      </c>
      <c r="H6" s="2">
        <v>124.14800000000001</v>
      </c>
      <c r="I6" s="2">
        <v>2.5107794361525708</v>
      </c>
      <c r="K6" s="2" t="s">
        <v>48</v>
      </c>
      <c r="L6" s="2">
        <v>5</v>
      </c>
      <c r="M6" s="2">
        <v>21.609000000000002</v>
      </c>
      <c r="N6" s="2">
        <v>2.1075782697747001</v>
      </c>
    </row>
    <row r="7" spans="1:14" x14ac:dyDescent="0.2">
      <c r="A7" s="2" t="s">
        <v>48</v>
      </c>
      <c r="B7" s="2">
        <v>10</v>
      </c>
      <c r="C7" s="2">
        <v>78.81</v>
      </c>
      <c r="D7" s="2">
        <v>1.8838870645377153</v>
      </c>
      <c r="F7" s="2" t="s">
        <v>48</v>
      </c>
      <c r="G7" s="2">
        <v>10</v>
      </c>
      <c r="H7" s="2">
        <v>124</v>
      </c>
      <c r="I7" s="2">
        <v>2.5077862718925696</v>
      </c>
      <c r="K7" s="2" t="s">
        <v>48</v>
      </c>
      <c r="L7" s="2">
        <v>10</v>
      </c>
      <c r="M7" s="2">
        <v>37.402000000000001</v>
      </c>
      <c r="N7" s="2">
        <v>3.6479079293865211</v>
      </c>
    </row>
    <row r="8" spans="1:14" x14ac:dyDescent="0.2">
      <c r="A8" s="2" t="s">
        <v>48</v>
      </c>
      <c r="B8" s="2">
        <v>20</v>
      </c>
      <c r="C8" s="2">
        <v>70.329000000000008</v>
      </c>
      <c r="D8" s="2">
        <v>1.6811625031575308</v>
      </c>
      <c r="F8" s="2" t="s">
        <v>48</v>
      </c>
      <c r="G8" s="2">
        <v>20</v>
      </c>
      <c r="H8" s="2">
        <v>105.532</v>
      </c>
      <c r="I8" s="2">
        <v>2.1342879100432794</v>
      </c>
      <c r="K8" s="2" t="s">
        <v>48</v>
      </c>
      <c r="L8" s="2">
        <v>20</v>
      </c>
      <c r="M8" s="2">
        <v>3.6190000000000002</v>
      </c>
      <c r="N8" s="2">
        <v>0.35296986247927437</v>
      </c>
    </row>
    <row r="9" spans="1:14" x14ac:dyDescent="0.2">
      <c r="A9" s="2" t="s">
        <v>48</v>
      </c>
      <c r="B9" s="2">
        <v>45</v>
      </c>
      <c r="C9" s="2">
        <v>19.510000000000005</v>
      </c>
      <c r="D9" s="2">
        <v>0.4663706342980975</v>
      </c>
      <c r="F9" s="2" t="s">
        <v>48</v>
      </c>
      <c r="G9" s="2">
        <v>45</v>
      </c>
      <c r="H9" s="2">
        <v>56.962000000000003</v>
      </c>
      <c r="I9" s="2">
        <v>1.1520042066092304</v>
      </c>
      <c r="K9" s="2" t="s">
        <v>48</v>
      </c>
      <c r="L9" s="2">
        <v>45</v>
      </c>
      <c r="M9" s="2">
        <v>2.1469999999999998</v>
      </c>
      <c r="N9" s="2">
        <v>0.2094021262069638</v>
      </c>
    </row>
    <row r="10" spans="1:14" x14ac:dyDescent="0.2">
      <c r="A10" s="2" t="s">
        <v>48</v>
      </c>
      <c r="B10" s="2">
        <v>60</v>
      </c>
      <c r="C10" s="2">
        <v>43.22399999999999</v>
      </c>
      <c r="D10" s="2">
        <v>1.0332371671297711</v>
      </c>
      <c r="F10" s="2" t="s">
        <v>48</v>
      </c>
      <c r="G10" s="2">
        <v>60</v>
      </c>
      <c r="H10" s="2">
        <v>57.466999999999999</v>
      </c>
      <c r="I10" s="2">
        <v>1.1622173684423411</v>
      </c>
      <c r="K10" s="2" t="s">
        <v>48</v>
      </c>
      <c r="L10" s="2">
        <v>60</v>
      </c>
      <c r="M10" s="2">
        <v>5.0679999999999996</v>
      </c>
      <c r="N10" s="2">
        <v>0.49429435287233003</v>
      </c>
    </row>
    <row r="11" spans="1:14" x14ac:dyDescent="0.2">
      <c r="A11" s="2" t="s">
        <v>48</v>
      </c>
      <c r="B11" s="2">
        <v>120</v>
      </c>
      <c r="C11" s="2">
        <v>35.786000000000001</v>
      </c>
      <c r="D11" s="2">
        <v>0.85543604947463114</v>
      </c>
      <c r="F11" s="2" t="s">
        <v>48</v>
      </c>
      <c r="G11" s="2">
        <v>120</v>
      </c>
      <c r="H11" s="2">
        <v>50.808999999999997</v>
      </c>
      <c r="I11" s="2">
        <v>1.0275654249079804</v>
      </c>
      <c r="K11" s="2" t="s">
        <v>48</v>
      </c>
      <c r="L11" s="2">
        <v>120</v>
      </c>
      <c r="M11" s="2">
        <v>5.9909999999999997</v>
      </c>
      <c r="N11" s="2">
        <v>0.58431678533112252</v>
      </c>
    </row>
    <row r="12" spans="1:14" x14ac:dyDescent="0.2">
      <c r="A12" s="2" t="s">
        <v>48</v>
      </c>
      <c r="B12" s="2">
        <v>240</v>
      </c>
      <c r="C12" s="2">
        <v>52.396999999999991</v>
      </c>
      <c r="D12" s="2">
        <v>1.2525094061182978</v>
      </c>
      <c r="F12" s="2" t="s">
        <v>48</v>
      </c>
      <c r="G12" s="2">
        <v>240</v>
      </c>
      <c r="H12" s="2">
        <v>56.305999999999997</v>
      </c>
      <c r="I12" s="2">
        <v>1.138737208267605</v>
      </c>
      <c r="K12" s="2" t="s">
        <v>48</v>
      </c>
      <c r="L12" s="2">
        <v>240</v>
      </c>
      <c r="M12" s="2">
        <v>10.370000000000001</v>
      </c>
      <c r="N12" s="2">
        <v>1.0114112942553399</v>
      </c>
    </row>
    <row r="14" spans="1:14" x14ac:dyDescent="0.2">
      <c r="A14" s="1" t="s">
        <v>171</v>
      </c>
    </row>
    <row r="15" spans="1:14" x14ac:dyDescent="0.2">
      <c r="A15" s="1" t="s">
        <v>51</v>
      </c>
      <c r="F15" s="1" t="s">
        <v>52</v>
      </c>
      <c r="K15" s="1" t="s">
        <v>52</v>
      </c>
    </row>
    <row r="16" spans="1:14" ht="33.75" x14ac:dyDescent="0.2">
      <c r="A16" s="3" t="s">
        <v>170</v>
      </c>
      <c r="B16" s="5" t="s">
        <v>34</v>
      </c>
      <c r="C16" s="5" t="s">
        <v>44</v>
      </c>
      <c r="D16" s="5" t="s">
        <v>63</v>
      </c>
      <c r="F16" s="3" t="s">
        <v>170</v>
      </c>
      <c r="G16" s="5" t="s">
        <v>34</v>
      </c>
      <c r="H16" s="5" t="s">
        <v>44</v>
      </c>
      <c r="I16" s="5" t="s">
        <v>63</v>
      </c>
      <c r="K16" s="3" t="s">
        <v>170</v>
      </c>
      <c r="L16" s="5" t="s">
        <v>34</v>
      </c>
      <c r="M16" s="5" t="s">
        <v>44</v>
      </c>
      <c r="N16" s="5" t="s">
        <v>63</v>
      </c>
    </row>
    <row r="17" spans="1:14" x14ac:dyDescent="0.2">
      <c r="A17" s="2" t="s">
        <v>36</v>
      </c>
      <c r="B17" s="2">
        <v>0</v>
      </c>
      <c r="C17" s="2">
        <v>2.4809999999999999</v>
      </c>
      <c r="D17" s="2">
        <v>1</v>
      </c>
      <c r="F17" s="2" t="s">
        <v>36</v>
      </c>
      <c r="G17" s="2">
        <v>0</v>
      </c>
      <c r="H17" s="2">
        <v>25.123999999999999</v>
      </c>
      <c r="I17" s="2">
        <v>1</v>
      </c>
      <c r="K17" s="2" t="s">
        <v>36</v>
      </c>
      <c r="L17" s="2">
        <v>0</v>
      </c>
      <c r="M17" s="2">
        <v>6.3559999999999981</v>
      </c>
      <c r="N17" s="2">
        <v>1</v>
      </c>
    </row>
    <row r="18" spans="1:14" x14ac:dyDescent="0.2">
      <c r="A18" s="2" t="s">
        <v>36</v>
      </c>
      <c r="B18" s="2">
        <v>10</v>
      </c>
      <c r="C18" s="2">
        <v>32.226000000000006</v>
      </c>
      <c r="D18" s="2">
        <v>12.989117291414756</v>
      </c>
      <c r="F18" s="2" t="s">
        <v>36</v>
      </c>
      <c r="G18" s="2">
        <v>10</v>
      </c>
      <c r="H18" s="2">
        <v>79.393999999999991</v>
      </c>
      <c r="I18" s="2">
        <v>3.1600859735710873</v>
      </c>
      <c r="K18" s="2" t="s">
        <v>36</v>
      </c>
      <c r="L18" s="2">
        <v>10</v>
      </c>
      <c r="M18" s="2">
        <v>35.923000000000002</v>
      </c>
      <c r="N18" s="2">
        <v>5.6518250471994982</v>
      </c>
    </row>
    <row r="19" spans="1:14" x14ac:dyDescent="0.2">
      <c r="A19" s="2" t="s">
        <v>36</v>
      </c>
      <c r="B19" s="2">
        <v>20</v>
      </c>
      <c r="C19" s="2">
        <v>46.648000000000003</v>
      </c>
      <c r="D19" s="2">
        <v>18.802095929060865</v>
      </c>
      <c r="F19" s="2" t="s">
        <v>36</v>
      </c>
      <c r="G19" s="2">
        <v>20</v>
      </c>
      <c r="H19" s="2">
        <v>111.715</v>
      </c>
      <c r="I19" s="2">
        <v>4.4465451361248212</v>
      </c>
      <c r="K19" s="2" t="s">
        <v>36</v>
      </c>
      <c r="L19" s="2">
        <v>20</v>
      </c>
      <c r="M19" s="2">
        <v>35.707000000000008</v>
      </c>
      <c r="N19" s="2">
        <v>5.6178414096916329</v>
      </c>
    </row>
    <row r="20" spans="1:14" x14ac:dyDescent="0.2">
      <c r="A20" s="2" t="s">
        <v>36</v>
      </c>
      <c r="B20" s="2">
        <v>45</v>
      </c>
      <c r="C20" s="2">
        <v>23.856999999999999</v>
      </c>
      <c r="D20" s="2">
        <v>9.6158806932688439</v>
      </c>
      <c r="F20" s="2" t="s">
        <v>36</v>
      </c>
      <c r="G20" s="2">
        <v>45</v>
      </c>
      <c r="H20" s="2">
        <v>66.117999999999995</v>
      </c>
      <c r="I20" s="2">
        <v>2.6316669320171946</v>
      </c>
      <c r="K20" s="2" t="s">
        <v>36</v>
      </c>
      <c r="L20" s="2">
        <v>45</v>
      </c>
      <c r="M20" s="2">
        <v>72.227999999999994</v>
      </c>
      <c r="N20" s="2">
        <v>11.363750786658278</v>
      </c>
    </row>
    <row r="21" spans="1:14" x14ac:dyDescent="0.2">
      <c r="A21" s="2" t="s">
        <v>36</v>
      </c>
      <c r="B21" s="2">
        <v>60</v>
      </c>
      <c r="C21" s="2">
        <v>7.7720000000000002</v>
      </c>
      <c r="D21" s="2">
        <v>3.1326078194276503</v>
      </c>
      <c r="F21" s="2" t="s">
        <v>36</v>
      </c>
      <c r="G21" s="2">
        <v>60</v>
      </c>
      <c r="H21" s="2">
        <v>48.558000000000007</v>
      </c>
      <c r="I21" s="2">
        <v>1.9327336411399463</v>
      </c>
      <c r="K21" s="2" t="s">
        <v>36</v>
      </c>
      <c r="L21" s="2">
        <v>60</v>
      </c>
      <c r="M21" s="2">
        <v>22.762000000000004</v>
      </c>
      <c r="N21" s="2">
        <v>3.5811831340465718</v>
      </c>
    </row>
    <row r="22" spans="1:14" x14ac:dyDescent="0.2">
      <c r="A22" s="2" t="s">
        <v>36</v>
      </c>
      <c r="B22" s="2">
        <v>120</v>
      </c>
      <c r="C22" s="2">
        <v>20.297999999999998</v>
      </c>
      <c r="D22" s="2">
        <v>8.1813784764207984</v>
      </c>
      <c r="F22" s="2" t="s">
        <v>36</v>
      </c>
      <c r="G22" s="2">
        <v>120</v>
      </c>
      <c r="H22" s="2">
        <v>59.558999999999997</v>
      </c>
      <c r="I22" s="2">
        <v>2.3706018149976118</v>
      </c>
      <c r="K22" s="2" t="s">
        <v>36</v>
      </c>
      <c r="L22" s="2">
        <v>120</v>
      </c>
      <c r="M22" s="2">
        <v>30.096999999999998</v>
      </c>
      <c r="N22" s="2">
        <v>4.7352108244178739</v>
      </c>
    </row>
    <row r="23" spans="1:14" x14ac:dyDescent="0.2">
      <c r="A23" s="2" t="s">
        <v>142</v>
      </c>
      <c r="B23" s="2">
        <v>0</v>
      </c>
      <c r="C23" s="2">
        <v>4.4690000000000003</v>
      </c>
      <c r="D23" s="2">
        <v>1</v>
      </c>
      <c r="F23" s="2" t="s">
        <v>142</v>
      </c>
      <c r="G23" s="2">
        <v>0</v>
      </c>
      <c r="H23" s="2">
        <v>6.4329999999999998</v>
      </c>
      <c r="I23" s="2">
        <v>1</v>
      </c>
      <c r="K23" s="2" t="s">
        <v>142</v>
      </c>
      <c r="L23" s="2">
        <v>0</v>
      </c>
      <c r="M23" s="2">
        <v>2.6380000000000017</v>
      </c>
      <c r="N23" s="2">
        <v>1</v>
      </c>
    </row>
    <row r="24" spans="1:14" x14ac:dyDescent="0.2">
      <c r="A24" s="2" t="s">
        <v>142</v>
      </c>
      <c r="B24" s="2">
        <v>10</v>
      </c>
      <c r="C24" s="2">
        <v>20.545999999999999</v>
      </c>
      <c r="D24" s="2">
        <v>4.5974490937569925</v>
      </c>
      <c r="F24" s="2" t="s">
        <v>142</v>
      </c>
      <c r="G24" s="2">
        <v>10</v>
      </c>
      <c r="H24" s="2">
        <v>4.588000000000001</v>
      </c>
      <c r="I24" s="2">
        <v>0.71319757500388636</v>
      </c>
      <c r="K24" s="2" t="s">
        <v>142</v>
      </c>
      <c r="L24" s="2">
        <v>10</v>
      </c>
      <c r="M24" s="2">
        <v>4.18</v>
      </c>
      <c r="N24" s="2">
        <v>1.5845337376800595</v>
      </c>
    </row>
    <row r="25" spans="1:14" x14ac:dyDescent="0.2">
      <c r="A25" s="2" t="s">
        <v>142</v>
      </c>
      <c r="B25" s="2">
        <v>20</v>
      </c>
      <c r="C25" s="2">
        <v>3.6399999999999997</v>
      </c>
      <c r="D25" s="2">
        <v>0.81449988811814711</v>
      </c>
      <c r="F25" s="2" t="s">
        <v>142</v>
      </c>
      <c r="G25" s="2">
        <v>20</v>
      </c>
      <c r="H25" s="2">
        <v>2.3960000000000008</v>
      </c>
      <c r="I25" s="2">
        <v>0.3724545313228666</v>
      </c>
      <c r="K25" s="2" t="s">
        <v>142</v>
      </c>
      <c r="L25" s="2">
        <v>20</v>
      </c>
      <c r="M25" s="2">
        <v>5.5120000000000005</v>
      </c>
      <c r="N25" s="2">
        <v>2.0894617134192557</v>
      </c>
    </row>
    <row r="26" spans="1:14" x14ac:dyDescent="0.2">
      <c r="A26" s="2" t="s">
        <v>142</v>
      </c>
      <c r="B26" s="2">
        <v>45</v>
      </c>
      <c r="C26" s="2">
        <v>6.4020000000000001</v>
      </c>
      <c r="D26" s="2">
        <v>1.4325352427836204</v>
      </c>
      <c r="F26" s="2" t="s">
        <v>142</v>
      </c>
      <c r="G26" s="2">
        <v>45</v>
      </c>
      <c r="H26" s="2">
        <v>1.1760000000000002</v>
      </c>
      <c r="I26" s="2">
        <v>0.18280739934711646</v>
      </c>
      <c r="K26" s="2" t="s">
        <v>142</v>
      </c>
      <c r="L26" s="2">
        <v>45</v>
      </c>
      <c r="M26" s="2">
        <v>4.9230000000000018</v>
      </c>
      <c r="N26" s="2">
        <v>1.8661865049279753</v>
      </c>
    </row>
    <row r="27" spans="1:14" x14ac:dyDescent="0.2">
      <c r="A27" s="2" t="s">
        <v>142</v>
      </c>
      <c r="B27" s="2">
        <v>60</v>
      </c>
      <c r="C27" s="2">
        <v>3.3679999999999999</v>
      </c>
      <c r="D27" s="2">
        <v>0.75363616021481306</v>
      </c>
      <c r="F27" s="2" t="s">
        <v>142</v>
      </c>
      <c r="G27" s="2">
        <v>60</v>
      </c>
      <c r="H27" s="2">
        <v>1.0000000000012221E-3</v>
      </c>
      <c r="I27" s="2">
        <v>1.5544846883277198E-4</v>
      </c>
      <c r="K27" s="2" t="s">
        <v>142</v>
      </c>
      <c r="L27" s="2">
        <v>60</v>
      </c>
      <c r="M27" s="2">
        <v>4.8369999999999997</v>
      </c>
      <c r="N27" s="2">
        <v>1.8335860500379062</v>
      </c>
    </row>
    <row r="28" spans="1:14" x14ac:dyDescent="0.2">
      <c r="A28" s="2" t="s">
        <v>142</v>
      </c>
      <c r="B28" s="2">
        <v>120</v>
      </c>
      <c r="C28" s="2">
        <v>5.2450000000000001</v>
      </c>
      <c r="D28" s="2">
        <v>1.1736406354889237</v>
      </c>
      <c r="F28" s="2" t="s">
        <v>142</v>
      </c>
      <c r="G28" s="2">
        <v>120</v>
      </c>
      <c r="H28" s="2">
        <v>1.4060000000000006</v>
      </c>
      <c r="I28" s="2">
        <v>0.2185605471786104</v>
      </c>
      <c r="K28" s="2" t="s">
        <v>142</v>
      </c>
      <c r="L28" s="2">
        <v>120</v>
      </c>
      <c r="M28" s="2">
        <v>25.968</v>
      </c>
      <c r="N28" s="2">
        <v>9.8438210765731551</v>
      </c>
    </row>
    <row r="30" spans="1:14" x14ac:dyDescent="0.2">
      <c r="A30" s="1" t="s">
        <v>168</v>
      </c>
    </row>
    <row r="31" spans="1:14" x14ac:dyDescent="0.2">
      <c r="A31" s="1" t="s">
        <v>54</v>
      </c>
      <c r="E31" s="1" t="s">
        <v>55</v>
      </c>
      <c r="K31" s="1"/>
    </row>
    <row r="33" spans="1:7" ht="33.75" x14ac:dyDescent="0.2">
      <c r="A33" s="5" t="s">
        <v>34</v>
      </c>
      <c r="B33" s="5" t="s">
        <v>44</v>
      </c>
      <c r="C33" s="5" t="s">
        <v>43</v>
      </c>
      <c r="E33" s="5" t="s">
        <v>34</v>
      </c>
      <c r="F33" s="5" t="s">
        <v>44</v>
      </c>
      <c r="G33" s="5" t="s">
        <v>43</v>
      </c>
    </row>
    <row r="34" spans="1:7" x14ac:dyDescent="0.2">
      <c r="A34" s="2">
        <v>0</v>
      </c>
      <c r="B34" s="2">
        <v>39.183999999999997</v>
      </c>
      <c r="C34" s="2">
        <v>1</v>
      </c>
      <c r="E34" s="2">
        <v>0</v>
      </c>
      <c r="F34" s="2">
        <v>9.6580000000000013</v>
      </c>
      <c r="G34" s="2">
        <v>1</v>
      </c>
    </row>
    <row r="35" spans="1:7" x14ac:dyDescent="0.2">
      <c r="A35" s="2">
        <v>10</v>
      </c>
      <c r="B35" s="2">
        <v>43.587000000000003</v>
      </c>
      <c r="C35" s="2">
        <v>1.1123672927725603</v>
      </c>
      <c r="E35" s="2">
        <v>10</v>
      </c>
      <c r="F35" s="2">
        <v>30.039000000000001</v>
      </c>
      <c r="G35" s="2">
        <v>3.1102712776972457</v>
      </c>
    </row>
    <row r="36" spans="1:7" x14ac:dyDescent="0.2">
      <c r="A36" s="2">
        <v>15</v>
      </c>
      <c r="B36" s="2">
        <v>42.587000000000003</v>
      </c>
      <c r="C36" s="2">
        <v>1.0868466721110659</v>
      </c>
      <c r="E36" s="2">
        <v>15</v>
      </c>
      <c r="F36" s="2">
        <v>18.452999999999996</v>
      </c>
      <c r="G36" s="2">
        <v>1.9106440256781936</v>
      </c>
    </row>
    <row r="37" spans="1:7" x14ac:dyDescent="0.2">
      <c r="A37" s="2">
        <v>20</v>
      </c>
      <c r="B37" s="2">
        <v>43.326999999999998</v>
      </c>
      <c r="C37" s="2">
        <v>1.1057319314005716</v>
      </c>
      <c r="E37" s="2">
        <v>20</v>
      </c>
      <c r="F37" s="2">
        <v>17.701000000000001</v>
      </c>
      <c r="G37" s="2">
        <v>1.8327811141022985</v>
      </c>
    </row>
    <row r="38" spans="1:7" x14ac:dyDescent="0.2">
      <c r="A38" s="2">
        <v>30</v>
      </c>
      <c r="B38" s="2">
        <v>39.88600000000001</v>
      </c>
      <c r="C38" s="2">
        <v>1.0179154757043694</v>
      </c>
      <c r="E38" s="2">
        <v>30</v>
      </c>
      <c r="F38" s="2">
        <v>17.576999999999998</v>
      </c>
      <c r="G38" s="2">
        <v>1.819942016980741</v>
      </c>
    </row>
    <row r="39" spans="1:7" x14ac:dyDescent="0.2">
      <c r="A39" s="2">
        <v>45</v>
      </c>
      <c r="B39" s="2">
        <v>37.450000000000003</v>
      </c>
      <c r="C39" s="2">
        <v>0.95574724377296871</v>
      </c>
      <c r="E39" s="2">
        <v>45</v>
      </c>
      <c r="F39" s="2">
        <v>19.606000000000002</v>
      </c>
      <c r="G39" s="2">
        <v>2.0300269206875128</v>
      </c>
    </row>
    <row r="40" spans="1:7" x14ac:dyDescent="0.2">
      <c r="A40" s="2">
        <v>60</v>
      </c>
      <c r="B40" s="2">
        <v>37.814999999999998</v>
      </c>
      <c r="C40" s="2">
        <v>0.96506227031441405</v>
      </c>
      <c r="E40" s="2">
        <v>60</v>
      </c>
      <c r="F40" s="2">
        <v>15.795999999999999</v>
      </c>
      <c r="G40" s="2">
        <v>1.635535307517084</v>
      </c>
    </row>
    <row r="41" spans="1:7" x14ac:dyDescent="0.2">
      <c r="A41" s="2">
        <v>120</v>
      </c>
      <c r="B41" s="2">
        <v>40.709000000000003</v>
      </c>
      <c r="C41" s="2">
        <v>1.0389189465087791</v>
      </c>
      <c r="E41" s="2">
        <v>120</v>
      </c>
      <c r="F41" s="2">
        <v>24.208999999999996</v>
      </c>
      <c r="G41" s="2">
        <v>2.5066266307724159</v>
      </c>
    </row>
    <row r="43" spans="1:7" x14ac:dyDescent="0.2">
      <c r="A43" s="1" t="s">
        <v>56</v>
      </c>
      <c r="E43" s="1" t="s">
        <v>57</v>
      </c>
    </row>
    <row r="45" spans="1:7" ht="33.75" x14ac:dyDescent="0.2">
      <c r="A45" s="5" t="s">
        <v>34</v>
      </c>
      <c r="B45" s="5" t="s">
        <v>44</v>
      </c>
      <c r="C45" s="5" t="s">
        <v>43</v>
      </c>
      <c r="E45" s="5" t="s">
        <v>34</v>
      </c>
      <c r="F45" s="5" t="s">
        <v>44</v>
      </c>
      <c r="G45" s="5" t="s">
        <v>43</v>
      </c>
    </row>
    <row r="46" spans="1:7" x14ac:dyDescent="0.2">
      <c r="A46" s="2">
        <v>0</v>
      </c>
      <c r="B46" s="2">
        <v>18915.278999999999</v>
      </c>
      <c r="C46" s="2">
        <v>1</v>
      </c>
      <c r="E46" s="2">
        <v>0</v>
      </c>
      <c r="F46" s="2">
        <v>4218.37</v>
      </c>
      <c r="G46" s="2">
        <v>1</v>
      </c>
    </row>
    <row r="47" spans="1:7" x14ac:dyDescent="0.2">
      <c r="A47" s="2">
        <v>5</v>
      </c>
      <c r="B47" s="2">
        <v>18615.900999999998</v>
      </c>
      <c r="C47" s="2">
        <v>0.98417268917894363</v>
      </c>
      <c r="E47" s="2">
        <v>5</v>
      </c>
      <c r="F47" s="2">
        <v>7640.4299999999994</v>
      </c>
      <c r="G47" s="2">
        <v>1.8112280335769502</v>
      </c>
    </row>
    <row r="48" spans="1:7" x14ac:dyDescent="0.2">
      <c r="A48" s="2">
        <v>10</v>
      </c>
      <c r="B48" s="2">
        <v>19821.507999999998</v>
      </c>
      <c r="C48" s="2">
        <v>1.0479098933724424</v>
      </c>
      <c r="E48" s="2">
        <v>10</v>
      </c>
      <c r="F48" s="2">
        <v>11227.735000000001</v>
      </c>
      <c r="G48" s="2">
        <v>2.6616287807849952</v>
      </c>
    </row>
    <row r="49" spans="1:7" x14ac:dyDescent="0.2">
      <c r="A49" s="2">
        <v>20</v>
      </c>
      <c r="B49" s="2">
        <v>16126.137999999999</v>
      </c>
      <c r="C49" s="2">
        <v>0.85254560612085073</v>
      </c>
      <c r="E49" s="2">
        <v>20</v>
      </c>
      <c r="F49" s="2">
        <v>4734.9530000000004</v>
      </c>
      <c r="G49" s="2">
        <v>1.1224603342049182</v>
      </c>
    </row>
    <row r="50" spans="1:7" x14ac:dyDescent="0.2">
      <c r="A50" s="2">
        <v>30</v>
      </c>
      <c r="B50" s="2">
        <v>17490.725999999999</v>
      </c>
      <c r="C50" s="2">
        <v>0.92468770880937046</v>
      </c>
      <c r="E50" s="2">
        <v>30</v>
      </c>
      <c r="F50" s="2">
        <v>2978.2030000000004</v>
      </c>
      <c r="G50" s="2">
        <v>0.70600800783240936</v>
      </c>
    </row>
    <row r="51" spans="1:7" x14ac:dyDescent="0.2">
      <c r="A51" s="2">
        <v>45</v>
      </c>
      <c r="B51" s="2">
        <v>17126.168999999998</v>
      </c>
      <c r="C51" s="2">
        <v>0.90541455930943437</v>
      </c>
      <c r="E51" s="2">
        <v>45</v>
      </c>
      <c r="F51" s="2">
        <v>6720.0889999999999</v>
      </c>
      <c r="G51" s="2">
        <v>1.5930534780021668</v>
      </c>
    </row>
    <row r="52" spans="1:7" x14ac:dyDescent="0.2">
      <c r="A52" s="2">
        <v>60</v>
      </c>
      <c r="B52" s="2">
        <v>19570.275999999998</v>
      </c>
      <c r="C52" s="2">
        <v>1.0346279322657626</v>
      </c>
      <c r="E52" s="2">
        <v>60</v>
      </c>
      <c r="F52" s="2">
        <v>10613.003000000001</v>
      </c>
      <c r="G52" s="2">
        <v>2.5159014026744928</v>
      </c>
    </row>
    <row r="53" spans="1:7" x14ac:dyDescent="0.2">
      <c r="A53" s="2">
        <v>120</v>
      </c>
      <c r="B53" s="2">
        <v>8549.4869999999992</v>
      </c>
      <c r="C53" s="2">
        <v>0.45198841634849796</v>
      </c>
      <c r="E53" s="2">
        <v>120</v>
      </c>
      <c r="F53" s="2">
        <v>3093.1559999999999</v>
      </c>
      <c r="G53" s="2">
        <v>0.73325858092106666</v>
      </c>
    </row>
    <row r="55" spans="1:7" x14ac:dyDescent="0.2">
      <c r="A55" s="1" t="s">
        <v>169</v>
      </c>
    </row>
    <row r="56" spans="1:7" x14ac:dyDescent="0.2">
      <c r="A56" s="1" t="s">
        <v>59</v>
      </c>
      <c r="D56" s="1" t="s">
        <v>62</v>
      </c>
    </row>
    <row r="57" spans="1:7" ht="56.25" x14ac:dyDescent="0.2">
      <c r="A57" s="5" t="s">
        <v>58</v>
      </c>
      <c r="B57" s="5" t="s">
        <v>60</v>
      </c>
      <c r="D57" s="5" t="s">
        <v>58</v>
      </c>
      <c r="E57" s="5" t="s">
        <v>60</v>
      </c>
    </row>
    <row r="58" spans="1:7" x14ac:dyDescent="0.2">
      <c r="A58" s="2">
        <v>-121</v>
      </c>
      <c r="B58" s="2">
        <v>1.7698917330792459</v>
      </c>
      <c r="D58" s="2">
        <v>0</v>
      </c>
      <c r="E58" s="2">
        <v>2.0596845742744696</v>
      </c>
    </row>
    <row r="59" spans="1:7" x14ac:dyDescent="0.2">
      <c r="A59" s="2">
        <v>-119</v>
      </c>
      <c r="B59" s="2">
        <v>1.6928695013833026</v>
      </c>
      <c r="D59" s="2">
        <v>1.5</v>
      </c>
      <c r="E59" s="2">
        <v>2.1177644016683734</v>
      </c>
    </row>
    <row r="60" spans="1:7" x14ac:dyDescent="0.2">
      <c r="A60" s="2">
        <v>-116</v>
      </c>
      <c r="B60" s="2">
        <v>1.6112862524034537</v>
      </c>
      <c r="D60" s="2">
        <v>3</v>
      </c>
      <c r="E60" s="2">
        <v>2.5080351438293564</v>
      </c>
    </row>
    <row r="61" spans="1:7" x14ac:dyDescent="0.2">
      <c r="A61" s="2">
        <v>-106</v>
      </c>
      <c r="B61" s="2">
        <v>1.7131111232219292</v>
      </c>
      <c r="D61" s="2">
        <v>4.5</v>
      </c>
      <c r="E61" s="2">
        <v>2.8159017895043643</v>
      </c>
    </row>
    <row r="62" spans="1:7" x14ac:dyDescent="0.2">
      <c r="A62" s="2">
        <v>-91</v>
      </c>
      <c r="B62" s="2">
        <v>1.7165820951047983</v>
      </c>
      <c r="D62" s="2">
        <v>6</v>
      </c>
      <c r="E62" s="2">
        <v>2.8491149612387163</v>
      </c>
    </row>
    <row r="63" spans="1:7" x14ac:dyDescent="0.2">
      <c r="A63" s="2">
        <v>-76</v>
      </c>
      <c r="B63" s="2">
        <v>1.9429835380153815</v>
      </c>
      <c r="D63" s="2">
        <v>9</v>
      </c>
      <c r="E63" s="2">
        <v>3.2604945196686681</v>
      </c>
    </row>
    <row r="64" spans="1:7" x14ac:dyDescent="0.2">
      <c r="A64" s="2">
        <v>-61</v>
      </c>
      <c r="B64" s="2">
        <v>1.9424937309363148</v>
      </c>
      <c r="D64" s="2">
        <v>12</v>
      </c>
      <c r="E64" s="2">
        <v>3.1466452243439029</v>
      </c>
    </row>
    <row r="65" spans="1:5" x14ac:dyDescent="0.2">
      <c r="A65" s="2">
        <v>-46</v>
      </c>
      <c r="B65" s="2">
        <v>1.9436336542768577</v>
      </c>
      <c r="D65" s="2">
        <v>14</v>
      </c>
      <c r="E65" s="2">
        <v>3.9606079202770883</v>
      </c>
    </row>
    <row r="66" spans="1:5" x14ac:dyDescent="0.2">
      <c r="A66" s="2">
        <v>-31</v>
      </c>
      <c r="B66" s="2">
        <v>1.9696613098443598</v>
      </c>
      <c r="D66" s="2">
        <v>15.5</v>
      </c>
      <c r="E66" s="2">
        <v>3.6338030594775175</v>
      </c>
    </row>
    <row r="67" spans="1:5" x14ac:dyDescent="0.2">
      <c r="A67" s="2">
        <v>-16</v>
      </c>
      <c r="B67" s="2">
        <v>1.8507807571802737</v>
      </c>
      <c r="D67" s="2">
        <v>20</v>
      </c>
      <c r="E67" s="2">
        <v>3.5565739134066909</v>
      </c>
    </row>
    <row r="68" spans="1:5" x14ac:dyDescent="0.2">
      <c r="A68" s="2">
        <v>-1</v>
      </c>
      <c r="B68" s="2">
        <v>1.8182132528263548</v>
      </c>
      <c r="D68" s="2">
        <v>24</v>
      </c>
      <c r="E68" s="2">
        <v>3.5323449286388025</v>
      </c>
    </row>
    <row r="69" spans="1:5" x14ac:dyDescent="0.2">
      <c r="D69" s="2">
        <v>28</v>
      </c>
      <c r="E69" s="2">
        <v>3.4177295320387047</v>
      </c>
    </row>
    <row r="70" spans="1:5" x14ac:dyDescent="0.2">
      <c r="D70" s="2">
        <v>31</v>
      </c>
      <c r="E70" s="2">
        <v>3.2172785270989595</v>
      </c>
    </row>
    <row r="71" spans="1:5" x14ac:dyDescent="0.2">
      <c r="D71" s="2">
        <v>40.5</v>
      </c>
      <c r="E71" s="2">
        <v>2.9225750807181829</v>
      </c>
    </row>
    <row r="72" spans="1:5" x14ac:dyDescent="0.2">
      <c r="D72" s="2">
        <v>42</v>
      </c>
      <c r="E72" s="2">
        <v>2.7717823419532861</v>
      </c>
    </row>
    <row r="73" spans="1:5" x14ac:dyDescent="0.2">
      <c r="D73" s="2">
        <v>50</v>
      </c>
      <c r="E73" s="2">
        <v>2.6956205517811429</v>
      </c>
    </row>
    <row r="74" spans="1:5" x14ac:dyDescent="0.2">
      <c r="D74" s="2">
        <v>56</v>
      </c>
      <c r="E74" s="2">
        <v>2.480332778190069</v>
      </c>
    </row>
    <row r="75" spans="1:5" x14ac:dyDescent="0.2">
      <c r="D75" s="2">
        <v>60</v>
      </c>
      <c r="E75" s="2">
        <v>2.4769143418950472</v>
      </c>
    </row>
    <row r="76" spans="1:5" x14ac:dyDescent="0.2">
      <c r="D76" s="2">
        <v>75</v>
      </c>
      <c r="E76" s="2">
        <v>2.5029574995895119</v>
      </c>
    </row>
    <row r="77" spans="1:5" x14ac:dyDescent="0.2">
      <c r="D77" s="2">
        <v>90</v>
      </c>
      <c r="E77" s="2">
        <v>2.5198187466669362</v>
      </c>
    </row>
    <row r="78" spans="1:5" x14ac:dyDescent="0.2">
      <c r="D78" s="2">
        <v>106</v>
      </c>
      <c r="E78" s="2">
        <v>2.5634527981328632</v>
      </c>
    </row>
    <row r="79" spans="1:5" x14ac:dyDescent="0.2">
      <c r="D79" s="2">
        <v>120</v>
      </c>
      <c r="E79" s="2">
        <v>2.5506248451252933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0"/>
  <sheetViews>
    <sheetView workbookViewId="0">
      <selection activeCell="D25" sqref="D25"/>
    </sheetView>
  </sheetViews>
  <sheetFormatPr defaultRowHeight="11.25" x14ac:dyDescent="0.2"/>
  <cols>
    <col min="1" max="16384" width="9.140625" style="2"/>
  </cols>
  <sheetData>
    <row r="1" spans="1:11" x14ac:dyDescent="0.2">
      <c r="A1" s="1" t="s">
        <v>76</v>
      </c>
    </row>
    <row r="2" spans="1:11" x14ac:dyDescent="0.2">
      <c r="A2" s="1"/>
    </row>
    <row r="3" spans="1:11" x14ac:dyDescent="0.2">
      <c r="A3" s="1" t="s">
        <v>51</v>
      </c>
      <c r="E3" s="1" t="s">
        <v>52</v>
      </c>
      <c r="I3" s="1" t="s">
        <v>53</v>
      </c>
    </row>
    <row r="4" spans="1:11" ht="33.75" x14ac:dyDescent="0.2">
      <c r="A4" s="5" t="s">
        <v>34</v>
      </c>
      <c r="B4" s="5" t="s">
        <v>44</v>
      </c>
      <c r="C4" s="5" t="s">
        <v>63</v>
      </c>
      <c r="E4" s="5" t="s">
        <v>34</v>
      </c>
      <c r="F4" s="5" t="s">
        <v>44</v>
      </c>
      <c r="G4" s="5" t="s">
        <v>63</v>
      </c>
      <c r="I4" s="5" t="s">
        <v>34</v>
      </c>
      <c r="J4" s="5" t="s">
        <v>44</v>
      </c>
      <c r="K4" s="5" t="s">
        <v>63</v>
      </c>
    </row>
    <row r="5" spans="1:11" x14ac:dyDescent="0.2">
      <c r="A5" s="2">
        <v>0</v>
      </c>
      <c r="B5" s="2">
        <v>47.686999999999998</v>
      </c>
      <c r="C5" s="2">
        <v>1</v>
      </c>
      <c r="E5" s="2">
        <v>0</v>
      </c>
      <c r="F5" s="2">
        <v>14.033999999999999</v>
      </c>
      <c r="G5" s="2">
        <v>1</v>
      </c>
      <c r="I5" s="2">
        <v>0</v>
      </c>
      <c r="J5" s="2">
        <v>81.631</v>
      </c>
      <c r="K5" s="2">
        <v>1</v>
      </c>
    </row>
    <row r="6" spans="1:11" x14ac:dyDescent="0.2">
      <c r="A6" s="2">
        <v>5</v>
      </c>
      <c r="B6" s="2">
        <v>111.03399999999999</v>
      </c>
      <c r="C6" s="2">
        <v>2.3283913854929015</v>
      </c>
      <c r="E6" s="2">
        <v>5</v>
      </c>
      <c r="F6" s="2">
        <v>37.616</v>
      </c>
      <c r="G6" s="2">
        <v>2.6803477269488387</v>
      </c>
      <c r="I6" s="2">
        <v>5</v>
      </c>
      <c r="J6" s="2">
        <v>95.194000000000003</v>
      </c>
      <c r="K6" s="2">
        <v>1.1661501145398194</v>
      </c>
    </row>
    <row r="7" spans="1:11" x14ac:dyDescent="0.2">
      <c r="A7" s="2">
        <v>10</v>
      </c>
      <c r="B7" s="2">
        <v>70.322000000000003</v>
      </c>
      <c r="C7" s="2">
        <v>1.4746576635141655</v>
      </c>
      <c r="E7" s="2">
        <v>10</v>
      </c>
      <c r="F7" s="2">
        <v>33.841999999999999</v>
      </c>
      <c r="G7" s="2">
        <v>2.4114293857773976</v>
      </c>
      <c r="I7" s="2">
        <v>10</v>
      </c>
      <c r="J7" s="2">
        <v>166.82399999999998</v>
      </c>
      <c r="K7" s="2">
        <v>2.0436353836165182</v>
      </c>
    </row>
    <row r="8" spans="1:11" x14ac:dyDescent="0.2">
      <c r="A8" s="2">
        <v>20</v>
      </c>
      <c r="B8" s="2">
        <v>110.158</v>
      </c>
      <c r="C8" s="2">
        <v>2.3100215991779733</v>
      </c>
      <c r="E8" s="2">
        <v>20</v>
      </c>
      <c r="F8" s="2">
        <v>41.226000000000006</v>
      </c>
      <c r="G8" s="2">
        <v>2.9375801624625915</v>
      </c>
      <c r="I8" s="2">
        <v>20</v>
      </c>
      <c r="J8" s="2">
        <v>189.101</v>
      </c>
      <c r="K8" s="2">
        <v>2.3165341598167362</v>
      </c>
    </row>
    <row r="9" spans="1:11" x14ac:dyDescent="0.2">
      <c r="A9" s="2">
        <v>60</v>
      </c>
      <c r="B9" s="2">
        <v>56.031999999999996</v>
      </c>
      <c r="C9" s="2">
        <v>1.174995281732967</v>
      </c>
      <c r="E9" s="2">
        <v>60</v>
      </c>
      <c r="F9" s="2">
        <v>60.595999999999997</v>
      </c>
      <c r="G9" s="2">
        <v>4.3177996294712839</v>
      </c>
      <c r="I9" s="2">
        <v>60</v>
      </c>
      <c r="J9" s="2">
        <v>197.244</v>
      </c>
      <c r="K9" s="2">
        <v>2.4162879298305793</v>
      </c>
    </row>
    <row r="10" spans="1:11" x14ac:dyDescent="0.2">
      <c r="A10" s="2">
        <v>120</v>
      </c>
      <c r="B10" s="2">
        <v>51.78</v>
      </c>
      <c r="C10" s="2">
        <v>1.0858305198481768</v>
      </c>
      <c r="E10" s="2">
        <v>120</v>
      </c>
      <c r="F10" s="2">
        <v>145.96600000000001</v>
      </c>
      <c r="G10" s="2">
        <v>10.400883568476559</v>
      </c>
      <c r="I10" s="2">
        <v>120</v>
      </c>
      <c r="J10" s="2">
        <v>197.46799999999999</v>
      </c>
      <c r="K10" s="2">
        <v>2.4190319853977043</v>
      </c>
    </row>
    <row r="12" spans="1:11" x14ac:dyDescent="0.2">
      <c r="A12" s="1" t="s">
        <v>77</v>
      </c>
    </row>
    <row r="13" spans="1:11" x14ac:dyDescent="0.2">
      <c r="A13" s="1"/>
    </row>
    <row r="14" spans="1:11" x14ac:dyDescent="0.2">
      <c r="A14" s="1" t="s">
        <v>51</v>
      </c>
      <c r="E14" s="1" t="s">
        <v>52</v>
      </c>
      <c r="I14" s="1" t="s">
        <v>53</v>
      </c>
    </row>
    <row r="15" spans="1:11" ht="33.75" x14ac:dyDescent="0.2">
      <c r="A15" s="5" t="s">
        <v>34</v>
      </c>
      <c r="B15" s="5" t="s">
        <v>44</v>
      </c>
      <c r="C15" s="5" t="s">
        <v>63</v>
      </c>
      <c r="E15" s="5" t="s">
        <v>34</v>
      </c>
      <c r="F15" s="5" t="s">
        <v>44</v>
      </c>
      <c r="G15" s="5" t="s">
        <v>63</v>
      </c>
      <c r="I15" s="5" t="s">
        <v>34</v>
      </c>
      <c r="J15" s="5" t="s">
        <v>44</v>
      </c>
      <c r="K15" s="5" t="s">
        <v>63</v>
      </c>
    </row>
    <row r="16" spans="1:11" x14ac:dyDescent="0.2">
      <c r="A16" s="2">
        <v>0</v>
      </c>
      <c r="B16" s="2">
        <v>8.4589999999999996</v>
      </c>
      <c r="C16" s="2">
        <v>1</v>
      </c>
      <c r="E16" s="2">
        <v>0</v>
      </c>
      <c r="F16" s="2">
        <v>8.4830000000000005</v>
      </c>
      <c r="G16" s="2">
        <v>1</v>
      </c>
      <c r="I16" s="2">
        <v>0</v>
      </c>
      <c r="J16" s="2">
        <v>13.412999999999997</v>
      </c>
      <c r="K16" s="2">
        <v>1</v>
      </c>
    </row>
    <row r="17" spans="1:11" x14ac:dyDescent="0.2">
      <c r="A17" s="2">
        <v>5</v>
      </c>
      <c r="B17" s="2">
        <v>27.477</v>
      </c>
      <c r="C17" s="2">
        <v>3.2482562950703393</v>
      </c>
      <c r="E17" s="2">
        <v>5</v>
      </c>
      <c r="F17" s="2">
        <v>89.62</v>
      </c>
      <c r="G17" s="2">
        <v>10.564658729223153</v>
      </c>
      <c r="I17" s="2">
        <v>5</v>
      </c>
      <c r="J17" s="2">
        <v>35.524000000000001</v>
      </c>
      <c r="K17" s="2">
        <v>2.6484753597256399</v>
      </c>
    </row>
    <row r="18" spans="1:11" x14ac:dyDescent="0.2">
      <c r="A18" s="2">
        <v>10</v>
      </c>
      <c r="B18" s="2">
        <v>32.056000000000004</v>
      </c>
      <c r="C18" s="2">
        <v>3.7895732356070466</v>
      </c>
      <c r="E18" s="2">
        <v>10</v>
      </c>
      <c r="F18" s="2">
        <v>90.981000000000009</v>
      </c>
      <c r="G18" s="2">
        <v>10.72509725333019</v>
      </c>
      <c r="I18" s="2">
        <v>10</v>
      </c>
      <c r="J18" s="2">
        <v>64.804999999999993</v>
      </c>
      <c r="K18" s="2">
        <v>4.8315067471855668</v>
      </c>
    </row>
    <row r="19" spans="1:11" x14ac:dyDescent="0.2">
      <c r="A19" s="2">
        <v>20</v>
      </c>
      <c r="B19" s="2">
        <v>39.028000000000006</v>
      </c>
      <c r="C19" s="2">
        <v>4.6137841352405733</v>
      </c>
      <c r="E19" s="2">
        <v>20</v>
      </c>
      <c r="F19" s="2">
        <v>92.617000000000004</v>
      </c>
      <c r="G19" s="2">
        <v>10.917953554167157</v>
      </c>
      <c r="I19" s="2">
        <v>20</v>
      </c>
      <c r="J19" s="2">
        <v>24.299999999999997</v>
      </c>
      <c r="K19" s="2">
        <v>1.8116752404383809</v>
      </c>
    </row>
    <row r="20" spans="1:11" x14ac:dyDescent="0.2">
      <c r="A20" s="2">
        <v>60</v>
      </c>
      <c r="B20" s="2">
        <v>49.781000000000006</v>
      </c>
      <c r="C20" s="2">
        <v>5.8849745832840767</v>
      </c>
      <c r="E20" s="2">
        <v>60</v>
      </c>
      <c r="F20" s="2">
        <v>83.76400000000001</v>
      </c>
      <c r="G20" s="2">
        <v>9.8743369091123423</v>
      </c>
      <c r="I20" s="2">
        <v>60</v>
      </c>
      <c r="J20" s="2">
        <v>56.254000000000005</v>
      </c>
      <c r="K20" s="2">
        <v>4.1939909043465313</v>
      </c>
    </row>
    <row r="21" spans="1:11" x14ac:dyDescent="0.2">
      <c r="A21" s="2">
        <v>120</v>
      </c>
      <c r="B21" s="2">
        <v>111.226</v>
      </c>
      <c r="C21" s="2">
        <v>13.148835559758837</v>
      </c>
      <c r="E21" s="2">
        <v>120</v>
      </c>
      <c r="F21" s="2">
        <v>124.21400000000001</v>
      </c>
      <c r="G21" s="2">
        <v>14.64269715902393</v>
      </c>
      <c r="I21" s="2">
        <v>120</v>
      </c>
      <c r="J21" s="2">
        <v>66.244</v>
      </c>
      <c r="K21" s="2">
        <v>4.9387907254156431</v>
      </c>
    </row>
    <row r="22" spans="1:11" x14ac:dyDescent="0.2">
      <c r="A22" s="1"/>
    </row>
    <row r="23" spans="1:11" x14ac:dyDescent="0.2">
      <c r="A23" s="1" t="s">
        <v>114</v>
      </c>
    </row>
    <row r="24" spans="1:11" x14ac:dyDescent="0.2">
      <c r="A24" s="1"/>
    </row>
    <row r="25" spans="1:11" x14ac:dyDescent="0.2">
      <c r="A25" s="1" t="s">
        <v>51</v>
      </c>
      <c r="E25" s="1" t="s">
        <v>52</v>
      </c>
    </row>
    <row r="26" spans="1:11" ht="33.75" x14ac:dyDescent="0.2">
      <c r="B26" s="5" t="s">
        <v>44</v>
      </c>
      <c r="C26" s="5" t="s">
        <v>66</v>
      </c>
      <c r="F26" s="5" t="s">
        <v>44</v>
      </c>
      <c r="G26" s="5" t="s">
        <v>66</v>
      </c>
    </row>
    <row r="27" spans="1:11" x14ac:dyDescent="0.2">
      <c r="A27" s="2" t="s">
        <v>67</v>
      </c>
      <c r="B27" s="2">
        <v>41.92</v>
      </c>
      <c r="C27" s="2">
        <v>1.1491385572718924</v>
      </c>
      <c r="E27" s="2" t="s">
        <v>71</v>
      </c>
      <c r="F27" s="2">
        <v>6.6159999999999997</v>
      </c>
      <c r="G27" s="2">
        <v>0.65935818218058606</v>
      </c>
    </row>
    <row r="28" spans="1:11" x14ac:dyDescent="0.2">
      <c r="A28" s="2" t="s">
        <v>68</v>
      </c>
      <c r="B28" s="2">
        <v>31.039000000000001</v>
      </c>
      <c r="C28" s="2">
        <v>0.8508614427281076</v>
      </c>
      <c r="E28" s="2" t="s">
        <v>72</v>
      </c>
      <c r="F28" s="2">
        <v>13.452</v>
      </c>
      <c r="G28" s="2">
        <v>1.3406418178194142</v>
      </c>
    </row>
    <row r="29" spans="1:11" x14ac:dyDescent="0.2">
      <c r="A29" s="2" t="s">
        <v>69</v>
      </c>
      <c r="B29" s="2">
        <v>96.855000000000004</v>
      </c>
      <c r="C29" s="2">
        <v>2.6550528378952563</v>
      </c>
      <c r="E29" s="2" t="s">
        <v>73</v>
      </c>
      <c r="F29" s="2">
        <v>31.989000000000004</v>
      </c>
      <c r="G29" s="2">
        <v>3.1880605939804672</v>
      </c>
    </row>
    <row r="30" spans="1:11" x14ac:dyDescent="0.2">
      <c r="A30" s="2" t="s">
        <v>70</v>
      </c>
      <c r="B30" s="2">
        <v>100.1</v>
      </c>
      <c r="C30" s="2">
        <v>2.7440069079894185</v>
      </c>
      <c r="E30" s="2" t="s">
        <v>74</v>
      </c>
      <c r="F30" s="2">
        <v>93.158999999999992</v>
      </c>
      <c r="G30" s="2">
        <v>9.2843332668925651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2"/>
  <sheetViews>
    <sheetView topLeftCell="A7" workbookViewId="0">
      <selection activeCell="A26" sqref="A26:XFD26"/>
    </sheetView>
  </sheetViews>
  <sheetFormatPr defaultRowHeight="11.25" x14ac:dyDescent="0.2"/>
  <cols>
    <col min="1" max="1" width="16.85546875" style="2" customWidth="1"/>
    <col min="2" max="2" width="9.140625" style="2"/>
    <col min="3" max="3" width="11.7109375" style="2" customWidth="1"/>
    <col min="4" max="4" width="9.140625" style="2"/>
    <col min="5" max="5" width="17.42578125" style="2" customWidth="1"/>
    <col min="6" max="6" width="9.140625" style="2"/>
    <col min="7" max="7" width="12.42578125" style="2" customWidth="1"/>
    <col min="8" max="8" width="9.140625" style="2"/>
    <col min="9" max="9" width="20.28515625" style="2" customWidth="1"/>
    <col min="10" max="10" width="9.140625" style="2"/>
    <col min="11" max="11" width="12.7109375" style="2" customWidth="1"/>
    <col min="12" max="12" width="9.140625" style="2"/>
    <col min="13" max="13" width="17.28515625" style="2" customWidth="1"/>
    <col min="14" max="14" width="9.140625" style="2"/>
    <col min="15" max="15" width="13.140625" style="2" customWidth="1"/>
    <col min="16" max="16384" width="9.140625" style="2"/>
  </cols>
  <sheetData>
    <row r="1" spans="1:11" x14ac:dyDescent="0.2">
      <c r="A1" s="1" t="s">
        <v>78</v>
      </c>
    </row>
    <row r="2" spans="1:11" x14ac:dyDescent="0.2">
      <c r="A2" s="1"/>
    </row>
    <row r="3" spans="1:11" x14ac:dyDescent="0.2">
      <c r="A3" s="1" t="s">
        <v>51</v>
      </c>
      <c r="E3" s="1" t="s">
        <v>52</v>
      </c>
      <c r="I3" s="1" t="s">
        <v>53</v>
      </c>
    </row>
    <row r="4" spans="1:11" ht="33.75" x14ac:dyDescent="0.2">
      <c r="B4" s="5" t="s">
        <v>79</v>
      </c>
      <c r="C4" s="5" t="s">
        <v>92</v>
      </c>
      <c r="F4" s="5" t="s">
        <v>79</v>
      </c>
      <c r="G4" s="5" t="s">
        <v>92</v>
      </c>
      <c r="J4" s="5" t="s">
        <v>79</v>
      </c>
      <c r="K4" s="5" t="s">
        <v>92</v>
      </c>
    </row>
    <row r="5" spans="1:11" x14ac:dyDescent="0.2">
      <c r="A5" s="2" t="s">
        <v>83</v>
      </c>
      <c r="B5" s="2">
        <v>11.21790576312557</v>
      </c>
      <c r="C5" s="2">
        <v>1</v>
      </c>
      <c r="E5" s="2" t="s">
        <v>83</v>
      </c>
      <c r="F5" s="2">
        <v>38.429000000000002</v>
      </c>
      <c r="G5" s="2">
        <v>1</v>
      </c>
      <c r="I5" s="2" t="s">
        <v>83</v>
      </c>
      <c r="J5" s="2">
        <v>41.994999999999997</v>
      </c>
      <c r="K5" s="2">
        <v>1</v>
      </c>
    </row>
    <row r="6" spans="1:11" x14ac:dyDescent="0.2">
      <c r="A6" s="2" t="s">
        <v>84</v>
      </c>
      <c r="B6" s="2">
        <v>22.525825450146904</v>
      </c>
      <c r="C6" s="2">
        <v>2.0080241290840264</v>
      </c>
      <c r="E6" s="2" t="s">
        <v>84</v>
      </c>
      <c r="F6" s="2">
        <v>109.16799999999999</v>
      </c>
      <c r="G6" s="2">
        <v>2.8407712925134661</v>
      </c>
      <c r="I6" s="2" t="s">
        <v>84</v>
      </c>
      <c r="J6" s="2">
        <v>93.837000000000003</v>
      </c>
      <c r="K6" s="2">
        <v>2.2344802952732472</v>
      </c>
    </row>
    <row r="7" spans="1:11" x14ac:dyDescent="0.2">
      <c r="A7" s="2" t="s">
        <v>85</v>
      </c>
      <c r="B7" s="2">
        <v>7.227864296368093</v>
      </c>
      <c r="C7" s="2">
        <v>0.6443149415755336</v>
      </c>
      <c r="E7" s="2" t="s">
        <v>85</v>
      </c>
      <c r="F7" s="2">
        <v>70.506999999999991</v>
      </c>
      <c r="G7" s="2">
        <v>1.8347341851206116</v>
      </c>
      <c r="I7" s="2" t="s">
        <v>85</v>
      </c>
      <c r="J7" s="2">
        <v>45.192999999999998</v>
      </c>
      <c r="K7" s="2">
        <v>1.0761519228479581</v>
      </c>
    </row>
    <row r="8" spans="1:11" x14ac:dyDescent="0.2">
      <c r="A8" s="2" t="s">
        <v>86</v>
      </c>
      <c r="B8" s="2">
        <v>11.612264986693084</v>
      </c>
      <c r="C8" s="2">
        <v>1.0351544425398735</v>
      </c>
      <c r="E8" s="2" t="s">
        <v>86</v>
      </c>
      <c r="F8" s="2">
        <v>51.008000000000003</v>
      </c>
      <c r="G8" s="2">
        <v>1.327330921959978</v>
      </c>
      <c r="I8" s="2" t="s">
        <v>86</v>
      </c>
      <c r="J8" s="2">
        <v>41.665999999999997</v>
      </c>
      <c r="K8" s="2">
        <v>0.99216573401595431</v>
      </c>
    </row>
    <row r="9" spans="1:11" x14ac:dyDescent="0.2">
      <c r="A9" s="2" t="s">
        <v>87</v>
      </c>
      <c r="B9" s="2">
        <v>3.5238931248396237</v>
      </c>
      <c r="C9" s="2">
        <v>0.31413110425860674</v>
      </c>
      <c r="E9" s="2" t="s">
        <v>87</v>
      </c>
      <c r="F9" s="2">
        <v>33.74</v>
      </c>
      <c r="G9" s="2">
        <v>0.8779827734263187</v>
      </c>
      <c r="I9" s="2" t="s">
        <v>87</v>
      </c>
      <c r="J9" s="2">
        <v>32.744</v>
      </c>
      <c r="K9" s="2">
        <v>0.77971187046076917</v>
      </c>
    </row>
    <row r="10" spans="1:11" x14ac:dyDescent="0.2">
      <c r="A10" s="2" t="s">
        <v>88</v>
      </c>
      <c r="B10" s="2">
        <v>9.2258173645009247</v>
      </c>
      <c r="C10" s="2">
        <v>0.82241886848676804</v>
      </c>
      <c r="E10" s="2" t="s">
        <v>88</v>
      </c>
      <c r="F10" s="2">
        <v>41.639000000000003</v>
      </c>
      <c r="G10" s="2">
        <v>1.0835306669442348</v>
      </c>
      <c r="I10" s="2" t="s">
        <v>88</v>
      </c>
      <c r="J10" s="2">
        <v>49.789999999999992</v>
      </c>
      <c r="K10" s="2">
        <v>1.1856173353970709</v>
      </c>
    </row>
    <row r="11" spans="1:11" x14ac:dyDescent="0.2">
      <c r="A11" s="2" t="s">
        <v>89</v>
      </c>
      <c r="B11" s="2">
        <v>2.9706614321081366</v>
      </c>
      <c r="C11" s="2">
        <v>0.26481426166664829</v>
      </c>
      <c r="E11" s="2" t="s">
        <v>89</v>
      </c>
      <c r="F11" s="2">
        <v>24.635999999999996</v>
      </c>
      <c r="G11" s="2">
        <v>0.64107835228603383</v>
      </c>
      <c r="I11" s="2" t="s">
        <v>89</v>
      </c>
      <c r="J11" s="2">
        <v>15.070999999999998</v>
      </c>
      <c r="K11" s="2">
        <v>0.35887605667341349</v>
      </c>
    </row>
    <row r="12" spans="1:11" x14ac:dyDescent="0.2">
      <c r="A12" s="2" t="s">
        <v>90</v>
      </c>
      <c r="B12" s="2">
        <v>2.8720476489756681</v>
      </c>
      <c r="C12" s="2">
        <v>0.25602351362376297</v>
      </c>
      <c r="E12" s="2" t="s">
        <v>90</v>
      </c>
      <c r="F12" s="2">
        <v>28.567999999999998</v>
      </c>
      <c r="G12" s="2">
        <v>0.74339691378906547</v>
      </c>
      <c r="I12" s="2" t="s">
        <v>90</v>
      </c>
      <c r="J12" s="2">
        <v>21.729999999999997</v>
      </c>
      <c r="K12" s="2">
        <v>0.5174425526848434</v>
      </c>
    </row>
    <row r="14" spans="1:11" x14ac:dyDescent="0.2">
      <c r="A14" s="9" t="s">
        <v>178</v>
      </c>
    </row>
    <row r="15" spans="1:11" x14ac:dyDescent="0.2">
      <c r="C15" s="1" t="s">
        <v>181</v>
      </c>
      <c r="H15" s="1" t="s">
        <v>188</v>
      </c>
    </row>
    <row r="16" spans="1:11" ht="22.5" x14ac:dyDescent="0.2">
      <c r="A16" s="3"/>
      <c r="B16" s="10" t="s">
        <v>183</v>
      </c>
      <c r="C16" s="2" t="s">
        <v>184</v>
      </c>
      <c r="D16" s="2" t="s">
        <v>185</v>
      </c>
      <c r="G16" s="10" t="s">
        <v>183</v>
      </c>
      <c r="H16" s="2" t="s">
        <v>184</v>
      </c>
      <c r="I16" s="2" t="s">
        <v>185</v>
      </c>
    </row>
    <row r="17" spans="1:12" x14ac:dyDescent="0.2">
      <c r="A17" s="2" t="s">
        <v>30</v>
      </c>
      <c r="B17" s="2">
        <v>2</v>
      </c>
      <c r="C17" s="2">
        <v>45.333333333333336</v>
      </c>
      <c r="D17" s="2">
        <f>B17/C17</f>
        <v>4.4117647058823525E-2</v>
      </c>
      <c r="F17" s="2" t="s">
        <v>30</v>
      </c>
      <c r="G17" s="2">
        <v>36</v>
      </c>
      <c r="H17" s="2">
        <v>31.533333333333335</v>
      </c>
      <c r="I17" s="2">
        <f>G17/H17</f>
        <v>1.1416490486257929</v>
      </c>
    </row>
    <row r="18" spans="1:12" x14ac:dyDescent="0.2">
      <c r="A18" s="2" t="s">
        <v>32</v>
      </c>
      <c r="B18" s="2">
        <v>8</v>
      </c>
      <c r="C18" s="2">
        <v>31.933333333333334</v>
      </c>
      <c r="D18" s="2">
        <f>B18/C18</f>
        <v>0.25052192066805845</v>
      </c>
      <c r="F18" s="2" t="s">
        <v>32</v>
      </c>
      <c r="G18" s="2">
        <v>35</v>
      </c>
      <c r="H18" s="2">
        <v>60.016666666666666</v>
      </c>
      <c r="I18" s="2">
        <f>G18/H18</f>
        <v>0.58317134129408499</v>
      </c>
    </row>
    <row r="19" spans="1:12" x14ac:dyDescent="0.2">
      <c r="A19" s="2" t="s">
        <v>33</v>
      </c>
      <c r="B19" s="2">
        <v>20</v>
      </c>
      <c r="C19" s="2">
        <v>57.18333333333333</v>
      </c>
      <c r="D19" s="2">
        <f t="shared" ref="D19:D22" si="0">B19/C19</f>
        <v>0.34975225881667155</v>
      </c>
      <c r="F19" s="2" t="s">
        <v>33</v>
      </c>
      <c r="G19" s="2">
        <v>177</v>
      </c>
      <c r="H19" s="2">
        <v>60.016666666666666</v>
      </c>
      <c r="I19" s="2">
        <f t="shared" ref="I19:I22" si="1">G19/H19</f>
        <v>2.9491807831158012</v>
      </c>
    </row>
    <row r="20" spans="1:12" x14ac:dyDescent="0.2">
      <c r="A20" s="2" t="s">
        <v>31</v>
      </c>
      <c r="B20" s="2">
        <v>20</v>
      </c>
      <c r="C20" s="2">
        <v>57.18333333333333</v>
      </c>
      <c r="D20" s="2">
        <f t="shared" si="0"/>
        <v>0.34975225881667155</v>
      </c>
      <c r="F20" s="2" t="s">
        <v>31</v>
      </c>
      <c r="G20" s="2">
        <v>15</v>
      </c>
      <c r="H20" s="2">
        <v>48</v>
      </c>
      <c r="I20" s="2">
        <f t="shared" si="1"/>
        <v>0.3125</v>
      </c>
    </row>
    <row r="21" spans="1:12" x14ac:dyDescent="0.2">
      <c r="A21" s="2" t="s">
        <v>186</v>
      </c>
      <c r="B21" s="2">
        <v>2</v>
      </c>
      <c r="C21" s="2">
        <v>32.43333333333333</v>
      </c>
      <c r="D21" s="2">
        <f t="shared" si="0"/>
        <v>6.1664953751284696E-2</v>
      </c>
      <c r="F21" s="2" t="s">
        <v>186</v>
      </c>
      <c r="G21" s="2">
        <v>20</v>
      </c>
      <c r="H21" s="2">
        <v>30</v>
      </c>
      <c r="I21" s="2">
        <f t="shared" si="1"/>
        <v>0.66666666666666663</v>
      </c>
    </row>
    <row r="22" spans="1:12" x14ac:dyDescent="0.2">
      <c r="A22" s="2" t="s">
        <v>187</v>
      </c>
      <c r="B22" s="2">
        <v>7</v>
      </c>
      <c r="C22" s="2">
        <v>32.6</v>
      </c>
      <c r="D22" s="2">
        <f t="shared" si="0"/>
        <v>0.21472392638036808</v>
      </c>
      <c r="F22" s="2" t="s">
        <v>187</v>
      </c>
      <c r="G22" s="2">
        <v>40</v>
      </c>
      <c r="H22" s="2">
        <v>34.18333333333333</v>
      </c>
      <c r="I22" s="2">
        <f t="shared" si="1"/>
        <v>1.1701608971233546</v>
      </c>
    </row>
    <row r="24" spans="1:12" x14ac:dyDescent="0.2">
      <c r="A24" s="2" t="s">
        <v>174</v>
      </c>
      <c r="D24" s="2">
        <f>AVERAGE(D17:D22)</f>
        <v>0.21175549424864629</v>
      </c>
      <c r="F24" s="2" t="s">
        <v>174</v>
      </c>
      <c r="I24" s="2">
        <f>AVERAGE(I17:I22)</f>
        <v>1.1372214561376166</v>
      </c>
    </row>
    <row r="25" spans="1:12" x14ac:dyDescent="0.2">
      <c r="A25" s="2" t="s">
        <v>41</v>
      </c>
      <c r="D25" s="2">
        <f>STDEV(D17:D22)</f>
        <v>0.13433352494918524</v>
      </c>
      <c r="F25" s="2" t="s">
        <v>41</v>
      </c>
      <c r="I25" s="2">
        <f>STDEV(I17:I22)</f>
        <v>0.94793038065428237</v>
      </c>
    </row>
    <row r="26" spans="1:12" x14ac:dyDescent="0.2">
      <c r="A26" s="2" t="s">
        <v>152</v>
      </c>
      <c r="I26" s="2">
        <f>TTEST(D17:D22,I17:I22,2,2)</f>
        <v>3.9426099280591577E-2</v>
      </c>
    </row>
    <row r="28" spans="1:12" x14ac:dyDescent="0.2">
      <c r="A28" s="1" t="s">
        <v>176</v>
      </c>
    </row>
    <row r="29" spans="1:12" x14ac:dyDescent="0.2">
      <c r="A29" s="1"/>
      <c r="B29" s="3" t="s">
        <v>19</v>
      </c>
      <c r="C29" s="4"/>
      <c r="D29" s="4"/>
      <c r="E29" s="4"/>
      <c r="F29" s="3" t="s">
        <v>106</v>
      </c>
    </row>
    <row r="30" spans="1:12" x14ac:dyDescent="0.2">
      <c r="A30" s="1"/>
      <c r="B30" s="2">
        <v>1</v>
      </c>
      <c r="C30" s="2">
        <v>2</v>
      </c>
      <c r="D30" s="2">
        <v>3</v>
      </c>
      <c r="E30" s="2" t="s">
        <v>0</v>
      </c>
      <c r="F30" s="2">
        <v>1</v>
      </c>
      <c r="G30" s="2">
        <v>2</v>
      </c>
      <c r="H30" s="2">
        <v>3</v>
      </c>
      <c r="I30" s="2" t="s">
        <v>0</v>
      </c>
      <c r="J30" s="2" t="s">
        <v>41</v>
      </c>
      <c r="K30" s="2" t="s">
        <v>107</v>
      </c>
      <c r="L30" s="2" t="s">
        <v>108</v>
      </c>
    </row>
    <row r="31" spans="1:12" x14ac:dyDescent="0.2">
      <c r="A31" s="2" t="s">
        <v>96</v>
      </c>
      <c r="B31" s="2">
        <v>1962.04</v>
      </c>
      <c r="C31" s="2">
        <v>1676.69</v>
      </c>
      <c r="D31" s="2">
        <v>1926.23</v>
      </c>
      <c r="E31" s="7">
        <f>AVERAGE(B31:D31)</f>
        <v>1854.9866666666667</v>
      </c>
      <c r="F31" s="2">
        <v>0.59916692454274501</v>
      </c>
      <c r="G31" s="2">
        <v>0.51202686525839192</v>
      </c>
      <c r="H31" s="2">
        <v>0.5882312822684409</v>
      </c>
      <c r="I31" s="7">
        <f>AVERAGE(F31:H31)</f>
        <v>0.56647502402319272</v>
      </c>
      <c r="J31" s="2">
        <f>STDEV(F31:H31)</f>
        <v>4.7469448729109902E-2</v>
      </c>
      <c r="K31" s="2">
        <v>3.8918342691987665E-4</v>
      </c>
      <c r="L31" s="2">
        <v>2.4077362400498559E-2</v>
      </c>
    </row>
    <row r="32" spans="1:12" x14ac:dyDescent="0.2">
      <c r="A32" s="2" t="s">
        <v>97</v>
      </c>
      <c r="B32" s="2">
        <v>3451.97</v>
      </c>
      <c r="C32" s="2">
        <v>3138.19</v>
      </c>
      <c r="D32" s="2">
        <v>3233.68</v>
      </c>
      <c r="E32" s="7">
        <f t="shared" ref="E32:E40" si="2">AVERAGE(B32:D32)</f>
        <v>3274.6133333333332</v>
      </c>
      <c r="F32" s="2">
        <v>1.0541611019723447</v>
      </c>
      <c r="G32" s="2">
        <v>0.9583391016140328</v>
      </c>
      <c r="H32" s="2">
        <v>0.9874997964136224</v>
      </c>
      <c r="I32" s="7">
        <f t="shared" ref="I32:I40" si="3">AVERAGE(F32:H32)</f>
        <v>0.99999999999999989</v>
      </c>
      <c r="J32" s="2">
        <f t="shared" ref="J32:J40" si="4">STDEV(F32:H32)</f>
        <v>4.9118787194338855E-2</v>
      </c>
      <c r="K32" s="2">
        <v>1</v>
      </c>
      <c r="L32" s="2">
        <v>1.4626898690826051E-4</v>
      </c>
    </row>
    <row r="33" spans="1:15" x14ac:dyDescent="0.2">
      <c r="A33" s="2" t="s">
        <v>98</v>
      </c>
      <c r="B33" s="2">
        <v>2395.86</v>
      </c>
      <c r="C33" s="2">
        <v>2167.39</v>
      </c>
      <c r="D33" s="2">
        <v>2851.45</v>
      </c>
      <c r="E33" s="7">
        <f t="shared" si="2"/>
        <v>2471.5666666666666</v>
      </c>
      <c r="F33" s="2">
        <v>0.73164668805680877</v>
      </c>
      <c r="G33" s="2">
        <v>0.6618766185117021</v>
      </c>
      <c r="H33" s="2">
        <v>0.87077456473232462</v>
      </c>
      <c r="I33" s="7">
        <f t="shared" si="3"/>
        <v>0.7547659571002785</v>
      </c>
      <c r="J33" s="2">
        <f t="shared" si="4"/>
        <v>0.1063506625960869</v>
      </c>
      <c r="K33" s="2">
        <v>2.2240673661457062E-2</v>
      </c>
      <c r="L33" s="2">
        <v>7.0994688735987466E-2</v>
      </c>
    </row>
    <row r="34" spans="1:15" x14ac:dyDescent="0.2">
      <c r="A34" s="2" t="s">
        <v>99</v>
      </c>
      <c r="B34" s="2">
        <v>1755.93</v>
      </c>
      <c r="C34" s="2">
        <v>2258.4</v>
      </c>
      <c r="D34" s="2">
        <v>2662.51</v>
      </c>
      <c r="E34" s="7">
        <f t="shared" si="2"/>
        <v>2225.6133333333332</v>
      </c>
      <c r="F34" s="2">
        <v>0.53622514210329164</v>
      </c>
      <c r="G34" s="2">
        <v>0.68966921285362959</v>
      </c>
      <c r="H34" s="2">
        <v>0.81307614944868822</v>
      </c>
      <c r="I34" s="7">
        <f t="shared" si="3"/>
        <v>0.67965683480186989</v>
      </c>
      <c r="J34" s="2">
        <f t="shared" si="4"/>
        <v>0.13869681269852085</v>
      </c>
      <c r="K34" s="2">
        <v>1.9588110317577869E-2</v>
      </c>
      <c r="L34" s="2">
        <v>0.18294174091009022</v>
      </c>
    </row>
    <row r="35" spans="1:15" x14ac:dyDescent="0.2">
      <c r="A35" s="2" t="s">
        <v>100</v>
      </c>
      <c r="B35" s="2">
        <v>1758.47</v>
      </c>
      <c r="C35" s="2">
        <v>1896.74</v>
      </c>
      <c r="D35" s="2">
        <v>2497.6799999999998</v>
      </c>
      <c r="E35" s="7">
        <f t="shared" si="2"/>
        <v>2050.9633333333331</v>
      </c>
      <c r="F35" s="2">
        <v>0.53700080620205548</v>
      </c>
      <c r="G35" s="2">
        <v>0.57922563885405298</v>
      </c>
      <c r="H35" s="2">
        <v>0.76274043551197901</v>
      </c>
      <c r="I35" s="7">
        <f t="shared" si="3"/>
        <v>0.62632229352269586</v>
      </c>
      <c r="J35" s="2">
        <f t="shared" si="4"/>
        <v>0.12001319186230475</v>
      </c>
      <c r="K35" s="2">
        <v>7.5376254071655852E-3</v>
      </c>
      <c r="L35" s="2">
        <v>0.31680626498810593</v>
      </c>
    </row>
    <row r="36" spans="1:15" x14ac:dyDescent="0.2">
      <c r="A36" s="2" t="s">
        <v>101</v>
      </c>
      <c r="B36" s="2">
        <v>1576.78</v>
      </c>
      <c r="C36" s="2">
        <v>1480.93</v>
      </c>
      <c r="D36" s="2">
        <v>1379.73</v>
      </c>
      <c r="E36" s="7">
        <f t="shared" si="2"/>
        <v>1479.1466666666668</v>
      </c>
      <c r="F36" s="2">
        <v>0.48151639277512664</v>
      </c>
      <c r="G36" s="2">
        <v>0.45224576133161781</v>
      </c>
      <c r="H36" s="2">
        <v>0.42134134920764182</v>
      </c>
      <c r="I36" s="7">
        <f t="shared" si="3"/>
        <v>0.45170116777146213</v>
      </c>
      <c r="J36" s="2">
        <f t="shared" si="4"/>
        <v>3.0091218049399335E-2</v>
      </c>
      <c r="K36" s="2">
        <v>7.9259328045283193E-5</v>
      </c>
    </row>
    <row r="37" spans="1:15" x14ac:dyDescent="0.2">
      <c r="A37" s="2" t="s">
        <v>102</v>
      </c>
      <c r="B37" s="2">
        <v>1569.59</v>
      </c>
      <c r="C37" s="2">
        <v>1348.02</v>
      </c>
      <c r="D37" s="2">
        <v>1619.63</v>
      </c>
      <c r="E37" s="7">
        <f t="shared" si="2"/>
        <v>1512.4133333333332</v>
      </c>
      <c r="F37" s="2">
        <v>0.47932071369240542</v>
      </c>
      <c r="G37" s="2">
        <v>0.41165776315575175</v>
      </c>
      <c r="H37" s="2">
        <v>0.49460190719718566</v>
      </c>
      <c r="I37" s="7">
        <f t="shared" si="3"/>
        <v>0.46186012801511428</v>
      </c>
      <c r="J37" s="2">
        <f t="shared" si="4"/>
        <v>4.4142800056600991E-2</v>
      </c>
      <c r="K37" s="2">
        <v>1.4626898690825999E-4</v>
      </c>
    </row>
    <row r="38" spans="1:15" x14ac:dyDescent="0.2">
      <c r="A38" s="2" t="s">
        <v>103</v>
      </c>
      <c r="B38" s="2">
        <v>2110.16</v>
      </c>
      <c r="C38" s="2">
        <v>1400.6</v>
      </c>
      <c r="D38" s="2">
        <v>1797.94</v>
      </c>
      <c r="E38" s="7">
        <f t="shared" si="2"/>
        <v>1769.5666666666666</v>
      </c>
      <c r="F38" s="2">
        <v>0.64439974592420068</v>
      </c>
      <c r="G38" s="2">
        <v>0.42771462075929573</v>
      </c>
      <c r="H38" s="2">
        <v>0.54905413768953892</v>
      </c>
      <c r="I38" s="7">
        <f t="shared" si="3"/>
        <v>0.54038950145767839</v>
      </c>
      <c r="J38" s="2">
        <f t="shared" si="4"/>
        <v>0.10860210774982897</v>
      </c>
      <c r="K38" s="2">
        <v>2.6126787984702259E-3</v>
      </c>
    </row>
    <row r="39" spans="1:15" x14ac:dyDescent="0.2">
      <c r="A39" s="2" t="s">
        <v>104</v>
      </c>
      <c r="B39" s="2">
        <v>1926.89</v>
      </c>
      <c r="C39" s="2">
        <v>1735.84</v>
      </c>
      <c r="D39" s="2">
        <v>1704.94</v>
      </c>
      <c r="E39" s="7">
        <f t="shared" si="2"/>
        <v>1789.2233333333334</v>
      </c>
      <c r="F39" s="2">
        <v>0.58843283278229297</v>
      </c>
      <c r="G39" s="2">
        <v>0.53009006661346281</v>
      </c>
      <c r="H39" s="2">
        <v>0.52065383801039111</v>
      </c>
      <c r="I39" s="7">
        <f t="shared" si="3"/>
        <v>0.54639224580204893</v>
      </c>
      <c r="J39" s="2">
        <f t="shared" si="4"/>
        <v>3.6712652012554928E-2</v>
      </c>
      <c r="K39" s="2">
        <v>2.1391272302063619E-4</v>
      </c>
    </row>
    <row r="40" spans="1:15" x14ac:dyDescent="0.2">
      <c r="A40" s="2" t="s">
        <v>105</v>
      </c>
      <c r="B40" s="2">
        <v>1899.61</v>
      </c>
      <c r="C40" s="2">
        <v>1783.61</v>
      </c>
      <c r="D40" s="2">
        <v>1654.73</v>
      </c>
      <c r="E40" s="7">
        <f t="shared" si="2"/>
        <v>1779.3166666666666</v>
      </c>
      <c r="F40" s="2">
        <v>0.5801020782097428</v>
      </c>
      <c r="G40" s="2">
        <v>0.54467804850241863</v>
      </c>
      <c r="H40" s="2">
        <v>0.50532072997931565</v>
      </c>
      <c r="I40" s="7">
        <f t="shared" si="3"/>
        <v>0.54336695223049236</v>
      </c>
      <c r="J40" s="2">
        <f t="shared" si="4"/>
        <v>3.7407910137640631E-2</v>
      </c>
      <c r="K40" s="2">
        <v>2.1404538441589487E-4</v>
      </c>
    </row>
    <row r="42" spans="1:15" x14ac:dyDescent="0.2">
      <c r="A42" s="1" t="s">
        <v>177</v>
      </c>
    </row>
    <row r="43" spans="1:15" x14ac:dyDescent="0.2">
      <c r="A43" s="1"/>
    </row>
    <row r="44" spans="1:15" x14ac:dyDescent="0.2">
      <c r="A44" s="1" t="s">
        <v>51</v>
      </c>
      <c r="E44" s="1" t="s">
        <v>52</v>
      </c>
      <c r="I44" s="1" t="s">
        <v>53</v>
      </c>
      <c r="M44" s="1" t="s">
        <v>95</v>
      </c>
    </row>
    <row r="46" spans="1:15" ht="33.75" x14ac:dyDescent="0.2">
      <c r="B46" s="5" t="s">
        <v>79</v>
      </c>
      <c r="C46" s="5" t="s">
        <v>94</v>
      </c>
      <c r="F46" s="5" t="s">
        <v>79</v>
      </c>
      <c r="G46" s="5" t="s">
        <v>94</v>
      </c>
      <c r="J46" s="5" t="s">
        <v>79</v>
      </c>
      <c r="K46" s="5" t="s">
        <v>94</v>
      </c>
      <c r="N46" s="5" t="s">
        <v>79</v>
      </c>
      <c r="O46" s="5" t="s">
        <v>94</v>
      </c>
    </row>
    <row r="47" spans="1:15" x14ac:dyDescent="0.2">
      <c r="A47" s="2" t="s">
        <v>91</v>
      </c>
      <c r="B47" s="2">
        <v>33.518000000000001</v>
      </c>
      <c r="C47" s="2">
        <v>0.55983698284645311</v>
      </c>
      <c r="E47" s="2" t="s">
        <v>91</v>
      </c>
      <c r="F47" s="2">
        <v>9.0660000000000025</v>
      </c>
      <c r="G47" s="2">
        <v>0.15142556496467408</v>
      </c>
      <c r="I47" s="2" t="s">
        <v>91</v>
      </c>
      <c r="J47" s="2">
        <v>37.480000000000004</v>
      </c>
      <c r="K47" s="2">
        <v>0.6260125937432145</v>
      </c>
      <c r="M47" s="2" t="s">
        <v>91</v>
      </c>
      <c r="N47" s="2">
        <v>37.141000000000005</v>
      </c>
      <c r="O47" s="2">
        <v>0.62035042006981678</v>
      </c>
    </row>
    <row r="48" spans="1:15" x14ac:dyDescent="0.2">
      <c r="A48" s="2" t="s">
        <v>93</v>
      </c>
      <c r="B48" s="2">
        <v>81.718000000000004</v>
      </c>
      <c r="C48" s="2">
        <v>1.3649012042558166</v>
      </c>
      <c r="E48" s="2" t="s">
        <v>93</v>
      </c>
      <c r="F48" s="2">
        <v>33.734000000000009</v>
      </c>
      <c r="G48" s="2">
        <v>0.56344473952330854</v>
      </c>
      <c r="I48" s="2" t="s">
        <v>93</v>
      </c>
      <c r="J48" s="2">
        <v>65.054000000000002</v>
      </c>
      <c r="K48" s="2">
        <v>1.0865694576673179</v>
      </c>
      <c r="M48" s="2" t="s">
        <v>93</v>
      </c>
      <c r="N48" s="2">
        <v>58.978000000000009</v>
      </c>
      <c r="O48" s="2">
        <v>0.98508459855355679</v>
      </c>
    </row>
    <row r="49" spans="1:15" x14ac:dyDescent="0.2">
      <c r="A49" s="2" t="s">
        <v>80</v>
      </c>
      <c r="B49" s="2">
        <v>59.313999999999993</v>
      </c>
      <c r="C49" s="2">
        <v>0.99069666449533134</v>
      </c>
      <c r="E49" s="2" t="s">
        <v>80</v>
      </c>
      <c r="F49" s="2">
        <v>12.686999999999998</v>
      </c>
      <c r="G49" s="2">
        <v>0.21190559703362222</v>
      </c>
      <c r="I49" s="2" t="s">
        <v>80</v>
      </c>
      <c r="J49" s="2">
        <v>44.298999999999999</v>
      </c>
      <c r="K49" s="2">
        <v>0.73990746772226945</v>
      </c>
      <c r="M49" s="2" t="s">
        <v>80</v>
      </c>
      <c r="N49" s="2">
        <v>35.193000000000005</v>
      </c>
      <c r="O49" s="2">
        <v>0.58781379966928893</v>
      </c>
    </row>
    <row r="50" spans="1:15" x14ac:dyDescent="0.2">
      <c r="A50" s="2" t="s">
        <v>81</v>
      </c>
      <c r="B50" s="2">
        <v>6.3309999999999995</v>
      </c>
      <c r="C50" s="2">
        <v>0.10574401630171533</v>
      </c>
      <c r="E50" s="2" t="s">
        <v>81</v>
      </c>
      <c r="F50" s="2">
        <v>9.9780000000000086</v>
      </c>
      <c r="G50" s="2">
        <v>0.16665831537806294</v>
      </c>
      <c r="I50" s="2" t="s">
        <v>81</v>
      </c>
      <c r="J50" s="2">
        <v>48.532000000000004</v>
      </c>
      <c r="K50" s="2">
        <v>0.81060947704230757</v>
      </c>
      <c r="M50" s="2" t="s">
        <v>81</v>
      </c>
      <c r="N50" s="2">
        <v>20.856000000000002</v>
      </c>
      <c r="O50" s="2">
        <v>0.34834895024302248</v>
      </c>
    </row>
    <row r="51" spans="1:15" x14ac:dyDescent="0.2">
      <c r="A51" s="2" t="s">
        <v>82</v>
      </c>
      <c r="B51" s="2">
        <v>11.620999999999999</v>
      </c>
      <c r="C51" s="2">
        <v>0.19410064973025332</v>
      </c>
      <c r="E51" s="2" t="s">
        <v>82</v>
      </c>
      <c r="F51" s="2">
        <v>12.064999999999998</v>
      </c>
      <c r="G51" s="2">
        <v>0.20151659401045574</v>
      </c>
      <c r="I51" s="2" t="s">
        <v>82</v>
      </c>
      <c r="J51" s="2">
        <v>25.745999999999995</v>
      </c>
      <c r="K51" s="2">
        <v>0.43002455278849511</v>
      </c>
      <c r="M51" s="2" t="s">
        <v>82</v>
      </c>
      <c r="N51" s="2">
        <v>18.356999999999999</v>
      </c>
      <c r="O51" s="2">
        <v>0.30660920980107226</v>
      </c>
    </row>
    <row r="52" spans="1:15" x14ac:dyDescent="0.2">
      <c r="M52" s="2" t="s">
        <v>47</v>
      </c>
      <c r="N52" s="2">
        <v>9.7829999999999995</v>
      </c>
      <c r="O52" s="2">
        <v>0.16340131282256848</v>
      </c>
    </row>
  </sheetData>
  <phoneticPr fontId="5" type="noConversion"/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6"/>
  <sheetViews>
    <sheetView workbookViewId="0">
      <selection activeCell="F24" sqref="F24"/>
    </sheetView>
  </sheetViews>
  <sheetFormatPr defaultRowHeight="11.25" x14ac:dyDescent="0.2"/>
  <cols>
    <col min="1" max="1" width="18.85546875" style="2" customWidth="1"/>
    <col min="2" max="4" width="9.140625" style="2"/>
    <col min="5" max="5" width="17.7109375" style="2" customWidth="1"/>
    <col min="6" max="8" width="9.140625" style="2"/>
    <col min="9" max="9" width="20.28515625" style="2" customWidth="1"/>
    <col min="10" max="16384" width="9.140625" style="2"/>
  </cols>
  <sheetData>
    <row r="1" spans="1:11" x14ac:dyDescent="0.2">
      <c r="A1" s="1" t="s">
        <v>111</v>
      </c>
    </row>
    <row r="3" spans="1:11" x14ac:dyDescent="0.2">
      <c r="B3" s="3" t="s">
        <v>109</v>
      </c>
      <c r="C3" s="3" t="s">
        <v>110</v>
      </c>
    </row>
    <row r="4" spans="1:11" x14ac:dyDescent="0.2">
      <c r="A4" s="2" t="s">
        <v>113</v>
      </c>
      <c r="B4" s="2">
        <v>-90.94</v>
      </c>
      <c r="C4" s="2">
        <v>12.4</v>
      </c>
    </row>
    <row r="5" spans="1:11" x14ac:dyDescent="0.2">
      <c r="A5" s="2" t="s">
        <v>112</v>
      </c>
      <c r="B5" s="2">
        <v>-109.66</v>
      </c>
      <c r="C5" s="2">
        <v>13.32</v>
      </c>
    </row>
    <row r="7" spans="1:11" x14ac:dyDescent="0.2">
      <c r="A7" s="1" t="s">
        <v>115</v>
      </c>
    </row>
    <row r="8" spans="1:11" x14ac:dyDescent="0.2">
      <c r="A8" s="1"/>
    </row>
    <row r="9" spans="1:11" x14ac:dyDescent="0.2">
      <c r="A9" s="1" t="s">
        <v>51</v>
      </c>
      <c r="E9" s="1" t="s">
        <v>52</v>
      </c>
      <c r="I9" s="1" t="s">
        <v>53</v>
      </c>
    </row>
    <row r="10" spans="1:11" ht="33.75" x14ac:dyDescent="0.2">
      <c r="B10" s="5" t="s">
        <v>79</v>
      </c>
      <c r="C10" s="5" t="s">
        <v>92</v>
      </c>
      <c r="F10" s="5" t="s">
        <v>79</v>
      </c>
      <c r="G10" s="5" t="s">
        <v>92</v>
      </c>
      <c r="J10" s="5" t="s">
        <v>79</v>
      </c>
      <c r="K10" s="5" t="s">
        <v>92</v>
      </c>
    </row>
    <row r="11" spans="1:11" x14ac:dyDescent="0.2">
      <c r="A11" s="2" t="s">
        <v>83</v>
      </c>
      <c r="B11" s="2">
        <v>49.495000000000019</v>
      </c>
      <c r="C11" s="2">
        <v>1</v>
      </c>
      <c r="E11" s="2" t="s">
        <v>83</v>
      </c>
      <c r="F11" s="2">
        <v>25674.082999999999</v>
      </c>
      <c r="G11" s="2">
        <v>1</v>
      </c>
      <c r="I11" s="2" t="s">
        <v>83</v>
      </c>
      <c r="J11" s="2">
        <v>26.924999999999997</v>
      </c>
      <c r="K11" s="2">
        <v>1</v>
      </c>
    </row>
    <row r="12" spans="1:11" x14ac:dyDescent="0.2">
      <c r="A12" s="2" t="s">
        <v>84</v>
      </c>
      <c r="B12" s="2">
        <v>83.54</v>
      </c>
      <c r="C12" s="2">
        <v>1.6878472572987164</v>
      </c>
      <c r="E12" s="2" t="s">
        <v>84</v>
      </c>
      <c r="F12" s="2">
        <v>34784.358</v>
      </c>
      <c r="G12" s="2">
        <v>1.3548432479555357</v>
      </c>
      <c r="I12" s="2" t="s">
        <v>84</v>
      </c>
      <c r="J12" s="2">
        <v>80.289000000000001</v>
      </c>
      <c r="K12" s="2">
        <v>2.9819498607242343</v>
      </c>
    </row>
    <row r="13" spans="1:11" x14ac:dyDescent="0.2">
      <c r="A13" s="2" t="s">
        <v>118</v>
      </c>
      <c r="B13" s="2">
        <v>29.704000000000008</v>
      </c>
      <c r="C13" s="2">
        <v>0.60014142842711382</v>
      </c>
      <c r="E13" s="2" t="s">
        <v>118</v>
      </c>
      <c r="F13" s="2">
        <v>20763.078999999998</v>
      </c>
      <c r="G13" s="2">
        <v>0.80871745253764271</v>
      </c>
      <c r="I13" s="2" t="s">
        <v>118</v>
      </c>
      <c r="J13" s="2">
        <v>50.210999999999999</v>
      </c>
      <c r="K13" s="2">
        <v>1.8648467966573818</v>
      </c>
    </row>
    <row r="14" spans="1:11" x14ac:dyDescent="0.2">
      <c r="A14" s="2" t="s">
        <v>119</v>
      </c>
      <c r="B14" s="2">
        <v>47.247</v>
      </c>
      <c r="C14" s="2">
        <v>0.95458127083543753</v>
      </c>
      <c r="E14" s="2" t="s">
        <v>119</v>
      </c>
      <c r="F14" s="2">
        <v>22723.753999999997</v>
      </c>
      <c r="G14" s="2">
        <v>0.88508532125568018</v>
      </c>
      <c r="I14" s="2" t="s">
        <v>119</v>
      </c>
      <c r="J14" s="2">
        <v>49.622</v>
      </c>
      <c r="K14" s="2">
        <v>1.84297121634169</v>
      </c>
    </row>
    <row r="15" spans="1:11" x14ac:dyDescent="0.2">
      <c r="A15" s="2" t="s">
        <v>116</v>
      </c>
      <c r="B15" s="2">
        <v>4.3850000000000051</v>
      </c>
      <c r="C15" s="2">
        <v>8.8594807556318891E-2</v>
      </c>
      <c r="E15" s="2" t="s">
        <v>116</v>
      </c>
      <c r="F15" s="2">
        <v>7782.308</v>
      </c>
      <c r="G15" s="2">
        <v>0.30311921948682646</v>
      </c>
      <c r="I15" s="2" t="s">
        <v>116</v>
      </c>
      <c r="J15" s="2">
        <v>39.741</v>
      </c>
      <c r="K15" s="2">
        <v>1.4759888579387188</v>
      </c>
    </row>
    <row r="16" spans="1:11" x14ac:dyDescent="0.2">
      <c r="A16" s="2" t="s">
        <v>117</v>
      </c>
      <c r="B16" s="2">
        <v>15.594999999999999</v>
      </c>
      <c r="C16" s="2">
        <v>0.31508233154864113</v>
      </c>
      <c r="E16" s="2" t="s">
        <v>117</v>
      </c>
      <c r="F16" s="2">
        <v>6361.0420000000004</v>
      </c>
      <c r="G16" s="2">
        <v>0.24776121507436119</v>
      </c>
      <c r="I16" s="2" t="s">
        <v>117</v>
      </c>
      <c r="J16" s="2">
        <v>41.609000000000002</v>
      </c>
      <c r="K16" s="2">
        <v>1.5453667595171776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58"/>
  <sheetViews>
    <sheetView topLeftCell="A31" workbookViewId="0">
      <selection activeCell="E55" sqref="E55"/>
    </sheetView>
  </sheetViews>
  <sheetFormatPr defaultRowHeight="11.25" x14ac:dyDescent="0.2"/>
  <cols>
    <col min="1" max="16384" width="9.140625" style="2"/>
  </cols>
  <sheetData>
    <row r="1" spans="1:11" x14ac:dyDescent="0.2">
      <c r="A1" s="1" t="s">
        <v>120</v>
      </c>
    </row>
    <row r="2" spans="1:11" x14ac:dyDescent="0.2">
      <c r="A2" s="4"/>
      <c r="B2" s="3" t="s">
        <v>19</v>
      </c>
      <c r="C2" s="4"/>
      <c r="D2" s="4"/>
      <c r="E2" s="4"/>
      <c r="F2" s="3" t="s">
        <v>65</v>
      </c>
      <c r="G2" s="4"/>
      <c r="H2" s="4"/>
    </row>
    <row r="3" spans="1:11" x14ac:dyDescent="0.2">
      <c r="A3" s="4" t="s">
        <v>61</v>
      </c>
      <c r="B3" s="4">
        <v>1</v>
      </c>
      <c r="C3" s="4">
        <v>2</v>
      </c>
      <c r="D3" s="4">
        <v>3</v>
      </c>
      <c r="E3" s="4" t="s">
        <v>0</v>
      </c>
      <c r="F3" s="4">
        <v>1</v>
      </c>
      <c r="G3" s="4">
        <v>2</v>
      </c>
      <c r="H3" s="4">
        <v>3</v>
      </c>
      <c r="I3" s="4" t="s">
        <v>0</v>
      </c>
      <c r="J3" s="4" t="s">
        <v>17</v>
      </c>
      <c r="K3" s="4" t="s">
        <v>1</v>
      </c>
    </row>
    <row r="4" spans="1:11" x14ac:dyDescent="0.2">
      <c r="A4" s="2" t="s">
        <v>75</v>
      </c>
      <c r="B4" s="2">
        <v>2594740</v>
      </c>
      <c r="C4" s="2">
        <v>2528630</v>
      </c>
      <c r="D4" s="2">
        <v>2528160</v>
      </c>
      <c r="E4" s="2">
        <v>2550510</v>
      </c>
      <c r="F4" s="2">
        <v>1.0173416297132731</v>
      </c>
      <c r="G4" s="2">
        <v>0.99142132357842161</v>
      </c>
      <c r="H4" s="2">
        <v>0.99123704670830537</v>
      </c>
      <c r="I4" s="2">
        <v>1</v>
      </c>
      <c r="J4" s="2">
        <v>1.0619735880082474E-2</v>
      </c>
      <c r="K4" s="2">
        <v>1</v>
      </c>
    </row>
    <row r="5" spans="1:11" x14ac:dyDescent="0.2">
      <c r="A5" s="2" t="s">
        <v>3</v>
      </c>
      <c r="B5" s="2">
        <v>2666030</v>
      </c>
      <c r="C5" s="2">
        <v>2408270</v>
      </c>
      <c r="D5" s="2">
        <v>2453280</v>
      </c>
      <c r="E5" s="2">
        <v>2509193.3333333335</v>
      </c>
      <c r="F5" s="2">
        <v>1.0452929022038731</v>
      </c>
      <c r="G5" s="2">
        <v>0.94423076169079911</v>
      </c>
      <c r="H5" s="2">
        <v>0.96187821259277562</v>
      </c>
      <c r="I5" s="2">
        <v>0.98380062549581593</v>
      </c>
      <c r="J5" s="2">
        <v>3.8169576902879185E-2</v>
      </c>
      <c r="K5" s="2">
        <v>0.64283536690726972</v>
      </c>
    </row>
    <row r="6" spans="1:11" x14ac:dyDescent="0.2">
      <c r="A6" s="2" t="s">
        <v>4</v>
      </c>
      <c r="B6" s="2">
        <v>2526060</v>
      </c>
      <c r="C6" s="2">
        <v>2343530</v>
      </c>
      <c r="D6" s="2">
        <v>2341480</v>
      </c>
      <c r="E6" s="2">
        <v>2403690</v>
      </c>
      <c r="F6" s="2">
        <v>0.99041368196948842</v>
      </c>
      <c r="G6" s="2">
        <v>0.91884760302841395</v>
      </c>
      <c r="H6" s="2">
        <v>0.91804384221194979</v>
      </c>
      <c r="I6" s="2">
        <v>0.94243504240328413</v>
      </c>
      <c r="J6" s="2">
        <v>2.9382170604214507E-2</v>
      </c>
      <c r="K6" s="2">
        <v>8.7005052129974114E-2</v>
      </c>
    </row>
    <row r="7" spans="1:11" x14ac:dyDescent="0.2">
      <c r="A7" s="2" t="s">
        <v>5</v>
      </c>
      <c r="B7" s="2">
        <v>2910340</v>
      </c>
      <c r="C7" s="2">
        <v>2730820</v>
      </c>
      <c r="D7" s="2">
        <v>2765400</v>
      </c>
      <c r="E7" s="2">
        <v>2802186.6666666665</v>
      </c>
      <c r="F7" s="2">
        <v>1.1410815876040479</v>
      </c>
      <c r="G7" s="2">
        <v>1.070695664788611</v>
      </c>
      <c r="H7" s="2">
        <v>1.0842537374877965</v>
      </c>
      <c r="I7" s="2">
        <v>1.0986769966268184</v>
      </c>
      <c r="J7" s="2">
        <v>2.6406129362220941E-2</v>
      </c>
      <c r="K7" s="2">
        <v>1.3197844296829129E-2</v>
      </c>
    </row>
    <row r="8" spans="1:11" x14ac:dyDescent="0.2">
      <c r="A8" s="2" t="s">
        <v>6</v>
      </c>
      <c r="B8" s="2">
        <v>2764210</v>
      </c>
      <c r="C8" s="2">
        <v>2649310</v>
      </c>
      <c r="D8" s="2">
        <v>2427610</v>
      </c>
      <c r="E8" s="2">
        <v>2613710</v>
      </c>
      <c r="F8" s="2">
        <v>1.0837871641358003</v>
      </c>
      <c r="G8" s="2">
        <v>1.0387373505691018</v>
      </c>
      <c r="H8" s="2">
        <v>0.95181355885685603</v>
      </c>
      <c r="I8" s="2">
        <v>1.0247793578539193</v>
      </c>
      <c r="J8" s="2">
        <v>4.7436153369863704E-2</v>
      </c>
      <c r="K8" s="2">
        <v>0.5662604650236589</v>
      </c>
    </row>
    <row r="9" spans="1:11" x14ac:dyDescent="0.2">
      <c r="A9" s="2" t="s">
        <v>7</v>
      </c>
      <c r="B9" s="2">
        <v>2495050</v>
      </c>
      <c r="C9" s="2">
        <v>2778600</v>
      </c>
      <c r="D9" s="2">
        <v>2645460</v>
      </c>
      <c r="E9" s="2">
        <v>2639703.3333333335</v>
      </c>
      <c r="F9" s="2">
        <v>0.97825532932629156</v>
      </c>
      <c r="G9" s="2">
        <v>1.0894291729889316</v>
      </c>
      <c r="H9" s="2">
        <v>1.0372278485479374</v>
      </c>
      <c r="I9" s="2">
        <v>1.0349707836210535</v>
      </c>
      <c r="J9" s="2">
        <v>3.9330183289964522E-2</v>
      </c>
      <c r="K9" s="2">
        <v>0.3524205745845192</v>
      </c>
    </row>
    <row r="10" spans="1:11" x14ac:dyDescent="0.2">
      <c r="A10" s="2" t="s">
        <v>8</v>
      </c>
      <c r="B10" s="2">
        <v>2931680</v>
      </c>
      <c r="C10" s="2">
        <v>2804050</v>
      </c>
      <c r="D10" s="2">
        <v>2906780</v>
      </c>
      <c r="E10" s="2">
        <v>2880836.6666666665</v>
      </c>
      <c r="F10" s="2">
        <v>1.1494485416642162</v>
      </c>
      <c r="G10" s="2">
        <v>1.0994075694664989</v>
      </c>
      <c r="H10" s="2">
        <v>1.1396857883325295</v>
      </c>
      <c r="I10" s="2">
        <v>1.1295139664877483</v>
      </c>
      <c r="J10" s="2">
        <v>1.8756654743779036E-2</v>
      </c>
      <c r="K10" s="2">
        <v>1.8163008710635595E-3</v>
      </c>
    </row>
    <row r="11" spans="1:11" x14ac:dyDescent="0.2">
      <c r="A11" s="2" t="s">
        <v>9</v>
      </c>
      <c r="B11" s="2">
        <v>2747350</v>
      </c>
      <c r="C11" s="2">
        <v>2842350</v>
      </c>
      <c r="D11" s="2">
        <v>2791630</v>
      </c>
      <c r="E11" s="2">
        <v>2793776.6666666665</v>
      </c>
      <c r="F11" s="2">
        <v>1.0771767215184413</v>
      </c>
      <c r="G11" s="2">
        <v>1.1144241739887317</v>
      </c>
      <c r="H11" s="2">
        <v>1.0945379551540673</v>
      </c>
      <c r="I11" s="2">
        <v>1.0953796168870802</v>
      </c>
      <c r="J11" s="2">
        <v>1.3179045389106315E-2</v>
      </c>
      <c r="K11" s="2">
        <v>2.3111671471966666E-3</v>
      </c>
    </row>
    <row r="12" spans="1:11" x14ac:dyDescent="0.2">
      <c r="A12" s="2" t="s">
        <v>10</v>
      </c>
      <c r="B12" s="2">
        <v>2635600</v>
      </c>
      <c r="C12" s="2">
        <v>2986960</v>
      </c>
      <c r="D12" s="2">
        <v>2904770</v>
      </c>
      <c r="E12" s="2">
        <v>2842443.3333333335</v>
      </c>
      <c r="F12" s="2">
        <v>1.0333619550599684</v>
      </c>
      <c r="G12" s="2">
        <v>1.1711226382174547</v>
      </c>
      <c r="H12" s="2">
        <v>1.1388977106539477</v>
      </c>
      <c r="I12" s="2">
        <v>1.1144607679771237</v>
      </c>
      <c r="J12" s="2">
        <v>5.0952794729764918E-2</v>
      </c>
      <c r="K12" s="2">
        <v>5.4465755667191001E-2</v>
      </c>
    </row>
    <row r="13" spans="1:11" x14ac:dyDescent="0.2">
      <c r="A13" s="2" t="s">
        <v>11</v>
      </c>
      <c r="B13" s="2">
        <v>3362640</v>
      </c>
      <c r="C13" s="2">
        <v>3109870</v>
      </c>
      <c r="D13" s="2">
        <v>3082830</v>
      </c>
      <c r="E13" s="2">
        <v>3185113.3333333335</v>
      </c>
      <c r="F13" s="2">
        <v>1.318418669207335</v>
      </c>
      <c r="G13" s="2">
        <v>1.2193130001450689</v>
      </c>
      <c r="H13" s="2">
        <v>1.2087111989366832</v>
      </c>
      <c r="I13" s="2">
        <v>1.2488142894296956</v>
      </c>
      <c r="J13" s="2">
        <v>4.2788297526239048E-2</v>
      </c>
      <c r="K13" s="2">
        <v>2.2982433459068545E-3</v>
      </c>
    </row>
    <row r="14" spans="1:11" x14ac:dyDescent="0.2">
      <c r="A14" s="2" t="s">
        <v>12</v>
      </c>
      <c r="B14" s="2">
        <v>3035570</v>
      </c>
      <c r="C14" s="2">
        <v>2849560</v>
      </c>
      <c r="D14" s="2">
        <v>2735640</v>
      </c>
      <c r="E14" s="2">
        <v>2873590</v>
      </c>
      <c r="F14" s="2">
        <v>1.1901815715288315</v>
      </c>
      <c r="G14" s="2">
        <v>1.1172510595920031</v>
      </c>
      <c r="H14" s="2">
        <v>1.0725854829034194</v>
      </c>
      <c r="I14" s="2">
        <v>1.1266727046747513</v>
      </c>
      <c r="J14" s="2">
        <v>4.197490656361192E-2</v>
      </c>
      <c r="K14" s="2">
        <v>2.3102414456176723E-2</v>
      </c>
    </row>
    <row r="15" spans="1:11" x14ac:dyDescent="0.2">
      <c r="A15" s="2" t="s">
        <v>13</v>
      </c>
      <c r="B15" s="2">
        <v>2532320</v>
      </c>
      <c r="C15" s="2">
        <v>2668810</v>
      </c>
      <c r="D15" s="2">
        <v>2819360</v>
      </c>
      <c r="E15" s="2">
        <v>2673496.6666666665</v>
      </c>
      <c r="F15" s="2">
        <v>0.99286809304805701</v>
      </c>
      <c r="G15" s="2">
        <v>1.0463828802866877</v>
      </c>
      <c r="H15" s="2">
        <v>1.1054102904909213</v>
      </c>
      <c r="I15" s="2">
        <v>1.0482204212752222</v>
      </c>
      <c r="J15" s="2">
        <v>3.9805583584345119E-2</v>
      </c>
      <c r="K15" s="2">
        <v>0.22500603200018504</v>
      </c>
    </row>
    <row r="16" spans="1:11" x14ac:dyDescent="0.2">
      <c r="A16" s="2" t="s">
        <v>14</v>
      </c>
      <c r="B16" s="2">
        <v>2877440</v>
      </c>
      <c r="C16" s="2">
        <v>2743050</v>
      </c>
      <c r="D16" s="2">
        <v>2675740</v>
      </c>
      <c r="E16" s="2">
        <v>2765410</v>
      </c>
      <c r="F16" s="2">
        <v>1.1281822066959157</v>
      </c>
      <c r="G16" s="2">
        <v>1.0754907841961019</v>
      </c>
      <c r="H16" s="2">
        <v>1.0490999839247837</v>
      </c>
      <c r="I16" s="2">
        <v>1.0842576582722669</v>
      </c>
      <c r="J16" s="2">
        <v>2.847053784534324E-2</v>
      </c>
      <c r="K16" s="2">
        <v>2.7377258498244589E-2</v>
      </c>
    </row>
    <row r="17" spans="1:11" x14ac:dyDescent="0.2">
      <c r="A17" s="2" t="s">
        <v>15</v>
      </c>
      <c r="B17" s="2">
        <v>2729410</v>
      </c>
      <c r="C17" s="2">
        <v>2701330</v>
      </c>
      <c r="D17" s="2">
        <v>2610310</v>
      </c>
      <c r="E17" s="2">
        <v>2680350</v>
      </c>
      <c r="F17" s="2">
        <v>1.0701428341782624</v>
      </c>
      <c r="G17" s="2">
        <v>1.0591332713849386</v>
      </c>
      <c r="H17" s="2">
        <v>1.0234462911339302</v>
      </c>
      <c r="I17" s="2">
        <v>1.0509074655657102</v>
      </c>
      <c r="J17" s="2">
        <v>1.7261078965472149E-2</v>
      </c>
      <c r="K17" s="2">
        <v>3.7058799633114467E-2</v>
      </c>
    </row>
    <row r="18" spans="1:11" x14ac:dyDescent="0.2">
      <c r="A18" s="2" t="s">
        <v>16</v>
      </c>
      <c r="B18" s="2">
        <v>2893940</v>
      </c>
      <c r="C18" s="2">
        <v>2758970</v>
      </c>
      <c r="D18" s="2">
        <v>2556510</v>
      </c>
      <c r="E18" s="2">
        <v>2736473.3333333335</v>
      </c>
      <c r="F18" s="2">
        <v>1.1346515010723346</v>
      </c>
      <c r="G18" s="2">
        <v>1.0817326730732284</v>
      </c>
      <c r="H18" s="2">
        <v>1.0023524706823341</v>
      </c>
      <c r="I18" s="2">
        <v>1.0729122149426324</v>
      </c>
      <c r="J18" s="2">
        <v>4.7085606727315113E-2</v>
      </c>
      <c r="K18" s="2">
        <v>0.13798145666945569</v>
      </c>
    </row>
    <row r="19" spans="1:11" x14ac:dyDescent="0.2">
      <c r="A19" s="2" t="s">
        <v>121</v>
      </c>
      <c r="B19" s="2">
        <v>2450120</v>
      </c>
      <c r="C19" s="2">
        <v>2326050</v>
      </c>
      <c r="D19" s="2">
        <v>1973000</v>
      </c>
      <c r="E19" s="2">
        <v>2249723.3333333335</v>
      </c>
      <c r="F19" s="2">
        <v>0.96063924470007955</v>
      </c>
      <c r="G19" s="2">
        <v>0.91199407177388048</v>
      </c>
      <c r="H19" s="2">
        <v>0.77357077604087021</v>
      </c>
      <c r="I19" s="2">
        <v>0.88206803083827667</v>
      </c>
      <c r="J19" s="2">
        <v>6.863063796944105E-2</v>
      </c>
      <c r="K19" s="2">
        <v>0.10604721077704372</v>
      </c>
    </row>
    <row r="20" spans="1:11" x14ac:dyDescent="0.2">
      <c r="A20" s="2" t="s">
        <v>122</v>
      </c>
      <c r="B20" s="2">
        <v>2576570</v>
      </c>
      <c r="C20" s="2">
        <v>2457240</v>
      </c>
      <c r="D20" s="2">
        <v>2555680</v>
      </c>
      <c r="E20" s="2">
        <v>2529830</v>
      </c>
      <c r="F20" s="2">
        <v>1.0102175643302711</v>
      </c>
      <c r="G20" s="2">
        <v>0.96343084324311612</v>
      </c>
      <c r="H20" s="2">
        <v>1.0020270455712779</v>
      </c>
      <c r="I20" s="2">
        <v>0.99189181771488844</v>
      </c>
      <c r="J20" s="2">
        <v>1.7667646282081669E-2</v>
      </c>
      <c r="K20" s="2">
        <v>0.65516132956963335</v>
      </c>
    </row>
    <row r="21" spans="1:11" x14ac:dyDescent="0.2">
      <c r="A21" s="2" t="s">
        <v>123</v>
      </c>
      <c r="B21" s="2">
        <v>1704370</v>
      </c>
      <c r="C21" s="2">
        <v>2235070</v>
      </c>
      <c r="D21" s="2">
        <v>2300400</v>
      </c>
      <c r="E21" s="2">
        <v>2079946.6666666667</v>
      </c>
      <c r="F21" s="2">
        <v>0.6682467428083011</v>
      </c>
      <c r="G21" s="2">
        <v>0.87632277466075414</v>
      </c>
      <c r="H21" s="2">
        <v>0.90193725960690219</v>
      </c>
      <c r="I21" s="2">
        <v>0.81550225902531925</v>
      </c>
      <c r="J21" s="2">
        <v>9.0628819235438043E-2</v>
      </c>
      <c r="K21" s="2">
        <v>6.8479836717522793E-2</v>
      </c>
    </row>
    <row r="22" spans="1:11" x14ac:dyDescent="0.2">
      <c r="A22" s="2" t="s">
        <v>124</v>
      </c>
      <c r="B22" s="2">
        <v>3015010</v>
      </c>
      <c r="C22" s="2">
        <v>3045700</v>
      </c>
      <c r="D22" s="2">
        <v>2969650</v>
      </c>
      <c r="E22" s="2">
        <v>3010120</v>
      </c>
      <c r="F22" s="2">
        <v>1.1821204386573665</v>
      </c>
      <c r="G22" s="2">
        <v>1.1941533261975057</v>
      </c>
      <c r="H22" s="2">
        <v>1.1643357602989206</v>
      </c>
      <c r="I22" s="2">
        <v>1.1802031750512643</v>
      </c>
      <c r="J22" s="2">
        <v>1.0607278959058707E-2</v>
      </c>
      <c r="K22" s="2">
        <v>1.2449184676586807E-4</v>
      </c>
    </row>
    <row r="24" spans="1:11" x14ac:dyDescent="0.2">
      <c r="A24" s="1" t="s">
        <v>139</v>
      </c>
    </row>
    <row r="25" spans="1:11" x14ac:dyDescent="0.2">
      <c r="A25" s="4"/>
      <c r="B25" s="3" t="s">
        <v>19</v>
      </c>
      <c r="C25" s="4"/>
      <c r="D25" s="4"/>
      <c r="E25" s="4"/>
      <c r="F25" s="3" t="s">
        <v>65</v>
      </c>
      <c r="G25" s="4"/>
      <c r="H25" s="4"/>
    </row>
    <row r="26" spans="1:11" x14ac:dyDescent="0.2">
      <c r="A26" s="4" t="s">
        <v>61</v>
      </c>
      <c r="B26" s="4">
        <v>1</v>
      </c>
      <c r="C26" s="4">
        <v>2</v>
      </c>
      <c r="D26" s="4">
        <v>3</v>
      </c>
      <c r="E26" s="4" t="s">
        <v>0</v>
      </c>
      <c r="F26" s="4">
        <v>1</v>
      </c>
      <c r="G26" s="4">
        <v>2</v>
      </c>
      <c r="H26" s="4">
        <v>3</v>
      </c>
      <c r="I26" s="4" t="s">
        <v>0</v>
      </c>
      <c r="J26" s="4" t="s">
        <v>17</v>
      </c>
      <c r="K26" s="4" t="s">
        <v>138</v>
      </c>
    </row>
    <row r="27" spans="1:11" x14ac:dyDescent="0.2">
      <c r="A27" s="2" t="s">
        <v>129</v>
      </c>
      <c r="B27" s="2">
        <v>769309</v>
      </c>
      <c r="C27" s="2">
        <v>827298</v>
      </c>
      <c r="D27" s="2">
        <v>837155</v>
      </c>
      <c r="E27" s="2">
        <v>811254</v>
      </c>
      <c r="F27" s="2">
        <v>0.94829609468797693</v>
      </c>
      <c r="G27" s="2">
        <v>1.0197767900065824</v>
      </c>
      <c r="H27" s="2">
        <v>1.0319271153054408</v>
      </c>
      <c r="I27" s="2">
        <v>1</v>
      </c>
      <c r="J27" s="2">
        <v>4.5187143853124952E-2</v>
      </c>
      <c r="K27" s="2">
        <v>1</v>
      </c>
    </row>
    <row r="28" spans="1:11" x14ac:dyDescent="0.2">
      <c r="A28" s="2" t="s">
        <v>125</v>
      </c>
      <c r="B28" s="2">
        <v>1109090</v>
      </c>
      <c r="C28" s="2">
        <v>1058350</v>
      </c>
      <c r="D28" s="2">
        <v>1075100</v>
      </c>
      <c r="E28" s="2">
        <v>1080846.6666666667</v>
      </c>
      <c r="F28" s="2">
        <v>1.3671303931937471</v>
      </c>
      <c r="G28" s="2">
        <v>1.3045852470373027</v>
      </c>
      <c r="H28" s="2">
        <v>1.3252322946943866</v>
      </c>
      <c r="I28" s="2">
        <v>1.3323159783084788</v>
      </c>
      <c r="J28" s="2">
        <v>3.1868601429795515E-2</v>
      </c>
      <c r="K28" s="2">
        <v>4.8103248850030379E-4</v>
      </c>
    </row>
    <row r="29" spans="1:11" x14ac:dyDescent="0.2">
      <c r="A29" s="2" t="s">
        <v>126</v>
      </c>
      <c r="B29" s="2">
        <v>1089290</v>
      </c>
      <c r="C29" s="2">
        <v>1151100</v>
      </c>
      <c r="D29" s="2">
        <v>1196290</v>
      </c>
      <c r="E29" s="2">
        <v>1145560</v>
      </c>
      <c r="F29" s="2">
        <v>1.3427237338737312</v>
      </c>
      <c r="G29" s="2">
        <v>1.4189144213772751</v>
      </c>
      <c r="H29" s="2">
        <v>1.4746183069667453</v>
      </c>
      <c r="I29" s="2">
        <v>1.412085487405917</v>
      </c>
      <c r="J29" s="2">
        <v>6.6211935157009155E-2</v>
      </c>
      <c r="K29" s="2">
        <v>8.7935038691874193E-4</v>
      </c>
    </row>
    <row r="30" spans="1:11" x14ac:dyDescent="0.2">
      <c r="A30" s="2" t="s">
        <v>127</v>
      </c>
      <c r="B30" s="2">
        <v>1132830</v>
      </c>
      <c r="C30" s="2">
        <v>1212220</v>
      </c>
      <c r="D30" s="2">
        <v>1147410</v>
      </c>
      <c r="E30" s="2">
        <v>1164153.3333333333</v>
      </c>
      <c r="F30" s="2">
        <v>1.3963937311865335</v>
      </c>
      <c r="G30" s="2">
        <v>1.4942545737833033</v>
      </c>
      <c r="H30" s="2">
        <v>1.4143659075949087</v>
      </c>
      <c r="I30" s="2">
        <v>1.4350047375215818</v>
      </c>
      <c r="J30" s="2">
        <v>5.209277400939636E-2</v>
      </c>
      <c r="K30" s="2">
        <v>3.9852784789565736E-4</v>
      </c>
    </row>
    <row r="31" spans="1:11" x14ac:dyDescent="0.2">
      <c r="A31" s="2" t="s">
        <v>128</v>
      </c>
      <c r="B31" s="2">
        <v>1268400</v>
      </c>
      <c r="C31" s="2">
        <v>1355670</v>
      </c>
      <c r="D31" s="2">
        <v>1405470</v>
      </c>
      <c r="E31" s="2">
        <v>1343180</v>
      </c>
      <c r="F31" s="2">
        <v>1.5635053879549439</v>
      </c>
      <c r="G31" s="2">
        <v>1.6710795878972553</v>
      </c>
      <c r="H31" s="2">
        <v>1.7324660340657796</v>
      </c>
      <c r="I31" s="2">
        <v>1.6556836699726596</v>
      </c>
      <c r="J31" s="2">
        <v>8.552602352561138E-2</v>
      </c>
      <c r="K31" s="2">
        <v>3.0105658391373487E-4</v>
      </c>
    </row>
    <row r="32" spans="1:11" x14ac:dyDescent="0.2">
      <c r="A32" s="2" t="s">
        <v>130</v>
      </c>
      <c r="B32" s="2">
        <v>1419690</v>
      </c>
      <c r="C32" s="2">
        <v>1443240</v>
      </c>
      <c r="D32" s="2">
        <v>1396920</v>
      </c>
      <c r="E32" s="2">
        <v>1419950</v>
      </c>
      <c r="F32" s="2">
        <v>1.7499944530319727</v>
      </c>
      <c r="G32" s="2">
        <v>1.7790235857080521</v>
      </c>
      <c r="H32" s="2">
        <v>1.7219267948139547</v>
      </c>
      <c r="I32" s="2">
        <v>1.7503149445179931</v>
      </c>
      <c r="J32" s="2">
        <v>2.8549744634506428E-2</v>
      </c>
      <c r="K32" s="2">
        <v>1.697706463676136E-5</v>
      </c>
    </row>
    <row r="33" spans="1:11" x14ac:dyDescent="0.2">
      <c r="A33" s="2" t="s">
        <v>131</v>
      </c>
      <c r="B33" s="2">
        <v>1295670</v>
      </c>
      <c r="C33" s="2">
        <v>1184600</v>
      </c>
      <c r="D33" s="2">
        <v>1286970</v>
      </c>
      <c r="E33" s="2">
        <v>1255746.6666666667</v>
      </c>
      <c r="F33" s="2">
        <v>1.5971200142002382</v>
      </c>
      <c r="G33" s="2">
        <v>1.4602085166914431</v>
      </c>
      <c r="H33" s="2">
        <v>1.5863958760141708</v>
      </c>
      <c r="I33" s="2">
        <v>1.547908135635284</v>
      </c>
      <c r="J33" s="2">
        <v>7.6139143396347975E-2</v>
      </c>
      <c r="K33" s="2">
        <v>4.2935278634451894E-4</v>
      </c>
    </row>
    <row r="34" spans="1:11" x14ac:dyDescent="0.2">
      <c r="A34" s="2" t="s">
        <v>132</v>
      </c>
      <c r="B34" s="2">
        <v>1295290</v>
      </c>
      <c r="C34" s="2">
        <v>1022780</v>
      </c>
      <c r="D34" s="2">
        <v>1052990</v>
      </c>
      <c r="E34" s="2">
        <v>1123686.6666666667</v>
      </c>
      <c r="F34" s="2">
        <v>1.5966516035668237</v>
      </c>
      <c r="G34" s="2">
        <v>1.2607395464305877</v>
      </c>
      <c r="H34" s="2">
        <v>1.2979781917870359</v>
      </c>
      <c r="I34" s="2">
        <v>1.385123113928149</v>
      </c>
      <c r="J34" s="2">
        <v>0.18413284775837688</v>
      </c>
      <c r="K34" s="2">
        <v>2.448807841420754E-2</v>
      </c>
    </row>
    <row r="35" spans="1:11" x14ac:dyDescent="0.2">
      <c r="A35" s="2" t="s">
        <v>133</v>
      </c>
      <c r="B35" s="2">
        <v>1016170</v>
      </c>
      <c r="C35" s="2">
        <v>1033650</v>
      </c>
      <c r="D35" s="2">
        <v>1013420</v>
      </c>
      <c r="E35" s="2">
        <v>1021080</v>
      </c>
      <c r="F35" s="2">
        <v>1.2525916667282997</v>
      </c>
      <c r="G35" s="2">
        <v>1.274138555865364</v>
      </c>
      <c r="H35" s="2">
        <v>1.2492018529338531</v>
      </c>
      <c r="I35" s="2">
        <v>1.2586440251758388</v>
      </c>
      <c r="J35" s="2">
        <v>1.3525275241440744E-2</v>
      </c>
      <c r="K35" s="2">
        <v>6.8588508377735735E-4</v>
      </c>
    </row>
    <row r="36" spans="1:11" x14ac:dyDescent="0.2">
      <c r="A36" s="2" t="s">
        <v>134</v>
      </c>
      <c r="B36" s="2">
        <v>1018070</v>
      </c>
      <c r="C36" s="2">
        <v>1040120</v>
      </c>
      <c r="D36" s="2">
        <v>1025060</v>
      </c>
      <c r="E36" s="2">
        <v>1027750</v>
      </c>
      <c r="F36" s="2">
        <v>1.2549337198953718</v>
      </c>
      <c r="G36" s="2">
        <v>1.2821138632290257</v>
      </c>
      <c r="H36" s="2">
        <v>1.2635500102310744</v>
      </c>
      <c r="I36" s="2">
        <v>1.266865864451824</v>
      </c>
      <c r="J36" s="2">
        <v>1.3890148120860287E-2</v>
      </c>
      <c r="K36" s="2">
        <v>6.1309186684778188E-4</v>
      </c>
    </row>
    <row r="37" spans="1:11" x14ac:dyDescent="0.2">
      <c r="A37" s="2" t="s">
        <v>135</v>
      </c>
      <c r="B37" s="2">
        <v>1056070</v>
      </c>
      <c r="C37" s="2">
        <v>1051050</v>
      </c>
      <c r="D37" s="2">
        <v>1118970</v>
      </c>
      <c r="E37" s="2">
        <v>1075363.3333333333</v>
      </c>
      <c r="F37" s="2">
        <v>1.3017747832368161</v>
      </c>
      <c r="G37" s="2">
        <v>1.295586832237499</v>
      </c>
      <c r="H37" s="2">
        <v>1.3793090696625225</v>
      </c>
      <c r="I37" s="2">
        <v>1.3255568950456127</v>
      </c>
      <c r="J37" s="2">
        <v>4.6653455299983666E-2</v>
      </c>
      <c r="K37" s="2">
        <v>9.6879838846724729E-4</v>
      </c>
    </row>
    <row r="38" spans="1:11" x14ac:dyDescent="0.2">
      <c r="A38" s="2" t="s">
        <v>136</v>
      </c>
      <c r="B38" s="2">
        <v>1028150</v>
      </c>
      <c r="C38" s="2">
        <v>1030640</v>
      </c>
      <c r="D38" s="2">
        <v>1100440</v>
      </c>
      <c r="E38" s="2">
        <v>1053076.6666666667</v>
      </c>
      <c r="F38" s="2">
        <v>1.2673589282764708</v>
      </c>
      <c r="G38" s="2">
        <v>1.2704282505848969</v>
      </c>
      <c r="H38" s="2">
        <v>1.3564678879857603</v>
      </c>
      <c r="I38" s="2">
        <v>1.2980850222823761</v>
      </c>
      <c r="J38" s="2">
        <v>5.0584329991241433E-2</v>
      </c>
      <c r="K38" s="2">
        <v>1.5988170719644483E-3</v>
      </c>
    </row>
    <row r="39" spans="1:11" x14ac:dyDescent="0.2">
      <c r="A39" s="2" t="s">
        <v>137</v>
      </c>
      <c r="B39" s="2">
        <v>996951</v>
      </c>
      <c r="C39" s="2">
        <v>910133</v>
      </c>
      <c r="D39" s="2">
        <v>1060040</v>
      </c>
      <c r="E39" s="2">
        <v>989041.33333333337</v>
      </c>
      <c r="F39" s="2">
        <v>1.2289011826135834</v>
      </c>
      <c r="G39" s="2">
        <v>1.1218841447931227</v>
      </c>
      <c r="H39" s="2">
        <v>1.3066684416964354</v>
      </c>
      <c r="I39" s="2">
        <v>1.2191512563677138</v>
      </c>
      <c r="J39" s="2">
        <v>9.2777178723341361E-2</v>
      </c>
      <c r="K39" s="2">
        <v>2.1236721605834685E-2</v>
      </c>
    </row>
    <row r="41" spans="1:11" x14ac:dyDescent="0.2">
      <c r="A41" s="1" t="s">
        <v>172</v>
      </c>
    </row>
    <row r="42" spans="1:11" x14ac:dyDescent="0.2">
      <c r="A42" s="4"/>
      <c r="B42" s="3" t="s">
        <v>19</v>
      </c>
      <c r="C42" s="4"/>
      <c r="D42" s="4"/>
      <c r="E42" s="4"/>
      <c r="F42" s="3" t="s">
        <v>65</v>
      </c>
      <c r="G42" s="4"/>
      <c r="H42" s="4"/>
    </row>
    <row r="43" spans="1:11" x14ac:dyDescent="0.2">
      <c r="A43" s="4" t="s">
        <v>61</v>
      </c>
      <c r="B43" s="4">
        <v>1</v>
      </c>
      <c r="C43" s="4">
        <v>2</v>
      </c>
      <c r="D43" s="4">
        <v>3</v>
      </c>
      <c r="E43" s="4" t="s">
        <v>0</v>
      </c>
      <c r="F43" s="4">
        <v>1</v>
      </c>
      <c r="G43" s="4">
        <v>2</v>
      </c>
      <c r="H43" s="4">
        <v>3</v>
      </c>
      <c r="I43" s="4" t="s">
        <v>0</v>
      </c>
      <c r="J43" s="4" t="s">
        <v>17</v>
      </c>
      <c r="K43" s="4" t="s">
        <v>138</v>
      </c>
    </row>
    <row r="44" spans="1:11" x14ac:dyDescent="0.2">
      <c r="A44" s="2" t="s">
        <v>75</v>
      </c>
      <c r="B44" s="2">
        <v>22225.8</v>
      </c>
      <c r="C44" s="2" t="s">
        <v>140</v>
      </c>
      <c r="D44" s="2">
        <v>22178.1</v>
      </c>
      <c r="E44" s="2">
        <v>22201.949999999997</v>
      </c>
      <c r="F44" s="2">
        <v>1.0010742299662869</v>
      </c>
      <c r="G44" s="2" t="s">
        <v>140</v>
      </c>
      <c r="H44" s="2">
        <v>0.9989257700337133</v>
      </c>
      <c r="I44" s="2">
        <v>1</v>
      </c>
      <c r="J44" s="2">
        <v>1.5191905874304E-3</v>
      </c>
      <c r="K44" s="2">
        <v>1</v>
      </c>
    </row>
    <row r="45" spans="1:11" x14ac:dyDescent="0.2">
      <c r="A45" s="2" t="s">
        <v>4</v>
      </c>
      <c r="B45" s="2">
        <v>31585.3</v>
      </c>
      <c r="C45" s="2" t="s">
        <v>140</v>
      </c>
      <c r="D45" s="2">
        <v>5291.71</v>
      </c>
      <c r="E45" s="2">
        <v>18438.505000000001</v>
      </c>
      <c r="F45" s="2">
        <v>1.4226362999646429</v>
      </c>
      <c r="G45" s="2" t="s">
        <v>140</v>
      </c>
      <c r="H45" s="2">
        <v>0.23834437966034519</v>
      </c>
      <c r="I45" s="2">
        <v>0.83049033981249409</v>
      </c>
      <c r="J45" s="2">
        <v>0.15</v>
      </c>
      <c r="K45" s="2">
        <v>0.80160524126353283</v>
      </c>
    </row>
    <row r="46" spans="1:11" x14ac:dyDescent="0.2">
      <c r="A46" s="2" t="s">
        <v>5</v>
      </c>
      <c r="B46" s="2">
        <v>11209.2</v>
      </c>
      <c r="C46" s="2">
        <v>17909</v>
      </c>
      <c r="D46" s="2">
        <v>12716.5</v>
      </c>
      <c r="E46" s="2">
        <v>13944.9</v>
      </c>
      <c r="F46" s="2">
        <v>0.50487457182815032</v>
      </c>
      <c r="G46" s="2">
        <v>0.8066408581228226</v>
      </c>
      <c r="H46" s="2">
        <v>0.57276500487569793</v>
      </c>
      <c r="I46" s="2">
        <v>0.62809347827555706</v>
      </c>
      <c r="J46" s="2">
        <v>0.158308726425894</v>
      </c>
      <c r="K46" s="2">
        <v>5.1195133385502162E-2</v>
      </c>
    </row>
    <row r="47" spans="1:11" x14ac:dyDescent="0.2">
      <c r="A47" s="2" t="s">
        <v>6</v>
      </c>
      <c r="B47" s="2">
        <v>14281.7</v>
      </c>
      <c r="C47" s="2">
        <v>13357.8</v>
      </c>
      <c r="D47" s="2">
        <v>9907.43</v>
      </c>
      <c r="E47" s="2">
        <v>12515.643333333333</v>
      </c>
      <c r="F47" s="2">
        <v>0.64326331696089767</v>
      </c>
      <c r="G47" s="2">
        <v>0.601649855080297</v>
      </c>
      <c r="H47" s="2">
        <v>0.44624143374793662</v>
      </c>
      <c r="I47" s="2">
        <v>0.56371820192971034</v>
      </c>
      <c r="J47" s="2">
        <v>0.10384369672371944</v>
      </c>
      <c r="K47" s="2">
        <v>1.1048990518289871E-2</v>
      </c>
    </row>
    <row r="48" spans="1:11" x14ac:dyDescent="0.2">
      <c r="A48" s="2" t="s">
        <v>7</v>
      </c>
      <c r="B48" s="2">
        <v>11015.5</v>
      </c>
      <c r="C48" s="2">
        <v>11952.8</v>
      </c>
      <c r="D48" s="2">
        <v>5199.51</v>
      </c>
      <c r="E48" s="2">
        <v>9389.2699999999986</v>
      </c>
      <c r="F48" s="2">
        <v>0.49615011294053007</v>
      </c>
      <c r="G48" s="2">
        <v>0.53836712541015541</v>
      </c>
      <c r="H48" s="2">
        <v>0.23419159127914443</v>
      </c>
      <c r="I48" s="2">
        <v>0.42290294320994332</v>
      </c>
      <c r="J48" s="2">
        <v>0.16478637624551226</v>
      </c>
      <c r="K48" s="2">
        <v>1.8237173900006808E-2</v>
      </c>
    </row>
    <row r="49" spans="1:11" x14ac:dyDescent="0.2">
      <c r="A49" s="2" t="s">
        <v>8</v>
      </c>
      <c r="B49" s="2">
        <v>11143.5</v>
      </c>
      <c r="C49" s="2">
        <v>13411.2</v>
      </c>
      <c r="D49" s="2">
        <v>10926.7</v>
      </c>
      <c r="E49" s="2">
        <v>11827.133333333333</v>
      </c>
      <c r="F49" s="2">
        <v>0.50191537229837924</v>
      </c>
      <c r="G49" s="2">
        <v>0.60405504921864983</v>
      </c>
      <c r="H49" s="2">
        <v>0.49215046426102221</v>
      </c>
      <c r="I49" s="2">
        <v>0.53270696192601708</v>
      </c>
      <c r="J49" s="2">
        <v>6.1981856437850959E-2</v>
      </c>
      <c r="K49" s="2">
        <v>2.0592298779735754E-3</v>
      </c>
    </row>
    <row r="50" spans="1:11" x14ac:dyDescent="0.2">
      <c r="A50" s="2" t="s">
        <v>9</v>
      </c>
      <c r="B50" s="2">
        <v>12974.9</v>
      </c>
      <c r="C50" s="2">
        <v>12159.9</v>
      </c>
      <c r="D50" s="2">
        <v>11087</v>
      </c>
      <c r="E50" s="2">
        <v>12073.933333333334</v>
      </c>
      <c r="F50" s="2">
        <v>0.58440362220435593</v>
      </c>
      <c r="G50" s="2">
        <v>0.54769513488680055</v>
      </c>
      <c r="H50" s="2">
        <v>0.49937055078495363</v>
      </c>
      <c r="I50" s="2">
        <v>0.54382310262537004</v>
      </c>
      <c r="J50" s="2">
        <v>4.2648567199021617E-2</v>
      </c>
      <c r="K50" s="2">
        <v>7.3408021948957855E-4</v>
      </c>
    </row>
    <row r="51" spans="1:11" x14ac:dyDescent="0.2">
      <c r="A51" s="2" t="s">
        <v>10</v>
      </c>
      <c r="B51" s="2">
        <v>9501.73</v>
      </c>
      <c r="C51" s="2">
        <v>10985.9</v>
      </c>
      <c r="D51" s="2">
        <v>4123.01</v>
      </c>
      <c r="E51" s="2">
        <v>8203.5466666666671</v>
      </c>
      <c r="F51" s="2">
        <v>0.42796826404887861</v>
      </c>
      <c r="G51" s="2">
        <v>0.4948168967140274</v>
      </c>
      <c r="H51" s="2">
        <v>0.18570485925785801</v>
      </c>
      <c r="I51" s="2">
        <v>0.36949667334025471</v>
      </c>
      <c r="J51" s="2">
        <v>0.16263996469218034</v>
      </c>
      <c r="K51" s="2">
        <v>1.3811254723245058E-2</v>
      </c>
    </row>
    <row r="52" spans="1:11" x14ac:dyDescent="0.2">
      <c r="A52" s="2" t="s">
        <v>11</v>
      </c>
      <c r="B52" s="2">
        <v>13488.7</v>
      </c>
      <c r="C52" s="2">
        <v>10666</v>
      </c>
      <c r="D52" s="2">
        <v>10758.5</v>
      </c>
      <c r="E52" s="2">
        <v>11637.733333333332</v>
      </c>
      <c r="F52" s="2">
        <v>0.60754573359547259</v>
      </c>
      <c r="G52" s="2">
        <v>0.48040825242827778</v>
      </c>
      <c r="H52" s="2">
        <v>0.48457455313609848</v>
      </c>
      <c r="I52" s="2">
        <v>0.52417617971994968</v>
      </c>
      <c r="J52" s="2">
        <v>7.2230197289290227E-2</v>
      </c>
      <c r="K52" s="2">
        <v>3.0539230365233894E-3</v>
      </c>
    </row>
    <row r="53" spans="1:11" x14ac:dyDescent="0.2">
      <c r="A53" s="2" t="s">
        <v>12</v>
      </c>
      <c r="B53" s="2">
        <v>11616</v>
      </c>
      <c r="C53" s="2">
        <v>11475</v>
      </c>
      <c r="D53" s="2">
        <v>11926.9</v>
      </c>
      <c r="E53" s="2">
        <v>11672.633333333333</v>
      </c>
      <c r="F53" s="2">
        <v>0.5231972867248148</v>
      </c>
      <c r="G53" s="2">
        <v>0.51684649321343401</v>
      </c>
      <c r="H53" s="2">
        <v>0.53720056121196569</v>
      </c>
      <c r="I53" s="2">
        <v>0.52574811371673824</v>
      </c>
      <c r="J53" s="2">
        <v>1.0414031869514152E-2</v>
      </c>
      <c r="K53" s="2">
        <v>9.8143905694385305E-6</v>
      </c>
    </row>
    <row r="54" spans="1:11" x14ac:dyDescent="0.2">
      <c r="A54" s="2" t="s">
        <v>13</v>
      </c>
      <c r="B54" s="2">
        <v>11161.5</v>
      </c>
      <c r="C54" s="2">
        <v>11339.3</v>
      </c>
      <c r="D54" s="2">
        <v>4542.2</v>
      </c>
      <c r="E54" s="2">
        <v>9014.3333333333339</v>
      </c>
      <c r="F54" s="2">
        <v>0.50272611189557681</v>
      </c>
      <c r="G54" s="2">
        <v>0.51073441747233916</v>
      </c>
      <c r="H54" s="2">
        <v>0.20458563324392678</v>
      </c>
      <c r="I54" s="2">
        <v>0.40601538753728095</v>
      </c>
      <c r="J54" s="2">
        <v>0.17448923369527244</v>
      </c>
      <c r="K54" s="2">
        <v>1.969079211660343E-2</v>
      </c>
    </row>
    <row r="55" spans="1:11" x14ac:dyDescent="0.2">
      <c r="A55" s="2" t="s">
        <v>14</v>
      </c>
      <c r="B55" s="2">
        <v>12765.4</v>
      </c>
      <c r="C55" s="2">
        <v>10861</v>
      </c>
      <c r="D55" s="2">
        <v>13016.3</v>
      </c>
      <c r="E55" s="2">
        <v>12214.233333333332</v>
      </c>
      <c r="F55" s="2">
        <v>0.57496751411475122</v>
      </c>
      <c r="G55" s="2">
        <v>0.48919126473125113</v>
      </c>
      <c r="H55" s="2">
        <v>0.58626832327791034</v>
      </c>
      <c r="I55" s="2">
        <v>0.55014236737463751</v>
      </c>
      <c r="J55" s="2">
        <v>5.3086766307800355E-2</v>
      </c>
      <c r="K55" s="2">
        <v>1.4608038460124377E-3</v>
      </c>
    </row>
    <row r="56" spans="1:11" x14ac:dyDescent="0.2">
      <c r="A56" s="2" t="s">
        <v>15</v>
      </c>
      <c r="B56" s="2">
        <v>15702</v>
      </c>
      <c r="C56" s="2">
        <v>10087.700000000001</v>
      </c>
      <c r="D56" s="2">
        <v>10798.8</v>
      </c>
      <c r="E56" s="2">
        <v>12196.166666666666</v>
      </c>
      <c r="F56" s="2">
        <v>0.7072351752886572</v>
      </c>
      <c r="G56" s="2">
        <v>0.45436099081387005</v>
      </c>
      <c r="H56" s="2">
        <v>0.48638970901204626</v>
      </c>
      <c r="I56" s="2">
        <v>0.54932862503819113</v>
      </c>
      <c r="J56" s="2">
        <v>0.13768557897019115</v>
      </c>
      <c r="K56" s="2">
        <v>2.1878538949064458E-2</v>
      </c>
    </row>
    <row r="57" spans="1:11" x14ac:dyDescent="0.2">
      <c r="A57" s="2" t="s">
        <v>16</v>
      </c>
      <c r="B57" s="2">
        <v>8431.09</v>
      </c>
      <c r="C57" s="2">
        <v>10513.2</v>
      </c>
      <c r="D57" s="2">
        <v>4982.68</v>
      </c>
      <c r="E57" s="2">
        <v>7975.6566666666668</v>
      </c>
      <c r="F57" s="2">
        <v>0.37974547280756876</v>
      </c>
      <c r="G57" s="2">
        <v>0.47352597406984531</v>
      </c>
      <c r="H57" s="2">
        <v>0.22442533200912537</v>
      </c>
      <c r="I57" s="2">
        <v>0.35923225962884647</v>
      </c>
      <c r="J57" s="2">
        <v>0.12581087554322348</v>
      </c>
      <c r="K57" s="2">
        <v>6.4142935451188092E-3</v>
      </c>
    </row>
    <row r="58" spans="1:11" x14ac:dyDescent="0.2">
      <c r="A58" s="2" t="s">
        <v>121</v>
      </c>
      <c r="B58" s="2">
        <v>12836.1</v>
      </c>
      <c r="C58" s="2">
        <v>13941.1</v>
      </c>
      <c r="D58" s="2">
        <v>13790.1</v>
      </c>
      <c r="E58" s="2">
        <v>13522.433333333334</v>
      </c>
      <c r="F58" s="2">
        <v>0.5781519190881883</v>
      </c>
      <c r="G58" s="2">
        <v>0.62792232213837085</v>
      </c>
      <c r="H58" s="2">
        <v>0.62112111773965806</v>
      </c>
      <c r="I58" s="2">
        <v>0.60906511965540577</v>
      </c>
      <c r="J58" s="2">
        <v>2.6986729559174572E-2</v>
      </c>
      <c r="K58" s="2">
        <v>2.9826390548861432E-4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27"/>
  <sheetViews>
    <sheetView topLeftCell="A4" workbookViewId="0">
      <selection activeCell="A25" sqref="A25:H27"/>
    </sheetView>
  </sheetViews>
  <sheetFormatPr defaultRowHeight="11.25" x14ac:dyDescent="0.2"/>
  <cols>
    <col min="1" max="1" width="13.7109375" style="2" customWidth="1"/>
    <col min="2" max="4" width="9.140625" style="2"/>
    <col min="5" max="5" width="13.5703125" style="2" customWidth="1"/>
    <col min="6" max="16384" width="9.140625" style="2"/>
  </cols>
  <sheetData>
    <row r="1" spans="1:11" x14ac:dyDescent="0.2">
      <c r="A1" s="1" t="s">
        <v>141</v>
      </c>
    </row>
    <row r="2" spans="1:11" x14ac:dyDescent="0.2">
      <c r="A2" s="1" t="s">
        <v>2</v>
      </c>
    </row>
    <row r="3" spans="1:11" x14ac:dyDescent="0.2">
      <c r="A3" s="4"/>
      <c r="B3" s="3" t="s">
        <v>19</v>
      </c>
      <c r="C3" s="4"/>
      <c r="D3" s="4"/>
      <c r="E3" s="4"/>
      <c r="F3" s="3" t="s">
        <v>65</v>
      </c>
      <c r="G3" s="4"/>
      <c r="H3" s="4"/>
    </row>
    <row r="4" spans="1:11" x14ac:dyDescent="0.2">
      <c r="A4" s="4" t="s">
        <v>61</v>
      </c>
      <c r="B4" s="4">
        <v>1</v>
      </c>
      <c r="C4" s="4">
        <v>2</v>
      </c>
      <c r="D4" s="4">
        <v>3</v>
      </c>
      <c r="E4" s="4" t="s">
        <v>0</v>
      </c>
      <c r="F4" s="4">
        <v>1</v>
      </c>
      <c r="G4" s="4">
        <v>2</v>
      </c>
      <c r="H4" s="4">
        <v>3</v>
      </c>
      <c r="I4" s="4" t="s">
        <v>0</v>
      </c>
      <c r="J4" s="4" t="s">
        <v>17</v>
      </c>
      <c r="K4" s="4"/>
    </row>
    <row r="5" spans="1:11" x14ac:dyDescent="0.2">
      <c r="A5" s="2" t="s">
        <v>36</v>
      </c>
      <c r="B5" s="2">
        <v>1045.6400000000001</v>
      </c>
      <c r="C5" s="2">
        <v>1072.43</v>
      </c>
      <c r="D5" s="2">
        <v>959.58</v>
      </c>
      <c r="E5" s="2">
        <v>1025.8833333333334</v>
      </c>
      <c r="F5" s="2">
        <v>1.0192582002501909</v>
      </c>
      <c r="G5" s="2">
        <v>1.0453722807986612</v>
      </c>
      <c r="H5" s="2">
        <v>0.93536951895114773</v>
      </c>
      <c r="I5" s="2">
        <v>1</v>
      </c>
      <c r="J5" s="2">
        <v>3.3182880180285396E-2</v>
      </c>
    </row>
    <row r="6" spans="1:11" x14ac:dyDescent="0.2">
      <c r="A6" s="2" t="s">
        <v>37</v>
      </c>
      <c r="B6" s="2">
        <v>491.02600000000001</v>
      </c>
      <c r="C6" s="2">
        <v>478.26600000000002</v>
      </c>
      <c r="D6" s="2">
        <v>490.673</v>
      </c>
      <c r="E6" s="2">
        <v>486.65500000000003</v>
      </c>
      <c r="F6" s="2">
        <v>1.0089817221645725</v>
      </c>
      <c r="G6" s="2">
        <v>0.98276191552537218</v>
      </c>
      <c r="H6" s="2">
        <v>1.0082563623100553</v>
      </c>
      <c r="I6" s="2">
        <v>1</v>
      </c>
      <c r="J6" s="2">
        <v>8.6215853916287721E-3</v>
      </c>
    </row>
    <row r="7" spans="1:11" x14ac:dyDescent="0.2">
      <c r="A7" s="2" t="s">
        <v>142</v>
      </c>
      <c r="B7" s="2">
        <v>1527.42</v>
      </c>
      <c r="C7" s="2">
        <v>1957.72</v>
      </c>
      <c r="D7" s="2">
        <v>844.87099999999998</v>
      </c>
      <c r="E7" s="2">
        <v>1443.3370000000002</v>
      </c>
      <c r="F7" s="2">
        <v>1.0582559720979923</v>
      </c>
      <c r="G7" s="2">
        <v>1.3563845449815253</v>
      </c>
      <c r="H7" s="2">
        <v>0.58535948292048212</v>
      </c>
      <c r="I7" s="2">
        <v>0.99999999999999989</v>
      </c>
      <c r="J7" s="2">
        <v>0.224473628959967</v>
      </c>
    </row>
    <row r="9" spans="1:11" x14ac:dyDescent="0.2">
      <c r="A9" s="1" t="s">
        <v>35</v>
      </c>
    </row>
    <row r="10" spans="1:11" x14ac:dyDescent="0.2">
      <c r="A10" s="4"/>
      <c r="B10" s="3" t="s">
        <v>19</v>
      </c>
      <c r="C10" s="4"/>
      <c r="D10" s="4"/>
      <c r="E10" s="4"/>
      <c r="F10" s="3" t="s">
        <v>65</v>
      </c>
      <c r="G10" s="4"/>
      <c r="H10" s="4"/>
    </row>
    <row r="11" spans="1:11" x14ac:dyDescent="0.2">
      <c r="A11" s="4" t="s">
        <v>61</v>
      </c>
      <c r="B11" s="4">
        <v>1</v>
      </c>
      <c r="C11" s="4">
        <v>2</v>
      </c>
      <c r="D11" s="4">
        <v>3</v>
      </c>
      <c r="E11" s="4" t="s">
        <v>0</v>
      </c>
      <c r="F11" s="4">
        <v>1</v>
      </c>
      <c r="G11" s="4">
        <v>2</v>
      </c>
      <c r="H11" s="4">
        <v>3</v>
      </c>
      <c r="I11" s="4" t="s">
        <v>0</v>
      </c>
      <c r="J11" s="4" t="s">
        <v>17</v>
      </c>
      <c r="K11" s="4" t="s">
        <v>1</v>
      </c>
    </row>
    <row r="12" spans="1:11" x14ac:dyDescent="0.2">
      <c r="A12" s="2" t="s">
        <v>36</v>
      </c>
      <c r="B12" s="2">
        <v>1356.15</v>
      </c>
      <c r="C12" s="2">
        <v>1547.98</v>
      </c>
      <c r="D12" s="2">
        <v>1275.54</v>
      </c>
      <c r="E12" s="2">
        <v>1393.2233333333334</v>
      </c>
      <c r="F12" s="2">
        <v>1.3219339431059411</v>
      </c>
      <c r="G12" s="2">
        <v>1.5089240167010542</v>
      </c>
      <c r="H12" s="2">
        <v>1.2433577567299723</v>
      </c>
      <c r="I12" s="2">
        <v>1.3580719055123227</v>
      </c>
      <c r="J12" s="2">
        <v>7.876298592173199E-2</v>
      </c>
      <c r="K12" s="2">
        <v>1.3811381838921517E-2</v>
      </c>
    </row>
    <row r="13" spans="1:11" x14ac:dyDescent="0.2">
      <c r="A13" s="2" t="s">
        <v>37</v>
      </c>
      <c r="B13" s="2">
        <v>572.298</v>
      </c>
      <c r="C13" s="2">
        <v>509.25099999999998</v>
      </c>
      <c r="D13" s="2">
        <v>513.10199999999998</v>
      </c>
      <c r="E13" s="2">
        <v>531.55033333333324</v>
      </c>
      <c r="F13" s="2">
        <v>1.1759829858934974</v>
      </c>
      <c r="G13" s="2">
        <v>1.0464312500642137</v>
      </c>
      <c r="H13" s="2">
        <v>1.0543444534629254</v>
      </c>
      <c r="I13" s="2">
        <v>1.0922528964735454</v>
      </c>
      <c r="J13" s="2">
        <v>4.1927320459386228E-2</v>
      </c>
      <c r="K13" s="2">
        <v>9.7410603581396485E-2</v>
      </c>
    </row>
    <row r="14" spans="1:11" x14ac:dyDescent="0.2">
      <c r="A14" s="2" t="s">
        <v>142</v>
      </c>
      <c r="B14" s="2">
        <v>1603.92</v>
      </c>
      <c r="C14" s="2">
        <v>1182.93</v>
      </c>
      <c r="D14" s="2">
        <v>1539.92</v>
      </c>
      <c r="E14" s="2">
        <v>1571.92</v>
      </c>
      <c r="F14" s="2">
        <v>1.1112581469192571</v>
      </c>
      <c r="G14" s="2">
        <v>0.81957990406952774</v>
      </c>
      <c r="H14" s="2">
        <v>1.0669164581798982</v>
      </c>
      <c r="I14" s="2">
        <v>1.0890873025495775</v>
      </c>
      <c r="J14" s="2">
        <v>9.0743152086705706E-2</v>
      </c>
      <c r="K14" s="2">
        <v>0.99768144495259303</v>
      </c>
    </row>
    <row r="16" spans="1:11" x14ac:dyDescent="0.2">
      <c r="A16" s="1" t="s">
        <v>143</v>
      </c>
    </row>
    <row r="17" spans="1:10" x14ac:dyDescent="0.2">
      <c r="A17" s="1" t="s">
        <v>51</v>
      </c>
      <c r="E17" s="1" t="s">
        <v>52</v>
      </c>
    </row>
    <row r="18" spans="1:10" ht="33.75" x14ac:dyDescent="0.2">
      <c r="A18" s="5"/>
      <c r="B18" s="5" t="s">
        <v>44</v>
      </c>
      <c r="C18" s="5" t="s">
        <v>147</v>
      </c>
      <c r="E18" s="5"/>
      <c r="F18" s="5" t="s">
        <v>44</v>
      </c>
      <c r="G18" s="5" t="s">
        <v>147</v>
      </c>
    </row>
    <row r="19" spans="1:10" x14ac:dyDescent="0.2">
      <c r="A19" s="2" t="s">
        <v>144</v>
      </c>
      <c r="B19" s="2">
        <v>1.0000000000012221E-3</v>
      </c>
      <c r="C19" s="2">
        <v>5.0675331737324925E-5</v>
      </c>
      <c r="E19" s="2" t="s">
        <v>144</v>
      </c>
      <c r="F19" s="2">
        <v>8.1939999999999991</v>
      </c>
      <c r="G19" s="2">
        <v>0.26545289620318774</v>
      </c>
    </row>
    <row r="20" spans="1:10" x14ac:dyDescent="0.2">
      <c r="A20" s="2" t="s">
        <v>145</v>
      </c>
      <c r="B20" s="2">
        <v>53.156000000000006</v>
      </c>
      <c r="C20" s="2">
        <v>1</v>
      </c>
      <c r="E20" s="2" t="s">
        <v>145</v>
      </c>
      <c r="F20" s="2">
        <v>30.867999999999999</v>
      </c>
      <c r="G20" s="2">
        <v>1</v>
      </c>
    </row>
    <row r="21" spans="1:10" x14ac:dyDescent="0.2">
      <c r="A21" s="2" t="s">
        <v>146</v>
      </c>
      <c r="B21" s="2">
        <v>99.055999999999997</v>
      </c>
      <c r="C21" s="2">
        <v>2.0327143657633182</v>
      </c>
      <c r="E21" s="2" t="s">
        <v>146</v>
      </c>
      <c r="F21" s="2">
        <v>57.909000000000006</v>
      </c>
      <c r="G21" s="2">
        <v>1.8760204742775692</v>
      </c>
    </row>
    <row r="23" spans="1:10" x14ac:dyDescent="0.2">
      <c r="A23" s="1" t="s">
        <v>173</v>
      </c>
    </row>
    <row r="24" spans="1:10" x14ac:dyDescent="0.2">
      <c r="A24" s="1"/>
    </row>
    <row r="25" spans="1:10" x14ac:dyDescent="0.2">
      <c r="A25" s="3"/>
      <c r="B25" s="2" t="s">
        <v>30</v>
      </c>
      <c r="C25" s="2" t="s">
        <v>32</v>
      </c>
      <c r="D25" s="2" t="s">
        <v>33</v>
      </c>
      <c r="E25" s="2" t="s">
        <v>31</v>
      </c>
      <c r="F25" s="4" t="s">
        <v>174</v>
      </c>
      <c r="G25" s="4" t="s">
        <v>41</v>
      </c>
      <c r="H25" s="4" t="s">
        <v>175</v>
      </c>
      <c r="I25" s="4"/>
      <c r="J25" s="4"/>
    </row>
    <row r="26" spans="1:10" x14ac:dyDescent="0.2">
      <c r="A26" s="2" t="s">
        <v>36</v>
      </c>
      <c r="B26" s="2">
        <v>27</v>
      </c>
      <c r="C26" s="2">
        <v>10</v>
      </c>
      <c r="D26" s="2">
        <v>36</v>
      </c>
      <c r="E26" s="2">
        <v>10</v>
      </c>
      <c r="F26" s="2">
        <v>20.75</v>
      </c>
      <c r="G26" s="2">
        <v>12.945398152754258</v>
      </c>
    </row>
    <row r="27" spans="1:10" x14ac:dyDescent="0.2">
      <c r="A27" s="2" t="s">
        <v>142</v>
      </c>
      <c r="B27" s="2">
        <v>1</v>
      </c>
      <c r="C27" s="2">
        <v>2</v>
      </c>
      <c r="D27" s="2">
        <v>0</v>
      </c>
      <c r="F27" s="2">
        <v>1</v>
      </c>
      <c r="G27" s="2">
        <v>1</v>
      </c>
      <c r="H27" s="2">
        <v>4.9812047636623863E-2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44"/>
  <sheetViews>
    <sheetView tabSelected="1" topLeftCell="A7" workbookViewId="0">
      <selection activeCell="J33" sqref="J33"/>
    </sheetView>
  </sheetViews>
  <sheetFormatPr defaultRowHeight="11.25" x14ac:dyDescent="0.2"/>
  <cols>
    <col min="1" max="1" width="12.7109375" style="2" customWidth="1"/>
    <col min="2" max="16384" width="9.140625" style="2"/>
  </cols>
  <sheetData>
    <row r="1" spans="1:5" x14ac:dyDescent="0.2">
      <c r="A1" s="9" t="s">
        <v>180</v>
      </c>
    </row>
    <row r="2" spans="1:5" x14ac:dyDescent="0.2">
      <c r="B2" s="1" t="s">
        <v>181</v>
      </c>
      <c r="E2" s="1" t="s">
        <v>188</v>
      </c>
    </row>
    <row r="3" spans="1:5" ht="33.75" x14ac:dyDescent="0.2">
      <c r="A3" s="3"/>
      <c r="B3" s="10" t="s">
        <v>189</v>
      </c>
      <c r="E3" s="10" t="s">
        <v>189</v>
      </c>
    </row>
    <row r="4" spans="1:5" x14ac:dyDescent="0.2">
      <c r="A4" s="2" t="s">
        <v>30</v>
      </c>
      <c r="B4" s="2">
        <v>1</v>
      </c>
      <c r="D4" s="2" t="s">
        <v>30</v>
      </c>
      <c r="E4" s="2">
        <v>36</v>
      </c>
    </row>
    <row r="5" spans="1:5" x14ac:dyDescent="0.2">
      <c r="A5" s="2" t="s">
        <v>32</v>
      </c>
      <c r="B5" s="2">
        <v>8</v>
      </c>
      <c r="D5" s="2" t="s">
        <v>32</v>
      </c>
      <c r="E5" s="2">
        <v>21</v>
      </c>
    </row>
    <row r="6" spans="1:5" x14ac:dyDescent="0.2">
      <c r="A6" s="2" t="s">
        <v>33</v>
      </c>
      <c r="B6" s="2">
        <v>12</v>
      </c>
      <c r="D6" s="2" t="s">
        <v>33</v>
      </c>
      <c r="E6" s="2">
        <v>70</v>
      </c>
    </row>
    <row r="7" spans="1:5" x14ac:dyDescent="0.2">
      <c r="A7" s="2" t="s">
        <v>31</v>
      </c>
      <c r="B7" s="2">
        <v>9</v>
      </c>
      <c r="D7" s="2" t="s">
        <v>31</v>
      </c>
      <c r="E7" s="2">
        <v>13</v>
      </c>
    </row>
    <row r="8" spans="1:5" x14ac:dyDescent="0.2">
      <c r="A8" s="2" t="s">
        <v>186</v>
      </c>
      <c r="B8" s="2">
        <v>2</v>
      </c>
      <c r="D8" s="2" t="s">
        <v>186</v>
      </c>
      <c r="E8" s="2">
        <v>20</v>
      </c>
    </row>
    <row r="9" spans="1:5" x14ac:dyDescent="0.2">
      <c r="A9" s="2" t="s">
        <v>187</v>
      </c>
      <c r="B9" s="2">
        <v>7</v>
      </c>
      <c r="D9" s="2" t="s">
        <v>187</v>
      </c>
      <c r="E9" s="2">
        <v>39</v>
      </c>
    </row>
    <row r="11" spans="1:5" x14ac:dyDescent="0.2">
      <c r="A11" s="2" t="s">
        <v>174</v>
      </c>
      <c r="B11" s="2">
        <f>AVERAGE(B4:B9)</f>
        <v>6.5</v>
      </c>
      <c r="D11" s="2" t="s">
        <v>174</v>
      </c>
      <c r="E11" s="2">
        <f>AVERAGE(E4:E9)</f>
        <v>33.166666666666664</v>
      </c>
    </row>
    <row r="12" spans="1:5" x14ac:dyDescent="0.2">
      <c r="A12" s="2" t="s">
        <v>41</v>
      </c>
      <c r="B12" s="2">
        <f>STDEV(B4:B9)</f>
        <v>4.2308391602612359</v>
      </c>
      <c r="D12" s="2" t="s">
        <v>41</v>
      </c>
      <c r="E12" s="2">
        <f>STDEV(E4:E9)</f>
        <v>20.624419183741068</v>
      </c>
    </row>
    <row r="13" spans="1:5" x14ac:dyDescent="0.2">
      <c r="A13" s="2" t="s">
        <v>152</v>
      </c>
      <c r="E13" s="2">
        <f>TTEST(B4:B9,E4:E9,2,2)</f>
        <v>1.1202848427221412E-2</v>
      </c>
    </row>
    <row r="14" spans="1:5" x14ac:dyDescent="0.2">
      <c r="A14" s="8"/>
    </row>
    <row r="15" spans="1:5" x14ac:dyDescent="0.2">
      <c r="A15" s="1" t="s">
        <v>179</v>
      </c>
    </row>
    <row r="16" spans="1:5" x14ac:dyDescent="0.2">
      <c r="A16" s="1" t="s">
        <v>2</v>
      </c>
    </row>
    <row r="17" spans="1:12" x14ac:dyDescent="0.2">
      <c r="B17" s="3" t="s">
        <v>19</v>
      </c>
      <c r="C17" s="4"/>
      <c r="D17" s="4"/>
      <c r="E17" s="4"/>
      <c r="F17" s="3" t="s">
        <v>64</v>
      </c>
    </row>
    <row r="18" spans="1:12" x14ac:dyDescent="0.2">
      <c r="B18" s="2">
        <v>1</v>
      </c>
      <c r="C18" s="2">
        <v>2</v>
      </c>
      <c r="D18" s="2">
        <v>3</v>
      </c>
      <c r="E18" s="2" t="s">
        <v>0</v>
      </c>
      <c r="F18" s="2">
        <v>1</v>
      </c>
      <c r="G18" s="2">
        <v>2</v>
      </c>
      <c r="H18" s="2">
        <v>3</v>
      </c>
      <c r="I18" s="2" t="s">
        <v>0</v>
      </c>
      <c r="J18" s="2" t="s">
        <v>41</v>
      </c>
    </row>
    <row r="19" spans="1:12" x14ac:dyDescent="0.2">
      <c r="A19" s="2" t="s">
        <v>148</v>
      </c>
      <c r="B19" s="2">
        <v>1609100</v>
      </c>
      <c r="C19" s="2">
        <v>1602670</v>
      </c>
      <c r="D19" s="2">
        <v>1646120</v>
      </c>
      <c r="E19" s="2">
        <v>1619296.6666666667</v>
      </c>
      <c r="F19" s="2">
        <v>0.9937030274460722</v>
      </c>
      <c r="G19" s="2">
        <v>0.98973216766950256</v>
      </c>
      <c r="H19" s="2">
        <v>1.0165648048844251</v>
      </c>
      <c r="I19" s="2">
        <v>1</v>
      </c>
      <c r="J19" s="2">
        <v>1.4482282364517053E-2</v>
      </c>
    </row>
    <row r="20" spans="1:12" x14ac:dyDescent="0.2">
      <c r="A20" s="2" t="s">
        <v>149</v>
      </c>
      <c r="B20" s="2">
        <v>1527060</v>
      </c>
      <c r="C20" s="2">
        <v>1592580</v>
      </c>
      <c r="D20" s="2">
        <v>1844920</v>
      </c>
      <c r="E20" s="2">
        <v>1654853.3333333333</v>
      </c>
      <c r="F20" s="2">
        <v>0.9227766408302045</v>
      </c>
      <c r="G20" s="2">
        <v>0.96236927340992962</v>
      </c>
      <c r="H20" s="2">
        <v>1.1148540857598659</v>
      </c>
      <c r="I20" s="2">
        <v>1</v>
      </c>
      <c r="J20" s="2">
        <v>0.10141740432711364</v>
      </c>
    </row>
    <row r="21" spans="1:12" x14ac:dyDescent="0.2">
      <c r="A21" s="2" t="s">
        <v>150</v>
      </c>
      <c r="B21" s="2">
        <v>961763</v>
      </c>
      <c r="C21" s="2">
        <v>994287</v>
      </c>
      <c r="D21" s="2">
        <v>1063380</v>
      </c>
      <c r="E21" s="2">
        <v>1006476.6666666666</v>
      </c>
      <c r="F21" s="2">
        <v>0.95557406530371625</v>
      </c>
      <c r="G21" s="2">
        <v>0.98788877370894512</v>
      </c>
      <c r="H21" s="2">
        <v>1.0565371609873386</v>
      </c>
      <c r="I21" s="2">
        <v>1</v>
      </c>
      <c r="J21" s="2">
        <v>5.1559655004760521E-2</v>
      </c>
    </row>
    <row r="22" spans="1:12" x14ac:dyDescent="0.2">
      <c r="A22" s="2" t="s">
        <v>151</v>
      </c>
      <c r="B22" s="2">
        <v>1273830</v>
      </c>
      <c r="C22" s="2">
        <v>2395420</v>
      </c>
      <c r="D22" s="2">
        <v>1697860</v>
      </c>
      <c r="E22" s="2">
        <v>1789036.6666666667</v>
      </c>
      <c r="F22" s="2">
        <v>0.71202006293890008</v>
      </c>
      <c r="G22" s="2">
        <v>1.3389440499635743</v>
      </c>
      <c r="H22" s="2">
        <v>0.9490358870975254</v>
      </c>
      <c r="I22" s="2">
        <v>1</v>
      </c>
      <c r="J22" s="2">
        <v>0.31655398746450863</v>
      </c>
    </row>
    <row r="24" spans="1:12" x14ac:dyDescent="0.2">
      <c r="A24" s="1" t="s">
        <v>35</v>
      </c>
    </row>
    <row r="25" spans="1:12" x14ac:dyDescent="0.2">
      <c r="B25" s="3" t="s">
        <v>19</v>
      </c>
      <c r="C25" s="4"/>
      <c r="D25" s="4"/>
      <c r="E25" s="4"/>
      <c r="F25" s="3" t="s">
        <v>64</v>
      </c>
    </row>
    <row r="26" spans="1:12" x14ac:dyDescent="0.2">
      <c r="B26" s="2">
        <v>1</v>
      </c>
      <c r="C26" s="2">
        <v>2</v>
      </c>
      <c r="D26" s="2">
        <v>3</v>
      </c>
      <c r="E26" s="2" t="s">
        <v>0</v>
      </c>
      <c r="F26" s="2">
        <v>1</v>
      </c>
      <c r="G26" s="2">
        <v>2</v>
      </c>
      <c r="H26" s="2">
        <v>3</v>
      </c>
      <c r="I26" s="2" t="s">
        <v>0</v>
      </c>
      <c r="J26" s="2" t="s">
        <v>41</v>
      </c>
      <c r="K26" s="2" t="s">
        <v>42</v>
      </c>
      <c r="L26" s="2" t="s">
        <v>152</v>
      </c>
    </row>
    <row r="27" spans="1:12" x14ac:dyDescent="0.2">
      <c r="A27" s="2" t="s">
        <v>148</v>
      </c>
      <c r="B27" s="2">
        <v>2409090</v>
      </c>
      <c r="C27" s="2">
        <v>2290860</v>
      </c>
      <c r="D27" s="2">
        <v>2523690</v>
      </c>
      <c r="E27" s="2">
        <v>2407880</v>
      </c>
      <c r="F27" s="2">
        <v>1.4877385037536872</v>
      </c>
      <c r="G27" s="2">
        <v>1.4147253231341179</v>
      </c>
      <c r="H27" s="2">
        <v>1.5585099703780858</v>
      </c>
      <c r="I27" s="2">
        <v>1.4869912657552973</v>
      </c>
      <c r="J27" s="2">
        <v>7.1895236067751736E-2</v>
      </c>
      <c r="K27" s="2">
        <v>3.2628387218990691E-4</v>
      </c>
    </row>
    <row r="28" spans="1:12" x14ac:dyDescent="0.2">
      <c r="A28" s="2" t="s">
        <v>149</v>
      </c>
      <c r="B28" s="2">
        <v>1917160</v>
      </c>
      <c r="C28" s="2">
        <v>2090150</v>
      </c>
      <c r="D28" s="2">
        <v>2120940</v>
      </c>
      <c r="E28" s="2">
        <v>2042750</v>
      </c>
      <c r="F28" s="2">
        <v>1.1585075011682808</v>
      </c>
      <c r="G28" s="2">
        <v>1.2630424448490905</v>
      </c>
      <c r="H28" s="2">
        <v>1.2816483233156615</v>
      </c>
      <c r="I28" s="2">
        <v>1.2343994231110109</v>
      </c>
      <c r="J28" s="2">
        <v>6.6379458724060716E-2</v>
      </c>
      <c r="K28" s="2">
        <v>2.8581955335810441E-2</v>
      </c>
      <c r="L28" s="2">
        <v>1.106595707262115E-2</v>
      </c>
    </row>
    <row r="29" spans="1:12" x14ac:dyDescent="0.2">
      <c r="A29" s="2" t="s">
        <v>150</v>
      </c>
      <c r="B29" s="2">
        <v>1267250</v>
      </c>
      <c r="C29" s="2">
        <v>1381890</v>
      </c>
      <c r="D29" s="2">
        <v>1199330</v>
      </c>
      <c r="E29" s="2">
        <v>1282823.3333333333</v>
      </c>
      <c r="F29" s="2">
        <v>1.2590952597013345</v>
      </c>
      <c r="G29" s="2">
        <v>1.3729975525181906</v>
      </c>
      <c r="H29" s="2">
        <v>1.1916123241803918</v>
      </c>
      <c r="I29" s="2">
        <v>1.2745683787999722</v>
      </c>
      <c r="J29" s="2">
        <v>9.1677223593264009E-2</v>
      </c>
      <c r="K29" s="2">
        <v>1.0646977828002028E-2</v>
      </c>
      <c r="L29" s="2">
        <v>3.4249352139023172E-2</v>
      </c>
    </row>
    <row r="30" spans="1:12" x14ac:dyDescent="0.2">
      <c r="A30" s="2" t="s">
        <v>151</v>
      </c>
      <c r="B30" s="2">
        <v>2042430</v>
      </c>
      <c r="C30" s="2">
        <v>1705230</v>
      </c>
      <c r="D30" s="2">
        <v>2190300</v>
      </c>
      <c r="E30" s="2">
        <v>1979320</v>
      </c>
      <c r="F30" s="2">
        <v>1.141636746778061</v>
      </c>
      <c r="G30" s="2">
        <v>0.95315542256447139</v>
      </c>
      <c r="H30" s="2">
        <v>1.2242901673340028</v>
      </c>
      <c r="I30" s="2">
        <v>1.1063607788921785</v>
      </c>
      <c r="J30" s="2">
        <v>0.13896693091532206</v>
      </c>
      <c r="K30" s="2">
        <v>0.62234891601093079</v>
      </c>
      <c r="L30" s="2">
        <v>1.354709990479596E-2</v>
      </c>
    </row>
    <row r="32" spans="1:12" x14ac:dyDescent="0.2">
      <c r="A32" s="9" t="s">
        <v>196</v>
      </c>
    </row>
    <row r="34" spans="1:8" x14ac:dyDescent="0.2">
      <c r="E34" s="2" t="s">
        <v>0</v>
      </c>
      <c r="F34" s="2" t="s">
        <v>41</v>
      </c>
      <c r="G34" s="2" t="s">
        <v>197</v>
      </c>
      <c r="H34" s="11"/>
    </row>
    <row r="35" spans="1:8" x14ac:dyDescent="0.2">
      <c r="A35" s="2" t="s">
        <v>47</v>
      </c>
      <c r="B35" s="2">
        <v>643.09100000000001</v>
      </c>
      <c r="C35" s="2">
        <v>643.14400000000001</v>
      </c>
      <c r="D35" s="2">
        <v>641.63599999999997</v>
      </c>
      <c r="E35" s="2">
        <v>642.62366666666674</v>
      </c>
      <c r="F35" s="2">
        <v>0.85575483249197737</v>
      </c>
      <c r="G35" s="2">
        <f>TTEST(B35:D35,$B$35:$D$35,2,2)</f>
        <v>1</v>
      </c>
      <c r="H35" s="11"/>
    </row>
    <row r="36" spans="1:8" x14ac:dyDescent="0.2">
      <c r="A36" s="2" t="s">
        <v>190</v>
      </c>
      <c r="B36" s="2">
        <v>618.26599999999996</v>
      </c>
      <c r="C36" s="2">
        <v>642.505</v>
      </c>
      <c r="D36" s="2">
        <v>661.53800000000001</v>
      </c>
      <c r="E36" s="2">
        <v>640.76966666666669</v>
      </c>
      <c r="F36" s="2">
        <v>21.688131139711746</v>
      </c>
      <c r="G36" s="2">
        <f t="shared" ref="G36:G42" si="0">TTEST(B36:D36,$B$35:$D$35,2,2)</f>
        <v>0.8895417734115354</v>
      </c>
      <c r="H36" s="11"/>
    </row>
    <row r="37" spans="1:8" x14ac:dyDescent="0.2">
      <c r="A37" s="2" t="s">
        <v>191</v>
      </c>
      <c r="B37" s="2">
        <v>739.36599999999999</v>
      </c>
      <c r="C37" s="2">
        <v>768.19100000000003</v>
      </c>
      <c r="D37" s="2">
        <v>697.95299999999997</v>
      </c>
      <c r="E37" s="2">
        <v>735.17000000000007</v>
      </c>
      <c r="F37" s="2">
        <v>35.306500435472245</v>
      </c>
      <c r="G37" s="2">
        <f t="shared" si="0"/>
        <v>1.0506982310892369E-2</v>
      </c>
      <c r="H37" s="11"/>
    </row>
    <row r="38" spans="1:8" x14ac:dyDescent="0.2">
      <c r="A38" s="2" t="s">
        <v>192</v>
      </c>
      <c r="B38" s="2">
        <v>692.36199999999997</v>
      </c>
      <c r="C38" s="2">
        <v>697.85</v>
      </c>
      <c r="D38" s="2">
        <v>733.89</v>
      </c>
      <c r="E38" s="2">
        <v>708.03399999999999</v>
      </c>
      <c r="F38" s="2">
        <v>22.559456731047405</v>
      </c>
      <c r="G38" s="2">
        <f t="shared" si="0"/>
        <v>7.3936451047664099E-3</v>
      </c>
      <c r="H38" s="11"/>
    </row>
    <row r="39" spans="1:8" x14ac:dyDescent="0.2">
      <c r="A39" s="2" t="s">
        <v>182</v>
      </c>
      <c r="B39" s="2">
        <v>858.98</v>
      </c>
      <c r="C39" s="2">
        <v>710.31799999999998</v>
      </c>
      <c r="D39" s="2">
        <v>738.76900000000001</v>
      </c>
      <c r="E39" s="2">
        <v>769.35566666666671</v>
      </c>
      <c r="F39" s="2">
        <v>78.909794666652985</v>
      </c>
      <c r="G39" s="2">
        <f t="shared" si="0"/>
        <v>4.9738443011641792E-2</v>
      </c>
      <c r="H39" s="11"/>
    </row>
    <row r="40" spans="1:8" x14ac:dyDescent="0.2">
      <c r="A40" s="2" t="s">
        <v>193</v>
      </c>
      <c r="B40" s="2">
        <v>631.29100000000005</v>
      </c>
      <c r="C40" s="2">
        <v>655.40099999999995</v>
      </c>
      <c r="D40" s="2">
        <v>625.33699999999999</v>
      </c>
      <c r="E40" s="2">
        <v>637.34299999999996</v>
      </c>
      <c r="F40" s="2">
        <v>15.919517957526192</v>
      </c>
      <c r="G40" s="2">
        <f t="shared" si="0"/>
        <v>0.59687954061604409</v>
      </c>
      <c r="H40" s="11"/>
    </row>
    <row r="41" spans="1:8" x14ac:dyDescent="0.2">
      <c r="A41" s="2" t="s">
        <v>194</v>
      </c>
      <c r="B41" s="2">
        <v>611.49099999999999</v>
      </c>
      <c r="C41" s="2">
        <v>695.45600000000002</v>
      </c>
      <c r="D41" s="2">
        <v>519.72299999999996</v>
      </c>
      <c r="E41" s="2">
        <v>608.89</v>
      </c>
      <c r="F41" s="2">
        <v>87.895368040642538</v>
      </c>
      <c r="G41" s="2">
        <f t="shared" si="0"/>
        <v>0.54259347884075682</v>
      </c>
      <c r="H41" s="11"/>
    </row>
    <row r="42" spans="1:8" x14ac:dyDescent="0.2">
      <c r="A42" s="2" t="s">
        <v>195</v>
      </c>
      <c r="B42" s="2">
        <v>718.38199999999995</v>
      </c>
      <c r="C42" s="2">
        <v>711.36599999999999</v>
      </c>
      <c r="D42" s="2">
        <v>695.85599999999999</v>
      </c>
      <c r="E42" s="2">
        <v>708.53466666666679</v>
      </c>
      <c r="F42" s="2">
        <v>11.526816791002313</v>
      </c>
      <c r="G42" s="2">
        <f t="shared" si="0"/>
        <v>5.8962650673310914E-4</v>
      </c>
      <c r="H42" s="11"/>
    </row>
    <row r="43" spans="1:8" x14ac:dyDescent="0.2">
      <c r="G43" s="11"/>
      <c r="H43" s="11"/>
    </row>
    <row r="44" spans="1:8" x14ac:dyDescent="0.2">
      <c r="G44" s="11"/>
      <c r="H44" s="11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Figure 1</vt:lpstr>
      <vt:lpstr>Figure 2</vt:lpstr>
      <vt:lpstr>Figure 3</vt:lpstr>
      <vt:lpstr>Figure 4</vt:lpstr>
      <vt:lpstr>Figure 5</vt:lpstr>
      <vt:lpstr>Figure 6</vt:lpstr>
      <vt:lpstr>Figure S1</vt:lpstr>
      <vt:lpstr>Figure S3</vt:lpstr>
      <vt:lpstr>Figure S5</vt:lpstr>
      <vt:lpstr>Figure S7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Zhi Hui CHIA</dc:creator>
  <cp:lastModifiedBy>Joanne Zhi Hui CHIA</cp:lastModifiedBy>
  <dcterms:created xsi:type="dcterms:W3CDTF">2020-08-06T05:42:30Z</dcterms:created>
  <dcterms:modified xsi:type="dcterms:W3CDTF">2021-10-18T08:44:59Z</dcterms:modified>
</cp:coreProperties>
</file>