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\Desktop\eLife\"/>
    </mc:Choice>
  </mc:AlternateContent>
  <xr:revisionPtr revIDLastSave="0" documentId="13_ncr:1_{E1B5EADF-FFFB-424A-8663-ADE61D227282}" xr6:coauthVersionLast="45" xr6:coauthVersionMax="45" xr10:uidLastSave="{00000000-0000-0000-0000-000000000000}"/>
  <bookViews>
    <workbookView xWindow="-120" yWindow="-120" windowWidth="29040" windowHeight="17640" xr2:uid="{AC8F0CCB-83CF-4120-BB51-C35C3522BF5C}"/>
  </bookViews>
  <sheets>
    <sheet name="Figure 5 source data 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3" l="1"/>
  <c r="J24" i="3"/>
  <c r="J4" i="3"/>
  <c r="K4" i="3" s="1"/>
  <c r="F27" i="3"/>
  <c r="G27" i="3" s="1"/>
  <c r="F26" i="3"/>
  <c r="G26" i="3" s="1"/>
  <c r="F25" i="3"/>
  <c r="G25" i="3" s="1"/>
  <c r="F24" i="3"/>
  <c r="G24" i="3" s="1"/>
  <c r="F22" i="3"/>
  <c r="G22" i="3" s="1"/>
  <c r="F21" i="3"/>
  <c r="G21" i="3" s="1"/>
  <c r="F20" i="3"/>
  <c r="G20" i="3" s="1"/>
  <c r="F19" i="3"/>
  <c r="G19" i="3" s="1"/>
  <c r="F17" i="3"/>
  <c r="G17" i="3" s="1"/>
  <c r="F16" i="3"/>
  <c r="G16" i="3" s="1"/>
  <c r="F15" i="3"/>
  <c r="G15" i="3" s="1"/>
  <c r="F14" i="3"/>
  <c r="G14" i="3" s="1"/>
  <c r="F12" i="3"/>
  <c r="G12" i="3" s="1"/>
  <c r="F11" i="3"/>
  <c r="G11" i="3" s="1"/>
  <c r="F10" i="3"/>
  <c r="G10" i="3" s="1"/>
  <c r="F9" i="3"/>
  <c r="G9" i="3" s="1"/>
  <c r="F7" i="3"/>
  <c r="G7" i="3" s="1"/>
  <c r="F6" i="3"/>
  <c r="G6" i="3" s="1"/>
  <c r="F5" i="3"/>
  <c r="G5" i="3" s="1"/>
  <c r="F4" i="3"/>
  <c r="G4" i="3" s="1"/>
  <c r="K9" i="2" l="1"/>
  <c r="L9" i="2" s="1"/>
  <c r="K10" i="2"/>
  <c r="L10" i="2"/>
</calcChain>
</file>

<file path=xl/sharedStrings.xml><?xml version="1.0" encoding="utf-8"?>
<sst xmlns="http://schemas.openxmlformats.org/spreadsheetml/2006/main" count="136" uniqueCount="28">
  <si>
    <t xml:space="preserve">Clot Weight </t>
  </si>
  <si>
    <t>mg</t>
  </si>
  <si>
    <t>WT</t>
  </si>
  <si>
    <t>Experiment 1</t>
  </si>
  <si>
    <t>Experiment 2</t>
  </si>
  <si>
    <t>Weight of weighting boat (g)</t>
  </si>
  <si>
    <t>Weight of weighting boat and retracted clot (g)</t>
  </si>
  <si>
    <t>Experiment 3</t>
  </si>
  <si>
    <t>Clot Weight</t>
  </si>
  <si>
    <t>a390</t>
  </si>
  <si>
    <t xml:space="preserve">area (pixel) </t>
  </si>
  <si>
    <t>Box</t>
  </si>
  <si>
    <t xml:space="preserve">Clot </t>
  </si>
  <si>
    <t>Time (min)</t>
  </si>
  <si>
    <t>Figure 5B</t>
  </si>
  <si>
    <t>Figure 5C</t>
  </si>
  <si>
    <t>Figure 5D</t>
  </si>
  <si>
    <t>Average</t>
  </si>
  <si>
    <t>Blank</t>
  </si>
  <si>
    <t>1 in 100</t>
  </si>
  <si>
    <t>1 in 200</t>
  </si>
  <si>
    <t>a220</t>
  </si>
  <si>
    <t xml:space="preserve">Dilution </t>
  </si>
  <si>
    <t>TF-</t>
  </si>
  <si>
    <t>TF+</t>
  </si>
  <si>
    <t>Pre</t>
  </si>
  <si>
    <t>Activation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</si>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</sst>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 applyAlignment="1">
      <alignment horizontal="center" vertical="center" wrapText="1"/>
    </xf>
    <xf numFmtId="0" fontId="0" fillId="0" borderId="11" xfId="0" applyBorder="1"/>
    <xf numFmtId="0" fontId="1" fillId="0" borderId="0" xfId="1"/>
    <xf numFmtId="0" fontId="3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1" fillId="0" borderId="14" xfId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0" borderId="15" xfId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6" xfId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1" fillId="0" borderId="1" xfId="1" applyFill="1" applyBorder="1"/>
    <xf numFmtId="0" fontId="1" fillId="0" borderId="11" xfId="1" applyFill="1" applyBorder="1"/>
    <xf numFmtId="0" fontId="1" fillId="0" borderId="9" xfId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Normal" xfId="0" builtinId="0"/>
    <cellStyle name="Normal 2" xfId="1" xr:uid="{0CAE0A6B-3CE6-4E8C-9364-99C7925DFF76}"/>
    <cellStyle name="Percent 2" xfId="2" xr:uid="{096C0BE2-D2DB-4AA3-A537-DCF1FC467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0846-3FB1-43C0-949F-9B5825B3FBA8}">
  <dimension ref="A1:AB29"/>
  <sheetViews>
    <sheetView tabSelected="1" topLeftCell="F1" workbookViewId="0">
      <selection activeCell="K26" sqref="K26"/>
    </sheetView>
  </sheetViews>
  <sheetFormatPr defaultRowHeight="15" x14ac:dyDescent="0.25"/>
  <cols>
    <col min="1" max="1" width="12.7109375" bestFit="1" customWidth="1"/>
    <col min="7" max="7" width="12" customWidth="1"/>
    <col min="9" max="9" width="17.5703125" customWidth="1"/>
    <col min="10" max="10" width="21.140625" customWidth="1"/>
    <col min="11" max="11" width="14" customWidth="1"/>
  </cols>
  <sheetData>
    <row r="1" spans="1:28" x14ac:dyDescent="0.25">
      <c r="A1" t="s">
        <v>14</v>
      </c>
      <c r="G1" t="s">
        <v>15</v>
      </c>
      <c r="N1" t="s">
        <v>16</v>
      </c>
    </row>
    <row r="3" spans="1:28" x14ac:dyDescent="0.25">
      <c r="A3" s="1"/>
      <c r="B3" s="12" t="s">
        <v>2</v>
      </c>
      <c r="C3" s="12"/>
      <c r="D3" s="12" t="s">
        <v>9</v>
      </c>
      <c r="E3" s="12"/>
      <c r="G3" t="s">
        <v>8</v>
      </c>
    </row>
    <row r="4" spans="1:28" x14ac:dyDescent="0.25">
      <c r="A4" s="1" t="s">
        <v>3</v>
      </c>
      <c r="B4" s="12" t="s">
        <v>10</v>
      </c>
      <c r="C4" s="12"/>
      <c r="D4" s="12" t="s">
        <v>10</v>
      </c>
      <c r="E4" s="12"/>
      <c r="G4" s="1"/>
      <c r="H4" s="1"/>
      <c r="I4" s="11" t="s">
        <v>5</v>
      </c>
      <c r="J4" s="11" t="s">
        <v>6</v>
      </c>
      <c r="K4" s="7" t="s">
        <v>0</v>
      </c>
      <c r="L4" s="7" t="s">
        <v>1</v>
      </c>
      <c r="N4" s="1"/>
      <c r="O4" s="1"/>
      <c r="P4" s="12" t="s">
        <v>3</v>
      </c>
      <c r="Q4" s="12"/>
      <c r="R4" s="12"/>
      <c r="S4" s="12"/>
      <c r="T4" s="12"/>
      <c r="U4" s="12" t="s">
        <v>4</v>
      </c>
      <c r="V4" s="12"/>
      <c r="W4" s="12"/>
      <c r="X4" s="12"/>
      <c r="Y4" s="12" t="s">
        <v>4</v>
      </c>
      <c r="Z4" s="12"/>
      <c r="AA4" s="12"/>
      <c r="AB4" s="12"/>
    </row>
    <row r="5" spans="1:28" x14ac:dyDescent="0.25">
      <c r="A5" s="1" t="s">
        <v>13</v>
      </c>
      <c r="B5" s="3" t="s">
        <v>11</v>
      </c>
      <c r="C5" s="3" t="s">
        <v>12</v>
      </c>
      <c r="D5" s="3" t="s">
        <v>11</v>
      </c>
      <c r="E5" s="3" t="s">
        <v>12</v>
      </c>
      <c r="G5" s="1"/>
      <c r="H5" s="1"/>
      <c r="I5" s="11"/>
      <c r="J5" s="11"/>
      <c r="K5" s="7"/>
      <c r="L5" s="7"/>
      <c r="N5" s="1"/>
      <c r="O5" s="1" t="s">
        <v>26</v>
      </c>
      <c r="P5" s="1" t="s">
        <v>22</v>
      </c>
      <c r="Q5" s="1">
        <v>415</v>
      </c>
      <c r="R5" s="1"/>
      <c r="S5" s="1" t="s">
        <v>17</v>
      </c>
      <c r="T5" s="1" t="s">
        <v>18</v>
      </c>
      <c r="U5" s="1">
        <v>415</v>
      </c>
      <c r="V5" s="1"/>
      <c r="W5" s="1" t="s">
        <v>17</v>
      </c>
      <c r="X5" s="1" t="s">
        <v>18</v>
      </c>
      <c r="Y5" s="1">
        <v>415</v>
      </c>
      <c r="Z5" s="1"/>
      <c r="AA5" s="1" t="s">
        <v>17</v>
      </c>
      <c r="AB5" s="1" t="s">
        <v>18</v>
      </c>
    </row>
    <row r="6" spans="1:28" x14ac:dyDescent="0.25">
      <c r="A6" s="1">
        <v>0</v>
      </c>
      <c r="B6" s="3"/>
      <c r="C6" s="3"/>
      <c r="D6" s="3"/>
      <c r="E6" s="3"/>
      <c r="G6" s="8" t="s">
        <v>3</v>
      </c>
      <c r="H6" s="3" t="s">
        <v>2</v>
      </c>
      <c r="I6" s="4">
        <v>0.55969999999999998</v>
      </c>
      <c r="J6" s="4">
        <v>0.58467999999999998</v>
      </c>
      <c r="K6" s="4">
        <v>2.4979999999999999E-2</v>
      </c>
      <c r="L6" s="3">
        <v>25</v>
      </c>
      <c r="N6" s="68" t="s">
        <v>2</v>
      </c>
      <c r="O6" s="68" t="s">
        <v>25</v>
      </c>
      <c r="P6" s="1" t="s">
        <v>19</v>
      </c>
      <c r="Q6" s="1">
        <v>0.55800000000000005</v>
      </c>
      <c r="R6" s="1">
        <v>0.56999999999999995</v>
      </c>
      <c r="S6" s="1">
        <v>0.56400000000000006</v>
      </c>
      <c r="T6" s="1">
        <v>0.56400000000000006</v>
      </c>
      <c r="U6" s="1">
        <v>1.506</v>
      </c>
      <c r="V6" s="1">
        <v>1.43</v>
      </c>
      <c r="W6" s="1">
        <v>1.468</v>
      </c>
      <c r="X6" s="1">
        <v>1.4359999999999999</v>
      </c>
      <c r="Y6" s="1">
        <v>0.77400000000000002</v>
      </c>
      <c r="Z6" s="1">
        <v>0.78700000000000003</v>
      </c>
      <c r="AA6" s="1">
        <v>0.78049999999999997</v>
      </c>
      <c r="AB6" s="1">
        <v>0.75149999999999995</v>
      </c>
    </row>
    <row r="7" spans="1:28" x14ac:dyDescent="0.25">
      <c r="A7" s="1">
        <v>60</v>
      </c>
      <c r="B7" s="3">
        <v>1326</v>
      </c>
      <c r="C7" s="3">
        <v>624</v>
      </c>
      <c r="D7" s="3">
        <v>1280</v>
      </c>
      <c r="E7" s="3">
        <v>400</v>
      </c>
      <c r="G7" s="9"/>
      <c r="H7" s="3">
        <v>390</v>
      </c>
      <c r="I7" s="4">
        <v>0.51263999999999998</v>
      </c>
      <c r="J7" s="4">
        <v>0.53888000000000003</v>
      </c>
      <c r="K7" s="4">
        <v>2.6240000000000041E-2</v>
      </c>
      <c r="L7" s="3">
        <v>26</v>
      </c>
      <c r="N7" s="70"/>
      <c r="O7" s="69"/>
      <c r="P7" s="1" t="s">
        <v>20</v>
      </c>
      <c r="Q7" s="1">
        <v>0.48</v>
      </c>
      <c r="R7" s="1">
        <v>0.48299999999999998</v>
      </c>
      <c r="S7" s="1">
        <v>0.48149999999999998</v>
      </c>
      <c r="T7" s="1">
        <v>0.48149999999999998</v>
      </c>
      <c r="U7" s="1">
        <v>0.55400000000000005</v>
      </c>
      <c r="V7" s="1">
        <v>0.57599999999999996</v>
      </c>
      <c r="W7" s="1">
        <v>0.56499999999999995</v>
      </c>
      <c r="X7" s="1">
        <v>0.53299999999999992</v>
      </c>
      <c r="Y7" s="1">
        <v>0.65700000000000003</v>
      </c>
      <c r="Z7" s="1">
        <v>0.69199999999999995</v>
      </c>
      <c r="AA7" s="1">
        <v>0.67449999999999999</v>
      </c>
      <c r="AB7" s="1">
        <v>0.67449999999999999</v>
      </c>
    </row>
    <row r="8" spans="1:28" x14ac:dyDescent="0.25">
      <c r="A8" s="1">
        <v>90</v>
      </c>
      <c r="B8" s="3">
        <v>1085</v>
      </c>
      <c r="C8" s="3">
        <v>304</v>
      </c>
      <c r="D8" s="3">
        <v>1050</v>
      </c>
      <c r="E8" s="3">
        <v>285</v>
      </c>
      <c r="G8" s="10"/>
      <c r="H8" s="3">
        <v>220</v>
      </c>
      <c r="I8" s="4">
        <v>0.51600000000000001</v>
      </c>
      <c r="J8" s="4">
        <v>0.51600000000000001</v>
      </c>
      <c r="K8" s="4">
        <v>0</v>
      </c>
      <c r="L8" s="3">
        <v>0</v>
      </c>
      <c r="N8" s="70"/>
      <c r="O8" s="68" t="s">
        <v>27</v>
      </c>
      <c r="P8" s="1" t="s">
        <v>19</v>
      </c>
      <c r="Q8" s="1">
        <v>0.223</v>
      </c>
      <c r="R8" s="1">
        <v>0.222</v>
      </c>
      <c r="S8" s="1">
        <v>0.2225</v>
      </c>
      <c r="T8" s="1">
        <v>0.2225</v>
      </c>
      <c r="U8" s="1">
        <v>0.313</v>
      </c>
      <c r="V8" s="1">
        <v>0.31</v>
      </c>
      <c r="W8" s="1">
        <v>0.3115</v>
      </c>
      <c r="X8" s="1">
        <v>0.27949999999999997</v>
      </c>
      <c r="Y8" s="1">
        <v>0.13800000000000001</v>
      </c>
      <c r="Z8" s="1">
        <v>0.11799999999999999</v>
      </c>
      <c r="AA8" s="1">
        <v>0.128</v>
      </c>
      <c r="AB8" s="1">
        <v>0.128</v>
      </c>
    </row>
    <row r="9" spans="1:28" x14ac:dyDescent="0.25">
      <c r="A9" s="1">
        <v>120</v>
      </c>
      <c r="B9" s="3">
        <v>522</v>
      </c>
      <c r="C9" s="3">
        <v>154</v>
      </c>
      <c r="D9" s="3">
        <v>575</v>
      </c>
      <c r="E9" s="3">
        <v>121</v>
      </c>
      <c r="G9" s="8" t="s">
        <v>4</v>
      </c>
      <c r="H9" s="3" t="s">
        <v>2</v>
      </c>
      <c r="I9" s="3">
        <v>0.51700000000000002</v>
      </c>
      <c r="J9" s="3">
        <v>0.55000000000000004</v>
      </c>
      <c r="K9" s="3">
        <f>J9-I9</f>
        <v>3.3000000000000029E-2</v>
      </c>
      <c r="L9" s="3">
        <f>K9*1000</f>
        <v>33.000000000000028</v>
      </c>
      <c r="N9" s="69"/>
      <c r="O9" s="69"/>
      <c r="P9" s="1" t="s">
        <v>20</v>
      </c>
      <c r="Q9" s="1">
        <v>0.13300000000000001</v>
      </c>
      <c r="R9" s="1">
        <v>0.129</v>
      </c>
      <c r="S9" s="1">
        <v>0.13100000000000001</v>
      </c>
      <c r="T9" s="1">
        <v>0.13100000000000001</v>
      </c>
      <c r="U9" s="1">
        <v>0.182</v>
      </c>
      <c r="V9" s="1">
        <v>0.18099999999999999</v>
      </c>
      <c r="W9" s="1">
        <v>0.18149999999999999</v>
      </c>
      <c r="X9" s="1">
        <v>0.14949999999999999</v>
      </c>
      <c r="Y9" s="1">
        <v>7.1999999999999995E-2</v>
      </c>
      <c r="Z9" s="1">
        <v>7.0000000000000007E-2</v>
      </c>
      <c r="AA9" s="1">
        <v>7.1000000000000008E-2</v>
      </c>
      <c r="AB9" s="1">
        <v>7.1000000000000008E-2</v>
      </c>
    </row>
    <row r="10" spans="1:28" x14ac:dyDescent="0.25">
      <c r="A10" s="1"/>
      <c r="B10" s="3"/>
      <c r="C10" s="3"/>
      <c r="D10" s="3"/>
      <c r="E10" s="3"/>
      <c r="G10" s="9"/>
      <c r="H10" s="3">
        <v>390</v>
      </c>
      <c r="I10" s="3">
        <v>0.49199999999999999</v>
      </c>
      <c r="J10" s="3">
        <v>0.51900000000000002</v>
      </c>
      <c r="K10" s="3">
        <f>J10-I10</f>
        <v>2.7000000000000024E-2</v>
      </c>
      <c r="L10" s="3">
        <f>K10*1000</f>
        <v>27.000000000000025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12" t="s">
        <v>2</v>
      </c>
      <c r="C11" s="12"/>
      <c r="D11" s="12" t="s">
        <v>9</v>
      </c>
      <c r="E11" s="12"/>
      <c r="G11" s="10"/>
      <c r="H11" s="3">
        <v>220</v>
      </c>
      <c r="I11" s="3">
        <v>0.51600000000000001</v>
      </c>
      <c r="J11" s="3">
        <v>0.51600000000000001</v>
      </c>
      <c r="K11" s="4">
        <v>0</v>
      </c>
      <c r="L11" s="3">
        <v>0</v>
      </c>
      <c r="N11" s="68" t="s">
        <v>9</v>
      </c>
      <c r="O11" s="68" t="s">
        <v>25</v>
      </c>
      <c r="P11" s="1" t="s">
        <v>19</v>
      </c>
      <c r="Q11" s="1">
        <v>0.54900000000000004</v>
      </c>
      <c r="R11" s="1">
        <v>0.55000000000000004</v>
      </c>
      <c r="S11" s="1">
        <v>0.5495000000000001</v>
      </c>
      <c r="T11" s="1">
        <v>0.5495000000000001</v>
      </c>
      <c r="U11" s="1">
        <v>1.0780000000000001</v>
      </c>
      <c r="V11" s="1">
        <v>1.0669999999999999</v>
      </c>
      <c r="W11" s="1">
        <v>1.0725</v>
      </c>
      <c r="X11" s="1">
        <v>1.0405</v>
      </c>
      <c r="Y11" s="1">
        <v>1.8</v>
      </c>
      <c r="Z11" s="1">
        <v>1.5649999999999999</v>
      </c>
      <c r="AA11" s="1">
        <v>1.6825000000000001</v>
      </c>
      <c r="AB11" s="1">
        <v>1.6825000000000001</v>
      </c>
    </row>
    <row r="12" spans="1:28" x14ac:dyDescent="0.25">
      <c r="A12" s="1" t="s">
        <v>4</v>
      </c>
      <c r="B12" s="12" t="s">
        <v>10</v>
      </c>
      <c r="C12" s="12"/>
      <c r="D12" s="12" t="s">
        <v>10</v>
      </c>
      <c r="E12" s="12"/>
      <c r="G12" s="11" t="s">
        <v>7</v>
      </c>
      <c r="H12" s="3" t="s">
        <v>2</v>
      </c>
      <c r="I12" s="3">
        <v>0.51800000000000002</v>
      </c>
      <c r="J12" s="3">
        <v>0.54400000000000004</v>
      </c>
      <c r="K12" s="3">
        <v>2.6000000000000023E-2</v>
      </c>
      <c r="L12" s="3">
        <v>26.000000000000021</v>
      </c>
      <c r="N12" s="70"/>
      <c r="O12" s="69"/>
      <c r="P12" s="1" t="s">
        <v>20</v>
      </c>
      <c r="Q12" s="1">
        <v>0.59799999999999998</v>
      </c>
      <c r="R12" s="1">
        <v>0.60099999999999998</v>
      </c>
      <c r="S12" s="1">
        <v>0.59949999999999992</v>
      </c>
      <c r="T12" s="1">
        <v>0.59949999999999992</v>
      </c>
      <c r="U12" s="1">
        <v>0.65800000000000003</v>
      </c>
      <c r="V12" s="1">
        <v>0.69499999999999995</v>
      </c>
      <c r="W12" s="1">
        <v>0.67649999999999999</v>
      </c>
      <c r="X12" s="1">
        <v>0.64449999999999996</v>
      </c>
      <c r="Y12" s="1">
        <v>0.54600000000000004</v>
      </c>
      <c r="Z12" s="1">
        <v>0.55900000000000005</v>
      </c>
      <c r="AA12" s="1">
        <v>0.55249999999999999</v>
      </c>
      <c r="AB12" s="1">
        <v>0.55249999999999999</v>
      </c>
    </row>
    <row r="13" spans="1:28" x14ac:dyDescent="0.25">
      <c r="A13" s="1" t="s">
        <v>13</v>
      </c>
      <c r="B13" s="3" t="s">
        <v>11</v>
      </c>
      <c r="C13" s="3" t="s">
        <v>12</v>
      </c>
      <c r="D13" s="3" t="s">
        <v>11</v>
      </c>
      <c r="E13" s="3" t="s">
        <v>12</v>
      </c>
      <c r="G13" s="11"/>
      <c r="H13" s="3">
        <v>390</v>
      </c>
      <c r="I13" s="3">
        <v>0.48699999999999999</v>
      </c>
      <c r="J13" s="3">
        <v>0.51</v>
      </c>
      <c r="K13" s="3">
        <v>2.300000000000002E-2</v>
      </c>
      <c r="L13" s="3">
        <v>23.000000000000021</v>
      </c>
      <c r="N13" s="70"/>
      <c r="O13" s="68" t="s">
        <v>27</v>
      </c>
      <c r="P13" s="1" t="s">
        <v>19</v>
      </c>
      <c r="Q13" s="1">
        <v>0.16300000000000001</v>
      </c>
      <c r="R13" s="1">
        <v>0.16900000000000001</v>
      </c>
      <c r="S13" s="1">
        <v>0.16600000000000001</v>
      </c>
      <c r="T13" s="1">
        <v>0.16600000000000001</v>
      </c>
      <c r="U13" s="1">
        <v>0.57299999999999995</v>
      </c>
      <c r="V13" s="1">
        <v>0.55400000000000005</v>
      </c>
      <c r="W13" s="1">
        <v>0.5635</v>
      </c>
      <c r="X13" s="1">
        <v>0.53149999999999997</v>
      </c>
      <c r="Y13" s="1">
        <v>0.107</v>
      </c>
      <c r="Z13" s="1">
        <v>0.105</v>
      </c>
      <c r="AA13" s="1">
        <v>0.106</v>
      </c>
      <c r="AB13" s="1">
        <v>0.106</v>
      </c>
    </row>
    <row r="14" spans="1:28" x14ac:dyDescent="0.25">
      <c r="A14" s="1">
        <v>0</v>
      </c>
      <c r="B14" s="3"/>
      <c r="C14" s="3"/>
      <c r="D14" s="3"/>
      <c r="E14" s="3"/>
      <c r="G14" s="11"/>
      <c r="H14" s="5">
        <v>220</v>
      </c>
      <c r="I14" s="3">
        <v>0.47899999999999998</v>
      </c>
      <c r="J14" s="3">
        <v>0.47899999999999998</v>
      </c>
      <c r="K14" s="4">
        <v>0</v>
      </c>
      <c r="L14" s="3">
        <v>0</v>
      </c>
      <c r="N14" s="69"/>
      <c r="O14" s="69"/>
      <c r="P14" s="1" t="s">
        <v>20</v>
      </c>
      <c r="Q14" s="1">
        <v>9.8000000000000004E-2</v>
      </c>
      <c r="R14" s="1">
        <v>9.6000000000000002E-2</v>
      </c>
      <c r="S14" s="1">
        <v>9.7000000000000003E-2</v>
      </c>
      <c r="T14" s="1">
        <v>9.7000000000000003E-2</v>
      </c>
      <c r="U14" s="1">
        <v>0.21</v>
      </c>
      <c r="V14" s="1">
        <v>0.21299999999999999</v>
      </c>
      <c r="W14" s="1">
        <v>0.21149999999999999</v>
      </c>
      <c r="X14" s="1">
        <v>0.17949999999999999</v>
      </c>
      <c r="Y14" s="1">
        <v>7.0999999999999994E-2</v>
      </c>
      <c r="Z14" s="1">
        <v>7.1999999999999995E-2</v>
      </c>
      <c r="AA14" s="1">
        <v>7.1499999999999994E-2</v>
      </c>
      <c r="AB14" s="1">
        <v>7.1499999999999994E-2</v>
      </c>
    </row>
    <row r="15" spans="1:28" x14ac:dyDescent="0.25">
      <c r="A15" s="1">
        <v>60</v>
      </c>
      <c r="B15" s="3">
        <v>754</v>
      </c>
      <c r="C15" s="3">
        <v>312</v>
      </c>
      <c r="D15" s="3">
        <v>598</v>
      </c>
      <c r="E15" s="3">
        <v>264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>
        <v>90</v>
      </c>
      <c r="B16" s="3">
        <v>780</v>
      </c>
      <c r="C16" s="3">
        <v>240</v>
      </c>
      <c r="D16" s="3">
        <v>672</v>
      </c>
      <c r="E16" s="3">
        <v>208</v>
      </c>
      <c r="N16" s="68" t="s">
        <v>21</v>
      </c>
      <c r="O16" s="68" t="s">
        <v>25</v>
      </c>
      <c r="P16" s="1" t="s">
        <v>19</v>
      </c>
      <c r="Q16" s="1">
        <v>1.1080000000000001</v>
      </c>
      <c r="R16" s="1">
        <v>1.0489999999999999</v>
      </c>
      <c r="S16" s="1">
        <v>1.0785</v>
      </c>
      <c r="T16" s="1">
        <v>1.0785</v>
      </c>
      <c r="U16" s="1">
        <v>1.1779999999999999</v>
      </c>
      <c r="V16" s="1">
        <v>1.1679999999999999</v>
      </c>
      <c r="W16" s="1">
        <v>1.173</v>
      </c>
      <c r="X16" s="1">
        <v>1.141</v>
      </c>
      <c r="Y16" s="1">
        <v>1.429</v>
      </c>
      <c r="Z16" s="1">
        <v>1.161</v>
      </c>
      <c r="AA16" s="1">
        <v>1.2949999999999999</v>
      </c>
      <c r="AB16" s="1">
        <v>1.2949999999999999</v>
      </c>
    </row>
    <row r="17" spans="1:28" x14ac:dyDescent="0.25">
      <c r="A17" s="1">
        <v>120</v>
      </c>
      <c r="B17" s="3">
        <v>780</v>
      </c>
      <c r="C17" s="3">
        <v>156</v>
      </c>
      <c r="D17" s="3">
        <v>672</v>
      </c>
      <c r="E17" s="3">
        <v>154</v>
      </c>
      <c r="N17" s="70"/>
      <c r="O17" s="69"/>
      <c r="P17" s="1" t="s">
        <v>20</v>
      </c>
      <c r="Q17" s="1">
        <v>0.98699999999999999</v>
      </c>
      <c r="R17" s="1">
        <v>0.97099999999999997</v>
      </c>
      <c r="S17" s="1">
        <v>0.97899999999999998</v>
      </c>
      <c r="T17" s="1">
        <v>0.97899999999999998</v>
      </c>
      <c r="U17" s="1">
        <v>0.61599999999999999</v>
      </c>
      <c r="V17" s="1">
        <v>0.65200000000000002</v>
      </c>
      <c r="W17" s="1">
        <v>0.63400000000000001</v>
      </c>
      <c r="X17" s="1">
        <v>0.60199999999999998</v>
      </c>
      <c r="Y17" s="1">
        <v>0.81699999999999995</v>
      </c>
      <c r="Z17" s="1">
        <v>0.8</v>
      </c>
      <c r="AA17" s="1">
        <v>0.8085</v>
      </c>
      <c r="AB17" s="1">
        <v>0.8085</v>
      </c>
    </row>
    <row r="18" spans="1:28" x14ac:dyDescent="0.25">
      <c r="A18" s="1"/>
      <c r="B18" s="3"/>
      <c r="C18" s="3"/>
      <c r="D18" s="3"/>
      <c r="E18" s="3"/>
      <c r="N18" s="70"/>
      <c r="O18" s="68" t="s">
        <v>27</v>
      </c>
      <c r="P18" s="1" t="s">
        <v>19</v>
      </c>
      <c r="Q18" s="1">
        <v>0.58099999999999996</v>
      </c>
      <c r="R18" s="1">
        <v>0.60799999999999998</v>
      </c>
      <c r="S18" s="1">
        <v>0.59450000000000003</v>
      </c>
      <c r="T18" s="1">
        <v>0.59450000000000003</v>
      </c>
      <c r="U18" s="1">
        <v>0.879</v>
      </c>
      <c r="V18" s="1">
        <v>0.86499999999999999</v>
      </c>
      <c r="W18" s="1">
        <v>0.872</v>
      </c>
      <c r="X18" s="1">
        <v>0.84</v>
      </c>
      <c r="Y18" s="1">
        <v>0.60899999999999999</v>
      </c>
      <c r="Z18" s="1">
        <v>0.627</v>
      </c>
      <c r="AA18" s="1">
        <v>0.61799999999999999</v>
      </c>
      <c r="AB18" s="1">
        <v>0.61799999999999999</v>
      </c>
    </row>
    <row r="19" spans="1:28" x14ac:dyDescent="0.25">
      <c r="A19" s="1"/>
      <c r="B19" s="12" t="s">
        <v>2</v>
      </c>
      <c r="C19" s="12"/>
      <c r="D19" s="12" t="s">
        <v>9</v>
      </c>
      <c r="E19" s="12"/>
      <c r="N19" s="69"/>
      <c r="O19" s="69"/>
      <c r="P19" s="1" t="s">
        <v>20</v>
      </c>
      <c r="Q19" s="1">
        <v>0.28699999999999998</v>
      </c>
      <c r="R19" s="1">
        <v>0.28399999999999997</v>
      </c>
      <c r="S19" s="1">
        <v>0.28549999999999998</v>
      </c>
      <c r="T19" s="1">
        <v>0.28549999999999998</v>
      </c>
      <c r="U19" s="1">
        <v>0.41499999999999998</v>
      </c>
      <c r="V19" s="1">
        <v>0.42899999999999999</v>
      </c>
      <c r="W19" s="1">
        <v>0.42199999999999999</v>
      </c>
      <c r="X19" s="1">
        <v>0.39</v>
      </c>
      <c r="Y19" s="1">
        <v>0.33</v>
      </c>
      <c r="Z19" s="1">
        <v>0.33400000000000002</v>
      </c>
      <c r="AA19" s="1">
        <v>0.33200000000000002</v>
      </c>
      <c r="AB19" s="1">
        <v>0.33200000000000002</v>
      </c>
    </row>
    <row r="20" spans="1:28" x14ac:dyDescent="0.25">
      <c r="A20" s="1" t="s">
        <v>4</v>
      </c>
      <c r="B20" s="12" t="s">
        <v>10</v>
      </c>
      <c r="C20" s="12"/>
      <c r="D20" s="12" t="s">
        <v>10</v>
      </c>
      <c r="E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 t="s">
        <v>13</v>
      </c>
      <c r="B21" s="3" t="s">
        <v>11</v>
      </c>
      <c r="C21" s="3" t="s">
        <v>12</v>
      </c>
      <c r="D21" s="3" t="s">
        <v>11</v>
      </c>
      <c r="E21" s="3" t="s">
        <v>12</v>
      </c>
      <c r="N21" s="68" t="s">
        <v>24</v>
      </c>
      <c r="O21" s="68" t="s">
        <v>25</v>
      </c>
      <c r="P21" s="1" t="s">
        <v>19</v>
      </c>
      <c r="Q21" s="1">
        <v>1.0669999999999999</v>
      </c>
      <c r="R21" s="1">
        <v>1.046</v>
      </c>
      <c r="S21" s="1">
        <v>1.0565</v>
      </c>
      <c r="T21" s="1">
        <v>1.0565</v>
      </c>
      <c r="U21" s="1">
        <v>1.0720000000000001</v>
      </c>
      <c r="V21" s="1">
        <v>1.0780000000000001</v>
      </c>
      <c r="W21" s="1">
        <v>1.0750000000000002</v>
      </c>
      <c r="X21" s="1">
        <v>1.0430000000000001</v>
      </c>
      <c r="Y21" s="1">
        <v>1.048</v>
      </c>
      <c r="Z21" s="1">
        <v>1.002</v>
      </c>
      <c r="AA21" s="1">
        <v>1.0249999999999999</v>
      </c>
      <c r="AB21" s="1">
        <v>1.0249999999999999</v>
      </c>
    </row>
    <row r="22" spans="1:28" x14ac:dyDescent="0.25">
      <c r="A22" s="1">
        <v>0</v>
      </c>
      <c r="B22" s="3"/>
      <c r="C22" s="3"/>
      <c r="D22" s="3"/>
      <c r="E22" s="3"/>
      <c r="N22" s="70"/>
      <c r="O22" s="69"/>
      <c r="P22" s="1" t="s">
        <v>20</v>
      </c>
      <c r="Q22" s="1">
        <v>0.70099999999999996</v>
      </c>
      <c r="R22" s="1">
        <v>0.69299999999999995</v>
      </c>
      <c r="S22" s="1">
        <v>0.69699999999999995</v>
      </c>
      <c r="T22" s="1">
        <v>0.69699999999999995</v>
      </c>
      <c r="U22" s="1">
        <v>0.57399999999999995</v>
      </c>
      <c r="V22" s="1">
        <v>0.55100000000000005</v>
      </c>
      <c r="W22" s="1">
        <v>0.5625</v>
      </c>
      <c r="X22" s="1">
        <v>0.53049999999999997</v>
      </c>
      <c r="Y22" s="1">
        <v>0.871</v>
      </c>
      <c r="Z22" s="1">
        <v>0.89</v>
      </c>
      <c r="AA22" s="1">
        <v>0.88050000000000006</v>
      </c>
      <c r="AB22" s="1">
        <v>0.88050000000000006</v>
      </c>
    </row>
    <row r="23" spans="1:28" x14ac:dyDescent="0.25">
      <c r="A23" s="1">
        <v>60</v>
      </c>
      <c r="B23" s="3">
        <v>418</v>
      </c>
      <c r="C23" s="3">
        <v>143</v>
      </c>
      <c r="D23" s="3">
        <v>414</v>
      </c>
      <c r="E23" s="3">
        <v>121</v>
      </c>
      <c r="N23" s="70"/>
      <c r="O23" s="68" t="s">
        <v>27</v>
      </c>
      <c r="P23" s="1" t="s">
        <v>19</v>
      </c>
      <c r="Q23" s="1">
        <v>0.64600000000000002</v>
      </c>
      <c r="R23" s="1">
        <v>0.64300000000000002</v>
      </c>
      <c r="S23" s="1">
        <v>0.64450000000000007</v>
      </c>
      <c r="T23" s="1">
        <v>0.64450000000000007</v>
      </c>
      <c r="U23" s="1">
        <v>0.92800000000000005</v>
      </c>
      <c r="V23" s="1">
        <v>0.91300000000000003</v>
      </c>
      <c r="W23" s="1">
        <v>0.9205000000000001</v>
      </c>
      <c r="X23" s="1">
        <v>0.88850000000000007</v>
      </c>
      <c r="Y23" s="1">
        <v>0.49</v>
      </c>
      <c r="Z23" s="1">
        <v>0.46500000000000002</v>
      </c>
      <c r="AA23" s="1">
        <v>0.47750000000000004</v>
      </c>
      <c r="AB23" s="1">
        <v>0.47750000000000004</v>
      </c>
    </row>
    <row r="24" spans="1:28" x14ac:dyDescent="0.25">
      <c r="A24" s="1">
        <v>90</v>
      </c>
      <c r="B24" s="3">
        <v>399</v>
      </c>
      <c r="C24" s="3">
        <v>110</v>
      </c>
      <c r="D24" s="3">
        <v>378</v>
      </c>
      <c r="E24" s="3">
        <v>90</v>
      </c>
      <c r="N24" s="69"/>
      <c r="O24" s="69"/>
      <c r="P24" s="1" t="s">
        <v>20</v>
      </c>
      <c r="Q24" s="1">
        <v>0.35499999999999998</v>
      </c>
      <c r="R24" s="1">
        <v>0.35</v>
      </c>
      <c r="S24" s="1">
        <v>0.35249999999999998</v>
      </c>
      <c r="T24" s="1">
        <v>0.35249999999999998</v>
      </c>
      <c r="U24" s="1">
        <v>0.38700000000000001</v>
      </c>
      <c r="V24" s="1">
        <v>0.38</v>
      </c>
      <c r="W24" s="1">
        <v>0.38350000000000001</v>
      </c>
      <c r="X24" s="1">
        <v>0.35150000000000003</v>
      </c>
      <c r="Y24" s="1">
        <v>0.36599999999999999</v>
      </c>
      <c r="Z24" s="1">
        <v>0.35899999999999999</v>
      </c>
      <c r="AA24" s="1">
        <v>0.36249999999999999</v>
      </c>
      <c r="AB24" s="1">
        <v>0.36249999999999999</v>
      </c>
    </row>
    <row r="25" spans="1:28" x14ac:dyDescent="0.25">
      <c r="A25" s="1">
        <v>120</v>
      </c>
      <c r="B25" s="3">
        <v>399</v>
      </c>
      <c r="C25" s="3">
        <v>117</v>
      </c>
      <c r="D25" s="3">
        <v>418</v>
      </c>
      <c r="E25" s="3">
        <v>104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N26" s="68" t="s">
        <v>23</v>
      </c>
      <c r="O26" s="68" t="s">
        <v>25</v>
      </c>
      <c r="P26" s="1" t="s">
        <v>19</v>
      </c>
      <c r="Q26" s="1">
        <v>1.1679999999999999</v>
      </c>
      <c r="R26" s="1">
        <v>1.214</v>
      </c>
      <c r="S26" s="1">
        <v>1.1909999999999998</v>
      </c>
      <c r="T26" s="1">
        <v>1.1909999999999998</v>
      </c>
      <c r="U26" s="1">
        <v>1.2210000000000001</v>
      </c>
      <c r="V26" s="1">
        <v>1.208</v>
      </c>
      <c r="W26" s="1">
        <v>1.2145000000000001</v>
      </c>
      <c r="X26" s="1">
        <v>1.1825000000000001</v>
      </c>
      <c r="Y26" s="1">
        <v>0.70199999999999996</v>
      </c>
      <c r="Z26" s="1">
        <v>0.75</v>
      </c>
      <c r="AA26" s="1">
        <v>0.72599999999999998</v>
      </c>
      <c r="AB26" s="1">
        <v>0.72599999999999998</v>
      </c>
    </row>
    <row r="27" spans="1:28" x14ac:dyDescent="0.25">
      <c r="N27" s="70"/>
      <c r="O27" s="69"/>
      <c r="P27" s="1" t="s">
        <v>20</v>
      </c>
      <c r="Q27" s="1">
        <v>0.37</v>
      </c>
      <c r="R27" s="1">
        <v>0.36299999999999999</v>
      </c>
      <c r="S27" s="1">
        <v>0.36649999999999999</v>
      </c>
      <c r="T27" s="1">
        <v>0.36649999999999999</v>
      </c>
      <c r="U27" s="1">
        <v>0.68799999999999994</v>
      </c>
      <c r="V27" s="1">
        <v>0.68899999999999995</v>
      </c>
      <c r="W27" s="1">
        <v>0.68849999999999989</v>
      </c>
      <c r="X27" s="1">
        <v>0.65649999999999986</v>
      </c>
      <c r="Y27" s="1">
        <v>0.36299999999999999</v>
      </c>
      <c r="Z27" s="1">
        <v>0.373</v>
      </c>
      <c r="AA27" s="1">
        <v>0.36799999999999999</v>
      </c>
      <c r="AB27" s="1">
        <v>0.36799999999999999</v>
      </c>
    </row>
    <row r="28" spans="1:28" x14ac:dyDescent="0.25">
      <c r="N28" s="70"/>
      <c r="O28" s="68" t="s">
        <v>27</v>
      </c>
      <c r="P28" s="1" t="s">
        <v>19</v>
      </c>
      <c r="Q28" s="1">
        <v>0.65200000000000002</v>
      </c>
      <c r="R28" s="1">
        <v>0.65</v>
      </c>
      <c r="S28" s="1">
        <v>0.65100000000000002</v>
      </c>
      <c r="T28" s="1">
        <v>0.65100000000000002</v>
      </c>
      <c r="U28" s="1">
        <v>0.621</v>
      </c>
      <c r="V28" s="1">
        <v>0.61199999999999999</v>
      </c>
      <c r="W28" s="1">
        <v>0.61650000000000005</v>
      </c>
      <c r="X28" s="1">
        <v>0.58450000000000002</v>
      </c>
      <c r="Y28" s="1">
        <v>0.625</v>
      </c>
      <c r="Z28" s="1">
        <v>0.61199999999999999</v>
      </c>
      <c r="AA28" s="1">
        <v>0.61850000000000005</v>
      </c>
      <c r="AB28" s="1">
        <v>0.61850000000000005</v>
      </c>
    </row>
    <row r="29" spans="1:28" x14ac:dyDescent="0.25">
      <c r="N29" s="69"/>
      <c r="O29" s="69"/>
      <c r="P29" s="1" t="s">
        <v>20</v>
      </c>
      <c r="Q29" s="1">
        <v>0.26500000000000001</v>
      </c>
      <c r="R29" s="1">
        <v>0.26600000000000001</v>
      </c>
      <c r="S29" s="1">
        <v>0.26550000000000001</v>
      </c>
      <c r="T29" s="1">
        <v>0.26550000000000001</v>
      </c>
      <c r="U29" s="1">
        <v>0.48699999999999999</v>
      </c>
      <c r="V29" s="1">
        <v>0.47099999999999997</v>
      </c>
      <c r="W29" s="1">
        <v>0.47899999999999998</v>
      </c>
      <c r="X29" s="1">
        <v>0.44699999999999995</v>
      </c>
      <c r="Y29" s="1">
        <v>0.34899999999999998</v>
      </c>
      <c r="Z29" s="1">
        <v>0.36099999999999999</v>
      </c>
      <c r="AA29" s="1">
        <v>0.35499999999999998</v>
      </c>
      <c r="AB29" s="1">
        <v>0.35499999999999998</v>
      </c>
    </row>
  </sheetData>
  <mergeCells count="37">
    <mergeCell ref="O23:O24"/>
    <mergeCell ref="O26:O27"/>
    <mergeCell ref="O28:O29"/>
    <mergeCell ref="N6:N9"/>
    <mergeCell ref="N11:N14"/>
    <mergeCell ref="N16:N19"/>
    <mergeCell ref="N21:N24"/>
    <mergeCell ref="N26:N29"/>
    <mergeCell ref="O11:O12"/>
    <mergeCell ref="O13:O14"/>
    <mergeCell ref="O16:O17"/>
    <mergeCell ref="O18:O19"/>
    <mergeCell ref="O21:O22"/>
    <mergeCell ref="P4:T4"/>
    <mergeCell ref="U4:X4"/>
    <mergeCell ref="Y4:AB4"/>
    <mergeCell ref="O6:O7"/>
    <mergeCell ref="O8:O9"/>
    <mergeCell ref="B12:C12"/>
    <mergeCell ref="D12:E12"/>
    <mergeCell ref="B20:C20"/>
    <mergeCell ref="D20:E20"/>
    <mergeCell ref="B3:C3"/>
    <mergeCell ref="D3:E3"/>
    <mergeCell ref="B11:C11"/>
    <mergeCell ref="D11:E11"/>
    <mergeCell ref="B19:C19"/>
    <mergeCell ref="D19:E19"/>
    <mergeCell ref="D4:E4"/>
    <mergeCell ref="B4:C4"/>
    <mergeCell ref="L4:L5"/>
    <mergeCell ref="G6:G8"/>
    <mergeCell ref="G9:G11"/>
    <mergeCell ref="G12:G14"/>
    <mergeCell ref="I4:I5"/>
    <mergeCell ref="J4:J5"/>
    <mergeCell ref="K4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7EA4-A79F-4E97-83B1-508ED31F348E}">
  <dimension ref="A2:O31"/>
  <sheetViews>
    <sheetView zoomScaleNormal="100" workbookViewId="0">
      <selection activeCell="O27" sqref="A1:O27"/>
    </sheetView>
  </sheetViews>
  <sheetFormatPr defaultRowHeight="15" x14ac:dyDescent="0.25"/>
  <cols>
    <col min="3" max="3" width="15.5703125" customWidth="1"/>
  </cols>
  <sheetData>
    <row r="2" spans="1:15" x14ac:dyDescent="0.25">
      <c r="C2" s="12" t="s">
        <v>3</v>
      </c>
      <c r="D2" s="12"/>
      <c r="E2" s="12"/>
      <c r="F2" s="12"/>
      <c r="G2" s="12"/>
      <c r="H2" s="41" t="s">
        <v>4</v>
      </c>
      <c r="I2" s="41"/>
      <c r="J2" s="41"/>
      <c r="K2" s="41"/>
      <c r="L2" s="41" t="s">
        <v>4</v>
      </c>
      <c r="M2" s="41"/>
      <c r="N2" s="41"/>
      <c r="O2" s="41"/>
    </row>
    <row r="3" spans="1:15" ht="15.75" thickBot="1" x14ac:dyDescent="0.3">
      <c r="A3" s="1"/>
      <c r="B3" s="13" t="s">
        <v>26</v>
      </c>
      <c r="C3" s="14" t="s">
        <v>22</v>
      </c>
      <c r="D3" s="15">
        <v>415</v>
      </c>
      <c r="E3" s="15"/>
      <c r="F3" s="42" t="s">
        <v>17</v>
      </c>
      <c r="G3" s="42" t="s">
        <v>18</v>
      </c>
      <c r="H3" s="43">
        <v>415</v>
      </c>
      <c r="I3" s="43"/>
      <c r="J3" s="44" t="s">
        <v>17</v>
      </c>
      <c r="K3" s="39" t="s">
        <v>18</v>
      </c>
      <c r="L3" s="43">
        <v>415</v>
      </c>
      <c r="M3" s="43"/>
      <c r="N3" s="44" t="s">
        <v>17</v>
      </c>
      <c r="O3" s="44" t="s">
        <v>18</v>
      </c>
    </row>
    <row r="4" spans="1:15" ht="15.75" thickBot="1" x14ac:dyDescent="0.3">
      <c r="A4" s="16" t="s">
        <v>2</v>
      </c>
      <c r="B4" s="17" t="s">
        <v>25</v>
      </c>
      <c r="C4" s="18" t="s">
        <v>19</v>
      </c>
      <c r="D4" s="18">
        <v>0.55800000000000005</v>
      </c>
      <c r="E4" s="18">
        <v>0.56999999999999995</v>
      </c>
      <c r="F4" s="45">
        <f>AVERAGE(D4:E4)</f>
        <v>0.56400000000000006</v>
      </c>
      <c r="G4" s="45">
        <f>F4-C$31</f>
        <v>0.56400000000000006</v>
      </c>
      <c r="H4" s="66">
        <v>1.506</v>
      </c>
      <c r="I4" s="66">
        <v>1.43</v>
      </c>
      <c r="J4" s="46">
        <f>AVERAGE(H4:I4)</f>
        <v>1.468</v>
      </c>
      <c r="K4" s="47">
        <f>J4-0.032</f>
        <v>1.4359999999999999</v>
      </c>
      <c r="L4" s="46">
        <v>0.77400000000000002</v>
      </c>
      <c r="M4" s="46">
        <v>0.78700000000000003</v>
      </c>
      <c r="N4" s="46">
        <v>0.78049999999999997</v>
      </c>
      <c r="O4" s="46">
        <v>0.75149999999999995</v>
      </c>
    </row>
    <row r="5" spans="1:15" ht="15.75" thickBot="1" x14ac:dyDescent="0.3">
      <c r="A5" s="19"/>
      <c r="B5" s="20"/>
      <c r="C5" s="21" t="s">
        <v>20</v>
      </c>
      <c r="D5" s="22">
        <v>0.48</v>
      </c>
      <c r="E5" s="22">
        <v>0.48299999999999998</v>
      </c>
      <c r="F5" s="48">
        <f t="shared" ref="F5:F7" si="0">AVERAGE(D5:E5)</f>
        <v>0.48149999999999998</v>
      </c>
      <c r="G5" s="48">
        <f>F5-C$31</f>
        <v>0.48149999999999998</v>
      </c>
      <c r="H5" s="49">
        <v>0.55400000000000005</v>
      </c>
      <c r="I5" s="49">
        <v>0.57599999999999996</v>
      </c>
      <c r="J5" s="49">
        <v>0.56499999999999995</v>
      </c>
      <c r="K5" s="50">
        <v>0.53299999999999992</v>
      </c>
      <c r="L5" s="49">
        <v>0.65700000000000003</v>
      </c>
      <c r="M5" s="49">
        <v>0.69199999999999995</v>
      </c>
      <c r="N5" s="49">
        <v>0.67449999999999999</v>
      </c>
      <c r="O5" s="46">
        <v>0.67449999999999999</v>
      </c>
    </row>
    <row r="6" spans="1:15" ht="15.75" thickBot="1" x14ac:dyDescent="0.3">
      <c r="A6" s="19"/>
      <c r="B6" s="23" t="s">
        <v>27</v>
      </c>
      <c r="C6" s="6" t="s">
        <v>19</v>
      </c>
      <c r="D6" s="24">
        <v>0.223</v>
      </c>
      <c r="E6" s="24">
        <v>0.222</v>
      </c>
      <c r="F6" s="5">
        <f t="shared" si="0"/>
        <v>0.2225</v>
      </c>
      <c r="G6" s="5">
        <f>F6-C$31</f>
        <v>0.2225</v>
      </c>
      <c r="H6" s="38">
        <v>0.313</v>
      </c>
      <c r="I6" s="38">
        <v>0.31</v>
      </c>
      <c r="J6" s="51">
        <v>0.3115</v>
      </c>
      <c r="K6" s="52">
        <v>0.27949999999999997</v>
      </c>
      <c r="L6" s="38">
        <v>0.13800000000000001</v>
      </c>
      <c r="M6" s="38">
        <v>0.11799999999999999</v>
      </c>
      <c r="N6" s="51">
        <v>0.128</v>
      </c>
      <c r="O6" s="46">
        <v>0.128</v>
      </c>
    </row>
    <row r="7" spans="1:15" ht="15.75" thickBot="1" x14ac:dyDescent="0.3">
      <c r="A7" s="25"/>
      <c r="B7" s="26"/>
      <c r="C7" s="22" t="s">
        <v>20</v>
      </c>
      <c r="D7" s="22">
        <v>0.13300000000000001</v>
      </c>
      <c r="E7" s="22">
        <v>0.129</v>
      </c>
      <c r="F7" s="48">
        <f t="shared" si="0"/>
        <v>0.13100000000000001</v>
      </c>
      <c r="G7" s="48">
        <f>F7-C$31</f>
        <v>0.13100000000000001</v>
      </c>
      <c r="H7" s="49">
        <v>0.182</v>
      </c>
      <c r="I7" s="49">
        <v>0.18099999999999999</v>
      </c>
      <c r="J7" s="49">
        <v>0.18149999999999999</v>
      </c>
      <c r="K7" s="50">
        <v>0.14949999999999999</v>
      </c>
      <c r="L7" s="49">
        <v>7.1999999999999995E-2</v>
      </c>
      <c r="M7" s="49">
        <v>7.0000000000000007E-2</v>
      </c>
      <c r="N7" s="49">
        <v>7.1000000000000008E-2</v>
      </c>
      <c r="O7" s="46">
        <v>7.1000000000000008E-2</v>
      </c>
    </row>
    <row r="8" spans="1:15" ht="15.75" thickBot="1" x14ac:dyDescent="0.3">
      <c r="A8" s="2"/>
      <c r="B8" s="27"/>
      <c r="C8" s="28"/>
      <c r="D8" s="28"/>
      <c r="E8" s="28"/>
      <c r="F8" s="53"/>
      <c r="G8" s="53"/>
      <c r="H8" s="54"/>
      <c r="I8" s="54"/>
      <c r="J8" s="54"/>
      <c r="K8" s="55"/>
      <c r="L8" s="40"/>
      <c r="M8" s="40"/>
      <c r="N8" s="40"/>
      <c r="O8" s="46"/>
    </row>
    <row r="9" spans="1:15" ht="15.75" thickBot="1" x14ac:dyDescent="0.3">
      <c r="A9" s="16" t="s">
        <v>9</v>
      </c>
      <c r="B9" s="17" t="s">
        <v>25</v>
      </c>
      <c r="C9" s="18" t="s">
        <v>19</v>
      </c>
      <c r="D9" s="18">
        <v>0.54900000000000004</v>
      </c>
      <c r="E9" s="18">
        <v>0.55000000000000004</v>
      </c>
      <c r="F9" s="45">
        <f>AVERAGE(D9:E9)</f>
        <v>0.5495000000000001</v>
      </c>
      <c r="G9" s="45">
        <f>F9-C$31</f>
        <v>0.5495000000000001</v>
      </c>
      <c r="H9" s="46">
        <v>1.0780000000000001</v>
      </c>
      <c r="I9" s="46">
        <v>1.0669999999999999</v>
      </c>
      <c r="J9" s="46">
        <v>1.0725</v>
      </c>
      <c r="K9" s="47">
        <v>1.0405</v>
      </c>
      <c r="L9" s="66">
        <v>1.8</v>
      </c>
      <c r="M9" s="66">
        <v>1.5649999999999999</v>
      </c>
      <c r="N9" s="66">
        <v>1.6825000000000001</v>
      </c>
      <c r="O9" s="66">
        <v>1.6825000000000001</v>
      </c>
    </row>
    <row r="10" spans="1:15" ht="15.75" thickBot="1" x14ac:dyDescent="0.3">
      <c r="A10" s="19"/>
      <c r="B10" s="20"/>
      <c r="C10" s="29" t="s">
        <v>20</v>
      </c>
      <c r="D10" s="29">
        <v>0.59799999999999998</v>
      </c>
      <c r="E10" s="29">
        <v>0.60099999999999998</v>
      </c>
      <c r="F10" s="56">
        <f t="shared" ref="F10:F12" si="1">AVERAGE(D10:E10)</f>
        <v>0.59949999999999992</v>
      </c>
      <c r="G10" s="56">
        <f>F10-C$31</f>
        <v>0.59949999999999992</v>
      </c>
      <c r="H10" s="57">
        <v>0.65800000000000003</v>
      </c>
      <c r="I10" s="57">
        <v>0.69499999999999995</v>
      </c>
      <c r="J10" s="57">
        <v>0.67649999999999999</v>
      </c>
      <c r="K10" s="58">
        <v>0.64449999999999996</v>
      </c>
      <c r="L10" s="57">
        <v>0.54600000000000004</v>
      </c>
      <c r="M10" s="57">
        <v>0.55900000000000005</v>
      </c>
      <c r="N10" s="57">
        <v>0.55249999999999999</v>
      </c>
      <c r="O10" s="46">
        <v>0.55249999999999999</v>
      </c>
    </row>
    <row r="11" spans="1:15" ht="15.75" thickBot="1" x14ac:dyDescent="0.3">
      <c r="A11" s="19"/>
      <c r="B11" s="23" t="s">
        <v>27</v>
      </c>
      <c r="C11" s="6" t="s">
        <v>19</v>
      </c>
      <c r="D11" s="6">
        <v>0.16300000000000001</v>
      </c>
      <c r="E11" s="6">
        <v>0.16900000000000001</v>
      </c>
      <c r="F11" s="5">
        <f t="shared" si="1"/>
        <v>0.16600000000000001</v>
      </c>
      <c r="G11" s="5">
        <f>F11-C$31</f>
        <v>0.16600000000000001</v>
      </c>
      <c r="H11" s="51">
        <v>0.57299999999999995</v>
      </c>
      <c r="I11" s="51">
        <v>0.55400000000000005</v>
      </c>
      <c r="J11" s="51">
        <v>0.5635</v>
      </c>
      <c r="K11" s="52">
        <v>0.53149999999999997</v>
      </c>
      <c r="L11" s="51">
        <v>0.107</v>
      </c>
      <c r="M11" s="51">
        <v>0.105</v>
      </c>
      <c r="N11" s="51">
        <v>0.106</v>
      </c>
      <c r="O11" s="46">
        <v>0.106</v>
      </c>
    </row>
    <row r="12" spans="1:15" ht="15.75" thickBot="1" x14ac:dyDescent="0.3">
      <c r="A12" s="25"/>
      <c r="B12" s="26"/>
      <c r="C12" s="30" t="s">
        <v>20</v>
      </c>
      <c r="D12" s="30">
        <v>9.8000000000000004E-2</v>
      </c>
      <c r="E12" s="30">
        <v>9.6000000000000002E-2</v>
      </c>
      <c r="F12" s="59">
        <f t="shared" si="1"/>
        <v>9.7000000000000003E-2</v>
      </c>
      <c r="G12" s="59">
        <f>F12-C$31</f>
        <v>9.7000000000000003E-2</v>
      </c>
      <c r="H12" s="60">
        <v>0.21</v>
      </c>
      <c r="I12" s="60">
        <v>0.21299999999999999</v>
      </c>
      <c r="J12" s="60">
        <v>0.21149999999999999</v>
      </c>
      <c r="K12" s="61">
        <v>0.17949999999999999</v>
      </c>
      <c r="L12" s="60">
        <v>7.0999999999999994E-2</v>
      </c>
      <c r="M12" s="60">
        <v>7.1999999999999995E-2</v>
      </c>
      <c r="N12" s="60">
        <v>7.1499999999999994E-2</v>
      </c>
      <c r="O12" s="46">
        <v>7.1499999999999994E-2</v>
      </c>
    </row>
    <row r="13" spans="1:15" ht="15.75" thickBot="1" x14ac:dyDescent="0.3">
      <c r="A13" s="2"/>
      <c r="B13" s="27"/>
      <c r="C13" s="28"/>
      <c r="D13" s="28"/>
      <c r="E13" s="28"/>
      <c r="F13" s="53"/>
      <c r="G13" s="53"/>
      <c r="H13" s="40"/>
      <c r="I13" s="40"/>
      <c r="J13" s="40"/>
      <c r="K13" s="62"/>
      <c r="L13" s="40"/>
      <c r="M13" s="40"/>
      <c r="N13" s="40"/>
      <c r="O13" s="46"/>
    </row>
    <row r="14" spans="1:15" ht="15.75" thickBot="1" x14ac:dyDescent="0.3">
      <c r="A14" s="16" t="s">
        <v>21</v>
      </c>
      <c r="B14" s="17" t="s">
        <v>25</v>
      </c>
      <c r="C14" s="18" t="s">
        <v>19</v>
      </c>
      <c r="D14" s="18">
        <v>1.1080000000000001</v>
      </c>
      <c r="E14" s="18">
        <v>1.0489999999999999</v>
      </c>
      <c r="F14" s="45">
        <f>AVERAGE(D14:E14)</f>
        <v>1.0785</v>
      </c>
      <c r="G14" s="45">
        <f>F14-C$31</f>
        <v>1.0785</v>
      </c>
      <c r="H14" s="46">
        <v>1.1779999999999999</v>
      </c>
      <c r="I14" s="46">
        <v>1.1679999999999999</v>
      </c>
      <c r="J14" s="46">
        <v>1.173</v>
      </c>
      <c r="K14" s="47">
        <v>1.141</v>
      </c>
      <c r="L14" s="63">
        <v>1.429</v>
      </c>
      <c r="M14" s="63">
        <v>1.161</v>
      </c>
      <c r="N14" s="63">
        <v>1.2949999999999999</v>
      </c>
      <c r="O14" s="63">
        <v>1.2949999999999999</v>
      </c>
    </row>
    <row r="15" spans="1:15" ht="15.75" thickBot="1" x14ac:dyDescent="0.3">
      <c r="A15" s="19"/>
      <c r="B15" s="20"/>
      <c r="C15" s="22" t="s">
        <v>20</v>
      </c>
      <c r="D15" s="22">
        <v>0.98699999999999999</v>
      </c>
      <c r="E15" s="22">
        <v>0.97099999999999997</v>
      </c>
      <c r="F15" s="48">
        <f t="shared" ref="F15:F27" si="2">AVERAGE(D15:E15)</f>
        <v>0.97899999999999998</v>
      </c>
      <c r="G15" s="48">
        <f>F15-C$31</f>
        <v>0.97899999999999998</v>
      </c>
      <c r="H15" s="49">
        <v>0.61599999999999999</v>
      </c>
      <c r="I15" s="49">
        <v>0.65200000000000002</v>
      </c>
      <c r="J15" s="49">
        <v>0.63400000000000001</v>
      </c>
      <c r="K15" s="50">
        <v>0.60199999999999998</v>
      </c>
      <c r="L15" s="49">
        <v>0.81699999999999995</v>
      </c>
      <c r="M15" s="49">
        <v>0.8</v>
      </c>
      <c r="N15" s="49">
        <v>0.8085</v>
      </c>
      <c r="O15" s="46">
        <v>0.8085</v>
      </c>
    </row>
    <row r="16" spans="1:15" ht="15.75" thickBot="1" x14ac:dyDescent="0.3">
      <c r="A16" s="19"/>
      <c r="B16" s="23" t="s">
        <v>27</v>
      </c>
      <c r="C16" s="6" t="s">
        <v>19</v>
      </c>
      <c r="D16" s="6">
        <v>0.58099999999999996</v>
      </c>
      <c r="E16" s="6">
        <v>0.60799999999999998</v>
      </c>
      <c r="F16" s="5">
        <f t="shared" si="2"/>
        <v>0.59450000000000003</v>
      </c>
      <c r="G16" s="5">
        <f>F16-C$31</f>
        <v>0.59450000000000003</v>
      </c>
      <c r="H16" s="51">
        <v>0.879</v>
      </c>
      <c r="I16" s="51">
        <v>0.86499999999999999</v>
      </c>
      <c r="J16" s="51">
        <v>0.872</v>
      </c>
      <c r="K16" s="52">
        <v>0.84</v>
      </c>
      <c r="L16" s="51">
        <v>0.60899999999999999</v>
      </c>
      <c r="M16" s="51">
        <v>0.627</v>
      </c>
      <c r="N16" s="51">
        <v>0.61799999999999999</v>
      </c>
      <c r="O16" s="46">
        <v>0.61799999999999999</v>
      </c>
    </row>
    <row r="17" spans="1:15" ht="15.75" thickBot="1" x14ac:dyDescent="0.3">
      <c r="A17" s="25"/>
      <c r="B17" s="26"/>
      <c r="C17" s="22" t="s">
        <v>20</v>
      </c>
      <c r="D17" s="22">
        <v>0.28699999999999998</v>
      </c>
      <c r="E17" s="22">
        <v>0.28399999999999997</v>
      </c>
      <c r="F17" s="48">
        <f t="shared" si="2"/>
        <v>0.28549999999999998</v>
      </c>
      <c r="G17" s="48">
        <f>F17-C$31</f>
        <v>0.28549999999999998</v>
      </c>
      <c r="H17" s="49">
        <v>0.41499999999999998</v>
      </c>
      <c r="I17" s="49">
        <v>0.42899999999999999</v>
      </c>
      <c r="J17" s="49">
        <v>0.42199999999999999</v>
      </c>
      <c r="K17" s="50">
        <v>0.39</v>
      </c>
      <c r="L17" s="49">
        <v>0.33</v>
      </c>
      <c r="M17" s="49">
        <v>0.33400000000000002</v>
      </c>
      <c r="N17" s="49">
        <v>0.33200000000000002</v>
      </c>
      <c r="O17" s="46">
        <v>0.33200000000000002</v>
      </c>
    </row>
    <row r="18" spans="1:15" ht="15.75" thickBot="1" x14ac:dyDescent="0.3">
      <c r="A18" s="2"/>
      <c r="B18" s="27"/>
      <c r="C18" s="28"/>
      <c r="D18" s="28"/>
      <c r="E18" s="28"/>
      <c r="F18" s="53"/>
      <c r="G18" s="53"/>
      <c r="H18" s="40"/>
      <c r="I18" s="40"/>
      <c r="J18" s="40"/>
      <c r="K18" s="62"/>
      <c r="L18" s="40"/>
      <c r="M18" s="40"/>
      <c r="N18" s="40"/>
      <c r="O18" s="46"/>
    </row>
    <row r="19" spans="1:15" ht="15" customHeight="1" thickBot="1" x14ac:dyDescent="0.3">
      <c r="A19" s="31" t="s">
        <v>24</v>
      </c>
      <c r="B19" s="17" t="s">
        <v>25</v>
      </c>
      <c r="C19" s="18" t="s">
        <v>19</v>
      </c>
      <c r="D19" s="18">
        <v>1.0669999999999999</v>
      </c>
      <c r="E19" s="18">
        <v>1.046</v>
      </c>
      <c r="F19" s="45">
        <f t="shared" si="2"/>
        <v>1.0565</v>
      </c>
      <c r="G19" s="45">
        <f>F19-C$31</f>
        <v>1.0565</v>
      </c>
      <c r="H19" s="46">
        <v>1.0720000000000001</v>
      </c>
      <c r="I19" s="46">
        <v>1.0780000000000001</v>
      </c>
      <c r="J19" s="46">
        <v>1.0750000000000002</v>
      </c>
      <c r="K19" s="47">
        <v>1.0430000000000001</v>
      </c>
      <c r="L19" s="46">
        <v>1.048</v>
      </c>
      <c r="M19" s="46">
        <v>1.002</v>
      </c>
      <c r="N19" s="46">
        <v>1.0249999999999999</v>
      </c>
      <c r="O19" s="46">
        <v>1.0249999999999999</v>
      </c>
    </row>
    <row r="20" spans="1:15" ht="15.75" thickBot="1" x14ac:dyDescent="0.3">
      <c r="A20" s="32"/>
      <c r="B20" s="20"/>
      <c r="C20" s="22" t="s">
        <v>20</v>
      </c>
      <c r="D20" s="22">
        <v>0.70099999999999996</v>
      </c>
      <c r="E20" s="22">
        <v>0.69299999999999995</v>
      </c>
      <c r="F20" s="48">
        <f t="shared" si="2"/>
        <v>0.69699999999999995</v>
      </c>
      <c r="G20" s="48">
        <f>F20-C$31</f>
        <v>0.69699999999999995</v>
      </c>
      <c r="H20" s="49">
        <v>0.57399999999999995</v>
      </c>
      <c r="I20" s="49">
        <v>0.55100000000000005</v>
      </c>
      <c r="J20" s="49">
        <v>0.5625</v>
      </c>
      <c r="K20" s="50">
        <v>0.53049999999999997</v>
      </c>
      <c r="L20" s="49">
        <v>0.871</v>
      </c>
      <c r="M20" s="49">
        <v>0.89</v>
      </c>
      <c r="N20" s="49">
        <v>0.88050000000000006</v>
      </c>
      <c r="O20" s="46">
        <v>0.88050000000000006</v>
      </c>
    </row>
    <row r="21" spans="1:15" ht="15.75" thickBot="1" x14ac:dyDescent="0.3">
      <c r="A21" s="32"/>
      <c r="B21" s="23" t="s">
        <v>27</v>
      </c>
      <c r="C21" s="6" t="s">
        <v>19</v>
      </c>
      <c r="D21" s="24">
        <v>0.64600000000000002</v>
      </c>
      <c r="E21" s="24">
        <v>0.64300000000000002</v>
      </c>
      <c r="F21" s="5">
        <f t="shared" si="2"/>
        <v>0.64450000000000007</v>
      </c>
      <c r="G21" s="5">
        <f>F21-C$31</f>
        <v>0.64450000000000007</v>
      </c>
      <c r="H21" s="38">
        <v>0.92800000000000005</v>
      </c>
      <c r="I21" s="38">
        <v>0.91300000000000003</v>
      </c>
      <c r="J21" s="51">
        <v>0.9205000000000001</v>
      </c>
      <c r="K21" s="52">
        <v>0.88850000000000007</v>
      </c>
      <c r="L21" s="38">
        <v>0.49</v>
      </c>
      <c r="M21" s="38">
        <v>0.46500000000000002</v>
      </c>
      <c r="N21" s="51">
        <v>0.47750000000000004</v>
      </c>
      <c r="O21" s="46">
        <v>0.47750000000000004</v>
      </c>
    </row>
    <row r="22" spans="1:15" ht="15.75" thickBot="1" x14ac:dyDescent="0.3">
      <c r="A22" s="33"/>
      <c r="B22" s="26"/>
      <c r="C22" s="22" t="s">
        <v>20</v>
      </c>
      <c r="D22" s="22">
        <v>0.35499999999999998</v>
      </c>
      <c r="E22" s="22">
        <v>0.35</v>
      </c>
      <c r="F22" s="48">
        <f t="shared" si="2"/>
        <v>0.35249999999999998</v>
      </c>
      <c r="G22" s="48">
        <f>F22-C$31</f>
        <v>0.35249999999999998</v>
      </c>
      <c r="H22" s="49">
        <v>0.38700000000000001</v>
      </c>
      <c r="I22" s="49">
        <v>0.38</v>
      </c>
      <c r="J22" s="49">
        <v>0.38350000000000001</v>
      </c>
      <c r="K22" s="50">
        <v>0.35150000000000003</v>
      </c>
      <c r="L22" s="49">
        <v>0.36599999999999999</v>
      </c>
      <c r="M22" s="49">
        <v>0.35899999999999999</v>
      </c>
      <c r="N22" s="49">
        <v>0.36249999999999999</v>
      </c>
      <c r="O22" s="46">
        <v>0.36249999999999999</v>
      </c>
    </row>
    <row r="23" spans="1:15" ht="15.75" thickBot="1" x14ac:dyDescent="0.3">
      <c r="A23" s="1"/>
      <c r="B23" s="34"/>
      <c r="C23" s="28"/>
      <c r="D23" s="28"/>
      <c r="E23" s="28"/>
      <c r="F23" s="53"/>
      <c r="G23" s="53"/>
      <c r="H23" s="40"/>
      <c r="I23" s="40"/>
      <c r="J23" s="49"/>
      <c r="K23" s="62"/>
      <c r="L23" s="40"/>
      <c r="M23" s="40"/>
      <c r="N23" s="40"/>
      <c r="O23" s="46"/>
    </row>
    <row r="24" spans="1:15" ht="15" customHeight="1" thickBot="1" x14ac:dyDescent="0.3">
      <c r="A24" s="35" t="s">
        <v>23</v>
      </c>
      <c r="B24" s="17" t="s">
        <v>25</v>
      </c>
      <c r="C24" s="18" t="s">
        <v>19</v>
      </c>
      <c r="D24" s="18">
        <v>1.1679999999999999</v>
      </c>
      <c r="E24" s="18">
        <v>1.214</v>
      </c>
      <c r="F24" s="45">
        <f t="shared" si="2"/>
        <v>1.1909999999999998</v>
      </c>
      <c r="G24" s="45">
        <f>F24-C$31</f>
        <v>1.1909999999999998</v>
      </c>
      <c r="H24" s="66">
        <v>1.2210000000000001</v>
      </c>
      <c r="I24" s="66">
        <v>1.208</v>
      </c>
      <c r="J24" s="49">
        <f>AVERAGE(H24:I24)</f>
        <v>1.2145000000000001</v>
      </c>
      <c r="K24" s="67">
        <f>J24-0.032</f>
        <v>1.1825000000000001</v>
      </c>
      <c r="L24" s="46">
        <v>0.70199999999999996</v>
      </c>
      <c r="M24" s="46">
        <v>0.75</v>
      </c>
      <c r="N24" s="46">
        <v>0.72599999999999998</v>
      </c>
      <c r="O24" s="46">
        <v>0.72599999999999998</v>
      </c>
    </row>
    <row r="25" spans="1:15" ht="15.75" thickBot="1" x14ac:dyDescent="0.3">
      <c r="A25" s="35"/>
      <c r="B25" s="20"/>
      <c r="C25" s="29" t="s">
        <v>20</v>
      </c>
      <c r="D25" s="29">
        <v>0.37</v>
      </c>
      <c r="E25" s="29">
        <v>0.36299999999999999</v>
      </c>
      <c r="F25" s="56">
        <f t="shared" si="2"/>
        <v>0.36649999999999999</v>
      </c>
      <c r="G25" s="56">
        <f>F25-C$31</f>
        <v>0.36649999999999999</v>
      </c>
      <c r="H25" s="57">
        <v>0.68799999999999994</v>
      </c>
      <c r="I25" s="57">
        <v>0.68899999999999995</v>
      </c>
      <c r="J25" s="57">
        <v>0.68849999999999989</v>
      </c>
      <c r="K25" s="58">
        <v>0.65649999999999986</v>
      </c>
      <c r="L25" s="57">
        <v>0.36299999999999999</v>
      </c>
      <c r="M25" s="57">
        <v>0.373</v>
      </c>
      <c r="N25" s="57">
        <v>0.36799999999999999</v>
      </c>
      <c r="O25" s="46">
        <v>0.36799999999999999</v>
      </c>
    </row>
    <row r="26" spans="1:15" ht="15.75" thickBot="1" x14ac:dyDescent="0.3">
      <c r="A26" s="35"/>
      <c r="B26" s="23" t="s">
        <v>27</v>
      </c>
      <c r="C26" s="6" t="s">
        <v>19</v>
      </c>
      <c r="D26" s="1">
        <v>0.65200000000000002</v>
      </c>
      <c r="E26" s="1">
        <v>0.65</v>
      </c>
      <c r="F26" s="5">
        <f t="shared" si="2"/>
        <v>0.65100000000000002</v>
      </c>
      <c r="G26" s="5">
        <f>F26-C$31</f>
        <v>0.65100000000000002</v>
      </c>
      <c r="H26" s="64">
        <v>0.621</v>
      </c>
      <c r="I26" s="64">
        <v>0.61199999999999999</v>
      </c>
      <c r="J26" s="51">
        <v>0.61650000000000005</v>
      </c>
      <c r="K26" s="52">
        <v>0.58450000000000002</v>
      </c>
      <c r="L26" s="64">
        <v>0.625</v>
      </c>
      <c r="M26" s="64">
        <v>0.61199999999999999</v>
      </c>
      <c r="N26" s="51">
        <v>0.61850000000000005</v>
      </c>
      <c r="O26" s="46">
        <v>0.61850000000000005</v>
      </c>
    </row>
    <row r="27" spans="1:15" ht="15.75" thickBot="1" x14ac:dyDescent="0.3">
      <c r="A27" s="35"/>
      <c r="B27" s="26"/>
      <c r="C27" s="22" t="s">
        <v>20</v>
      </c>
      <c r="D27" s="36">
        <v>0.26500000000000001</v>
      </c>
      <c r="E27" s="36">
        <v>0.26600000000000001</v>
      </c>
      <c r="F27" s="48">
        <f t="shared" si="2"/>
        <v>0.26550000000000001</v>
      </c>
      <c r="G27" s="48">
        <f>F27-C$31</f>
        <v>0.26550000000000001</v>
      </c>
      <c r="H27" s="65">
        <v>0.48699999999999999</v>
      </c>
      <c r="I27" s="65">
        <v>0.47099999999999997</v>
      </c>
      <c r="J27" s="49">
        <v>0.47899999999999998</v>
      </c>
      <c r="K27" s="50">
        <v>0.44699999999999995</v>
      </c>
      <c r="L27" s="65">
        <v>0.34899999999999998</v>
      </c>
      <c r="M27" s="65">
        <v>0.36099999999999999</v>
      </c>
      <c r="N27" s="49">
        <v>0.35499999999999998</v>
      </c>
      <c r="O27" s="46">
        <v>0.35499999999999998</v>
      </c>
    </row>
    <row r="28" spans="1:15" x14ac:dyDescent="0.25">
      <c r="H28" s="37"/>
      <c r="I28" s="37"/>
      <c r="J28" s="37"/>
      <c r="K28" s="37"/>
    </row>
    <row r="31" spans="1:15" x14ac:dyDescent="0.25">
      <c r="H31">
        <v>19</v>
      </c>
    </row>
  </sheetData>
  <mergeCells count="21">
    <mergeCell ref="C2:G2"/>
    <mergeCell ref="H2:K2"/>
    <mergeCell ref="L2:O2"/>
    <mergeCell ref="L3:M3"/>
    <mergeCell ref="H3:I3"/>
    <mergeCell ref="A24:A27"/>
    <mergeCell ref="B24:B25"/>
    <mergeCell ref="B26:B27"/>
    <mergeCell ref="B11:B12"/>
    <mergeCell ref="A14:A17"/>
    <mergeCell ref="B14:B15"/>
    <mergeCell ref="B16:B17"/>
    <mergeCell ref="A19:A22"/>
    <mergeCell ref="B19:B20"/>
    <mergeCell ref="B21:B22"/>
    <mergeCell ref="D3:E3"/>
    <mergeCell ref="A4:A7"/>
    <mergeCell ref="B4:B5"/>
    <mergeCell ref="B6:B7"/>
    <mergeCell ref="A9:A12"/>
    <mergeCell ref="B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 source data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Mcpherson</dc:creator>
  <cp:lastModifiedBy>Helen Mcpherson</cp:lastModifiedBy>
  <dcterms:created xsi:type="dcterms:W3CDTF">2021-04-22T09:52:40Z</dcterms:created>
  <dcterms:modified xsi:type="dcterms:W3CDTF">2021-04-23T15:51:25Z</dcterms:modified>
</cp:coreProperties>
</file>