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4.xml" ContentType="application/vnd.openxmlformats-officedocument.drawing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80" windowHeight="3610" tabRatio="720" firstSheet="17" activeTab="17"/>
  </bookViews>
  <sheets>
    <sheet name="rcv1aLD" sheetId="1" r:id="rId1"/>
    <sheet name="rcv2aLD" sheetId="2" r:id="rId2"/>
    <sheet name="rcv2bLD" sheetId="3" r:id="rId3"/>
    <sheet name="rcv1aDD" sheetId="5" r:id="rId4"/>
    <sheet name="rcv2a DD" sheetId="6" r:id="rId5"/>
    <sheet name="rcv2b DD" sheetId="7" r:id="rId6"/>
    <sheet name="rcv1aAD" sheetId="8" r:id="rId7"/>
    <sheet name="rcv2aAD" sheetId="9" r:id="rId8"/>
    <sheet name="rcv1bAD" sheetId="10" r:id="rId9"/>
    <sheet name="rcv2b AD" sheetId="11" r:id="rId10"/>
    <sheet name="arr3bLD" sheetId="14" r:id="rId11"/>
    <sheet name="grk7aLD" sheetId="15" r:id="rId12"/>
    <sheet name="grk7aAD" sheetId="30" r:id="rId13"/>
    <sheet name="grk7aDD" sheetId="26" r:id="rId14"/>
    <sheet name="rgs9aLD" sheetId="16" r:id="rId15"/>
    <sheet name="rgs9aDD" sheetId="35" r:id="rId16"/>
    <sheet name="rgs9aAD" sheetId="36" r:id="rId17"/>
    <sheet name="arr3aDD" sheetId="29" r:id="rId18"/>
    <sheet name="arr3aAD" sheetId="33" r:id="rId19"/>
    <sheet name="arr3aLD" sheetId="17" r:id="rId20"/>
    <sheet name="grk7bLD" sheetId="18" r:id="rId21"/>
    <sheet name="grk7bDD" sheetId="27" r:id="rId22"/>
    <sheet name="grk7bAD" sheetId="31" r:id="rId23"/>
    <sheet name="arr3bAD" sheetId="19" r:id="rId24"/>
    <sheet name="arr3bDD" sheetId="34" r:id="rId25"/>
  </sheets>
  <calcPr calcId="162913"/>
</workbook>
</file>

<file path=xl/calcChain.xml><?xml version="1.0" encoding="utf-8"?>
<calcChain xmlns="http://schemas.openxmlformats.org/spreadsheetml/2006/main">
  <c r="AH33" i="11" l="1"/>
  <c r="AG33" i="11"/>
  <c r="AF33" i="11"/>
  <c r="AG29" i="11"/>
  <c r="AH29" i="11" s="1"/>
  <c r="AF29" i="11"/>
  <c r="AH25" i="11"/>
  <c r="AG25" i="11"/>
  <c r="AF25" i="11"/>
  <c r="AG21" i="11"/>
  <c r="AH21" i="11" s="1"/>
  <c r="AF21" i="11"/>
  <c r="AG17" i="11"/>
  <c r="AH17" i="11" s="1"/>
  <c r="AF17" i="11"/>
  <c r="AH13" i="11"/>
  <c r="AG13" i="11"/>
  <c r="AF13" i="11"/>
  <c r="AG9" i="11"/>
  <c r="AH9" i="11" s="1"/>
  <c r="AF9" i="11"/>
  <c r="AH5" i="11"/>
  <c r="AF3" i="11"/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2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W3" i="11"/>
  <c r="W2" i="11"/>
  <c r="AE10" i="5" l="1"/>
  <c r="AE18" i="5"/>
  <c r="AE26" i="5"/>
  <c r="AD2" i="5"/>
  <c r="AE2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O31" i="6" l="1"/>
  <c r="AP31" i="6"/>
  <c r="AN11" i="6"/>
  <c r="AP33" i="6"/>
  <c r="AO33" i="6"/>
  <c r="AN31" i="6"/>
  <c r="AN33" i="6"/>
  <c r="AO27" i="6"/>
  <c r="AP27" i="6"/>
  <c r="AP29" i="6"/>
  <c r="AO29" i="6"/>
  <c r="AN27" i="6"/>
  <c r="AN29" i="6"/>
  <c r="AO23" i="6"/>
  <c r="AP23" i="6"/>
  <c r="AP25" i="6"/>
  <c r="AO25" i="6"/>
  <c r="AN23" i="6"/>
  <c r="AN25" i="6"/>
  <c r="AO19" i="6"/>
  <c r="AP19" i="6"/>
  <c r="AP21" i="6"/>
  <c r="AO21" i="6"/>
  <c r="AN19" i="6"/>
  <c r="AN21" i="6"/>
  <c r="AO15" i="6"/>
  <c r="AP15" i="6"/>
  <c r="AP17" i="6"/>
  <c r="AO17" i="6"/>
  <c r="AN15" i="6"/>
  <c r="AN17" i="6"/>
  <c r="AO11" i="6"/>
  <c r="AP11" i="6"/>
  <c r="AP13" i="6"/>
  <c r="AO13" i="6"/>
  <c r="AN13" i="6"/>
  <c r="AO7" i="6"/>
  <c r="AP7" i="6"/>
  <c r="AP9" i="6"/>
  <c r="AO9" i="6"/>
  <c r="AN7" i="6"/>
  <c r="AN9" i="6"/>
  <c r="AO3" i="6"/>
  <c r="AO5" i="6"/>
  <c r="AP3" i="6"/>
  <c r="AP5" i="6"/>
  <c r="AN3" i="6"/>
  <c r="AN5" i="6"/>
  <c r="X3" i="6"/>
  <c r="X31" i="6"/>
  <c r="Y3" i="6"/>
  <c r="X4" i="6"/>
  <c r="Y4" i="6"/>
  <c r="X5" i="6"/>
  <c r="Y5" i="6"/>
  <c r="X6" i="6"/>
  <c r="Y6" i="6"/>
  <c r="X7" i="6"/>
  <c r="Y7" i="6"/>
  <c r="X8" i="6"/>
  <c r="Y8" i="6"/>
  <c r="X9" i="6"/>
  <c r="Y9" i="6"/>
  <c r="X10" i="6"/>
  <c r="Y10" i="6"/>
  <c r="X11" i="6"/>
  <c r="Y11" i="6"/>
  <c r="X12" i="6"/>
  <c r="Y12" i="6"/>
  <c r="X13" i="6"/>
  <c r="Y13" i="6"/>
  <c r="X14" i="6"/>
  <c r="Y14" i="6"/>
  <c r="X15" i="6"/>
  <c r="Y15" i="6"/>
  <c r="X16" i="6"/>
  <c r="Y16" i="6"/>
  <c r="X17" i="6"/>
  <c r="Y17" i="6"/>
  <c r="X18" i="6"/>
  <c r="Y18" i="6"/>
  <c r="X19" i="6"/>
  <c r="Y19" i="6"/>
  <c r="X20" i="6"/>
  <c r="Y20" i="6"/>
  <c r="X21" i="6"/>
  <c r="Y21" i="6"/>
  <c r="X22" i="6"/>
  <c r="Y22" i="6"/>
  <c r="X23" i="6"/>
  <c r="Y23" i="6"/>
  <c r="X24" i="6"/>
  <c r="Y24" i="6"/>
  <c r="X25" i="6"/>
  <c r="Y25" i="6"/>
  <c r="X26" i="6"/>
  <c r="Y26" i="6"/>
  <c r="X27" i="6"/>
  <c r="Y27" i="6"/>
  <c r="X28" i="6"/>
  <c r="Y28" i="6"/>
  <c r="X29" i="6"/>
  <c r="Y29" i="6"/>
  <c r="X30" i="6"/>
  <c r="Y30" i="6"/>
  <c r="Y31" i="6"/>
  <c r="X32" i="6"/>
  <c r="Y32" i="6"/>
  <c r="X2" i="6"/>
  <c r="Y2" i="6"/>
  <c r="BJ30" i="2"/>
  <c r="BJ26" i="2"/>
  <c r="BJ22" i="2"/>
  <c r="BJ18" i="2"/>
  <c r="BJ14" i="2"/>
  <c r="BJ10" i="2"/>
  <c r="BJ6" i="2"/>
  <c r="BH6" i="2"/>
  <c r="BH18" i="2"/>
  <c r="BH7" i="2"/>
  <c r="BI2" i="2"/>
  <c r="BI3" i="2"/>
  <c r="BJ2" i="2"/>
  <c r="BJ3" i="2"/>
  <c r="BH2" i="2"/>
  <c r="BH3" i="2"/>
  <c r="AU3" i="2"/>
  <c r="AU7" i="2"/>
  <c r="AV3" i="2"/>
  <c r="AU4" i="2"/>
  <c r="AV4" i="2"/>
  <c r="AU5" i="2"/>
  <c r="AV5" i="2"/>
  <c r="AU6" i="2"/>
  <c r="AV6" i="2"/>
  <c r="AV7" i="2"/>
  <c r="AU8" i="2"/>
  <c r="AV8" i="2"/>
  <c r="AU9" i="2"/>
  <c r="AV9" i="2"/>
  <c r="AU10" i="2"/>
  <c r="AV10" i="2"/>
  <c r="AU11" i="2"/>
  <c r="AV11" i="2"/>
  <c r="AU12" i="2"/>
  <c r="AV12" i="2"/>
  <c r="AU13" i="2"/>
  <c r="AV13" i="2"/>
  <c r="AU14" i="2"/>
  <c r="AV14" i="2"/>
  <c r="AU15" i="2"/>
  <c r="AV15" i="2"/>
  <c r="AU16" i="2"/>
  <c r="AV16" i="2"/>
  <c r="AU17" i="2"/>
  <c r="AV17" i="2"/>
  <c r="AU18" i="2"/>
  <c r="AV18" i="2"/>
  <c r="AU19" i="2"/>
  <c r="AV19" i="2"/>
  <c r="AU20" i="2"/>
  <c r="AV20" i="2"/>
  <c r="AU21" i="2"/>
  <c r="AV21" i="2"/>
  <c r="AU22" i="2"/>
  <c r="AV22" i="2"/>
  <c r="AU23" i="2"/>
  <c r="AV23" i="2"/>
  <c r="AU24" i="2"/>
  <c r="AV24" i="2"/>
  <c r="AU25" i="2"/>
  <c r="AV25" i="2"/>
  <c r="AU26" i="2"/>
  <c r="AV26" i="2"/>
  <c r="AU27" i="2"/>
  <c r="AV27" i="2"/>
  <c r="AU28" i="2"/>
  <c r="AV28" i="2"/>
  <c r="AU29" i="2"/>
  <c r="AV29" i="2"/>
  <c r="AU30" i="2"/>
  <c r="AV30" i="2"/>
  <c r="AU31" i="2"/>
  <c r="AV31" i="2"/>
  <c r="AU32" i="2"/>
  <c r="AV32" i="2"/>
  <c r="AU2" i="2"/>
  <c r="AV2" i="2"/>
  <c r="O3" i="2"/>
  <c r="O7" i="2"/>
  <c r="P3" i="2"/>
  <c r="O4" i="2"/>
  <c r="P4" i="2"/>
  <c r="O5" i="2"/>
  <c r="P5" i="2"/>
  <c r="O6" i="2"/>
  <c r="P6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2" i="2"/>
  <c r="P2" i="2"/>
  <c r="J2" i="2"/>
  <c r="J11" i="2"/>
  <c r="K2" i="2"/>
  <c r="J3" i="2"/>
  <c r="K3" i="2"/>
  <c r="J4" i="2"/>
  <c r="K4" i="2"/>
  <c r="J6" i="2"/>
  <c r="K6" i="2"/>
  <c r="J7" i="2"/>
  <c r="K7" i="2"/>
  <c r="J8" i="2"/>
  <c r="K8" i="2"/>
  <c r="J10" i="2"/>
  <c r="K10" i="2"/>
  <c r="K11" i="2"/>
  <c r="J12" i="2"/>
  <c r="K12" i="2"/>
  <c r="J14" i="2"/>
  <c r="K14" i="2"/>
  <c r="J15" i="2"/>
  <c r="K15" i="2"/>
  <c r="J16" i="2"/>
  <c r="K16" i="2"/>
  <c r="J18" i="2"/>
  <c r="K18" i="2"/>
  <c r="J19" i="2"/>
  <c r="K19" i="2"/>
  <c r="J20" i="2"/>
  <c r="K20" i="2"/>
  <c r="J22" i="2"/>
  <c r="K22" i="2"/>
  <c r="J23" i="2"/>
  <c r="K23" i="2"/>
  <c r="J24" i="2"/>
  <c r="K24" i="2"/>
  <c r="J26" i="2"/>
  <c r="K26" i="2"/>
  <c r="J27" i="2"/>
  <c r="K27" i="2"/>
  <c r="J28" i="2"/>
  <c r="K28" i="2"/>
  <c r="J30" i="2"/>
  <c r="K30" i="2"/>
  <c r="J31" i="2"/>
  <c r="K31" i="2"/>
  <c r="J32" i="2"/>
  <c r="K32" i="2"/>
  <c r="Y31" i="36"/>
  <c r="X31" i="36"/>
  <c r="W31" i="36"/>
  <c r="Y27" i="36"/>
  <c r="X27" i="36"/>
  <c r="W27" i="36"/>
  <c r="Y23" i="36"/>
  <c r="X23" i="36"/>
  <c r="W23" i="36"/>
  <c r="Y19" i="36"/>
  <c r="X19" i="36"/>
  <c r="W19" i="36"/>
  <c r="Y15" i="36"/>
  <c r="X15" i="36"/>
  <c r="W15" i="36"/>
  <c r="Y11" i="36"/>
  <c r="X11" i="36"/>
  <c r="W11" i="36"/>
  <c r="Y7" i="36"/>
  <c r="X7" i="36"/>
  <c r="W7" i="36"/>
  <c r="Y3" i="36"/>
  <c r="X3" i="36"/>
  <c r="W3" i="36"/>
  <c r="Y2" i="36"/>
  <c r="X2" i="36"/>
  <c r="W2" i="36"/>
  <c r="X30" i="36"/>
  <c r="W30" i="36"/>
  <c r="Y26" i="36"/>
  <c r="X26" i="36"/>
  <c r="W26" i="36"/>
  <c r="Y22" i="36"/>
  <c r="X22" i="36"/>
  <c r="W22" i="36"/>
  <c r="X18" i="36"/>
  <c r="W18" i="36"/>
  <c r="X14" i="36"/>
  <c r="W14" i="36"/>
  <c r="Y10" i="36"/>
  <c r="X10" i="36"/>
  <c r="W10" i="36"/>
  <c r="Y6" i="36"/>
  <c r="X6" i="36"/>
  <c r="W6" i="36"/>
  <c r="P3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2" i="36"/>
  <c r="O32" i="36"/>
  <c r="O31" i="36"/>
  <c r="O30" i="36"/>
  <c r="O29" i="36"/>
  <c r="O28" i="36"/>
  <c r="O27" i="36"/>
  <c r="O26" i="36"/>
  <c r="O25" i="36"/>
  <c r="O24" i="36"/>
  <c r="O23" i="36"/>
  <c r="O22" i="36"/>
  <c r="O21" i="36"/>
  <c r="O20" i="36"/>
  <c r="O19" i="36"/>
  <c r="O18" i="36"/>
  <c r="O17" i="36"/>
  <c r="O16" i="36"/>
  <c r="O15" i="36"/>
  <c r="O14" i="36"/>
  <c r="O13" i="36"/>
  <c r="O12" i="36"/>
  <c r="O11" i="36"/>
  <c r="O10" i="36"/>
  <c r="O9" i="36"/>
  <c r="O8" i="36"/>
  <c r="O7" i="36"/>
  <c r="O6" i="36"/>
  <c r="O5" i="36"/>
  <c r="O4" i="36"/>
  <c r="O3" i="36"/>
  <c r="O2" i="36"/>
  <c r="J3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2" i="36"/>
  <c r="I2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I11" i="36"/>
  <c r="I10" i="36"/>
  <c r="I9" i="36"/>
  <c r="I8" i="36"/>
  <c r="I7" i="36"/>
  <c r="I6" i="36"/>
  <c r="I5" i="36"/>
  <c r="I4" i="36"/>
  <c r="I3" i="36"/>
  <c r="E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2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Y18" i="36"/>
  <c r="Y14" i="36"/>
  <c r="Y30" i="36"/>
  <c r="AG31" i="35"/>
  <c r="AF31" i="35"/>
  <c r="AE31" i="35"/>
  <c r="AG27" i="35"/>
  <c r="AF27" i="35"/>
  <c r="AE27" i="35"/>
  <c r="AG23" i="35"/>
  <c r="AF23" i="35"/>
  <c r="AE23" i="35"/>
  <c r="AG19" i="35"/>
  <c r="AF19" i="35"/>
  <c r="AE19" i="35"/>
  <c r="AG15" i="35"/>
  <c r="AF15" i="35"/>
  <c r="AE15" i="35"/>
  <c r="AG11" i="35"/>
  <c r="AF11" i="35"/>
  <c r="AE11" i="35"/>
  <c r="AG7" i="35"/>
  <c r="AF7" i="35"/>
  <c r="AE7" i="35"/>
  <c r="AG3" i="35"/>
  <c r="AF3" i="35"/>
  <c r="AE3" i="35"/>
  <c r="AG2" i="35"/>
  <c r="AF2" i="35"/>
  <c r="AE2" i="35"/>
  <c r="AG30" i="35"/>
  <c r="AF30" i="35"/>
  <c r="AE30" i="35"/>
  <c r="AG26" i="35"/>
  <c r="AF26" i="35"/>
  <c r="AE26" i="35"/>
  <c r="AG22" i="35"/>
  <c r="AF22" i="35"/>
  <c r="AE22" i="35"/>
  <c r="AF18" i="35"/>
  <c r="AG18" i="35"/>
  <c r="AE18" i="35"/>
  <c r="AG14" i="35"/>
  <c r="AF14" i="35"/>
  <c r="AE14" i="35"/>
  <c r="AG10" i="35"/>
  <c r="AF10" i="35"/>
  <c r="AE10" i="35"/>
  <c r="AG6" i="35"/>
  <c r="AF6" i="35"/>
  <c r="AE6" i="35"/>
  <c r="W3" i="35"/>
  <c r="W4" i="35"/>
  <c r="W5" i="35"/>
  <c r="W6" i="35"/>
  <c r="W7" i="35"/>
  <c r="W8" i="35"/>
  <c r="W9" i="35"/>
  <c r="W10" i="35"/>
  <c r="W11" i="35"/>
  <c r="W12" i="35"/>
  <c r="W13" i="35"/>
  <c r="W14" i="35"/>
  <c r="W15" i="35"/>
  <c r="W16" i="35"/>
  <c r="W17" i="35"/>
  <c r="W18" i="35"/>
  <c r="W19" i="35"/>
  <c r="W20" i="35"/>
  <c r="W21" i="35"/>
  <c r="W22" i="35"/>
  <c r="W23" i="35"/>
  <c r="W24" i="35"/>
  <c r="W25" i="35"/>
  <c r="W26" i="35"/>
  <c r="W27" i="35"/>
  <c r="W28" i="35"/>
  <c r="W29" i="35"/>
  <c r="W30" i="35"/>
  <c r="W31" i="35"/>
  <c r="W32" i="35"/>
  <c r="W2" i="35"/>
  <c r="V2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5" i="35"/>
  <c r="V14" i="35"/>
  <c r="V13" i="35"/>
  <c r="V12" i="35"/>
  <c r="V11" i="35"/>
  <c r="V10" i="35"/>
  <c r="V9" i="35"/>
  <c r="V8" i="35"/>
  <c r="V7" i="35"/>
  <c r="V6" i="35"/>
  <c r="V5" i="35"/>
  <c r="V4" i="35"/>
  <c r="V3" i="35"/>
  <c r="O3" i="35"/>
  <c r="P3" i="35"/>
  <c r="O4" i="35"/>
  <c r="P4" i="35"/>
  <c r="O5" i="35"/>
  <c r="O6" i="35"/>
  <c r="O7" i="35"/>
  <c r="P7" i="35"/>
  <c r="O8" i="35"/>
  <c r="P8" i="35"/>
  <c r="O9" i="35"/>
  <c r="O10" i="35"/>
  <c r="O11" i="35"/>
  <c r="P11" i="35"/>
  <c r="O12" i="35"/>
  <c r="P12" i="35"/>
  <c r="O13" i="35"/>
  <c r="O14" i="35"/>
  <c r="O15" i="35"/>
  <c r="P15" i="35"/>
  <c r="O16" i="35"/>
  <c r="P16" i="35"/>
  <c r="O17" i="35"/>
  <c r="O18" i="35"/>
  <c r="O19" i="35"/>
  <c r="P19" i="35"/>
  <c r="O20" i="35"/>
  <c r="P20" i="35"/>
  <c r="O21" i="35"/>
  <c r="O22" i="35"/>
  <c r="O23" i="35"/>
  <c r="P23" i="35"/>
  <c r="O24" i="35"/>
  <c r="P24" i="35"/>
  <c r="O25" i="35"/>
  <c r="O26" i="35"/>
  <c r="O27" i="35"/>
  <c r="P27" i="35"/>
  <c r="O28" i="35"/>
  <c r="P28" i="35"/>
  <c r="O29" i="35"/>
  <c r="O30" i="35"/>
  <c r="O31" i="35"/>
  <c r="P31" i="35"/>
  <c r="O32" i="35"/>
  <c r="P32" i="35"/>
  <c r="O2" i="35"/>
  <c r="I32" i="35"/>
  <c r="J32" i="35"/>
  <c r="I31" i="35"/>
  <c r="J18" i="35"/>
  <c r="I30" i="35"/>
  <c r="J30" i="35"/>
  <c r="I29" i="35"/>
  <c r="J29" i="35"/>
  <c r="I28" i="35"/>
  <c r="J28" i="35"/>
  <c r="I27" i="35"/>
  <c r="I26" i="35"/>
  <c r="I25" i="35"/>
  <c r="J25" i="35"/>
  <c r="I24" i="35"/>
  <c r="J24" i="35"/>
  <c r="I23" i="35"/>
  <c r="J23" i="35"/>
  <c r="I22" i="35"/>
  <c r="J22" i="35"/>
  <c r="I21" i="35"/>
  <c r="J21" i="35"/>
  <c r="I20" i="35"/>
  <c r="J20" i="35"/>
  <c r="I19" i="35"/>
  <c r="I18" i="35"/>
  <c r="I17" i="35"/>
  <c r="J17" i="35"/>
  <c r="I16" i="35"/>
  <c r="J16" i="35"/>
  <c r="I15" i="35"/>
  <c r="J15" i="35"/>
  <c r="I14" i="35"/>
  <c r="J14" i="35"/>
  <c r="I13" i="35"/>
  <c r="J13" i="35"/>
  <c r="I12" i="35"/>
  <c r="J12" i="35"/>
  <c r="I11" i="35"/>
  <c r="I10" i="35"/>
  <c r="I9" i="35"/>
  <c r="J9" i="35"/>
  <c r="I8" i="35"/>
  <c r="J8" i="35"/>
  <c r="I7" i="35"/>
  <c r="J7" i="35"/>
  <c r="I6" i="35"/>
  <c r="J6" i="35"/>
  <c r="I5" i="35"/>
  <c r="J5" i="35"/>
  <c r="I4" i="35"/>
  <c r="J4" i="35"/>
  <c r="I3" i="35"/>
  <c r="I2" i="35"/>
  <c r="E4" i="35"/>
  <c r="E5" i="35"/>
  <c r="E12" i="35"/>
  <c r="E13" i="35"/>
  <c r="E20" i="35"/>
  <c r="E21" i="35"/>
  <c r="E28" i="35"/>
  <c r="E29" i="35"/>
  <c r="D3" i="35"/>
  <c r="E3" i="35"/>
  <c r="D4" i="35"/>
  <c r="D5" i="35"/>
  <c r="D6" i="35"/>
  <c r="E6" i="35"/>
  <c r="D7" i="35"/>
  <c r="E7" i="35"/>
  <c r="D8" i="35"/>
  <c r="E8" i="35"/>
  <c r="D9" i="35"/>
  <c r="E9" i="35"/>
  <c r="D10" i="35"/>
  <c r="E10" i="35"/>
  <c r="D11" i="35"/>
  <c r="E11" i="35"/>
  <c r="D12" i="35"/>
  <c r="D13" i="35"/>
  <c r="D14" i="35"/>
  <c r="E14" i="35"/>
  <c r="D15" i="35"/>
  <c r="E15" i="35"/>
  <c r="D16" i="35"/>
  <c r="E16" i="35"/>
  <c r="D17" i="35"/>
  <c r="E17" i="35"/>
  <c r="D18" i="35"/>
  <c r="E18" i="35"/>
  <c r="D19" i="35"/>
  <c r="E19" i="35"/>
  <c r="D20" i="35"/>
  <c r="D21" i="35"/>
  <c r="D22" i="35"/>
  <c r="E22" i="35"/>
  <c r="D23" i="35"/>
  <c r="E23" i="35"/>
  <c r="D24" i="35"/>
  <c r="E24" i="35"/>
  <c r="D25" i="35"/>
  <c r="E25" i="35"/>
  <c r="D26" i="35"/>
  <c r="E26" i="35"/>
  <c r="D27" i="35"/>
  <c r="E27" i="35"/>
  <c r="D28" i="35"/>
  <c r="D29" i="35"/>
  <c r="D30" i="35"/>
  <c r="E30" i="35"/>
  <c r="D31" i="35"/>
  <c r="E31" i="35"/>
  <c r="D32" i="35"/>
  <c r="E32" i="35"/>
  <c r="D2" i="35"/>
  <c r="E2" i="35"/>
  <c r="J19" i="35"/>
  <c r="J26" i="35"/>
  <c r="J10" i="35"/>
  <c r="J2" i="35"/>
  <c r="J3" i="35"/>
  <c r="J31" i="35"/>
  <c r="P2" i="35"/>
  <c r="J27" i="35"/>
  <c r="J11" i="35"/>
  <c r="P30" i="35"/>
  <c r="P26" i="35"/>
  <c r="P22" i="35"/>
  <c r="P18" i="35"/>
  <c r="P14" i="35"/>
  <c r="P10" i="35"/>
  <c r="P6" i="35"/>
  <c r="P29" i="35"/>
  <c r="P25" i="35"/>
  <c r="P21" i="35"/>
  <c r="P17" i="35"/>
  <c r="P13" i="35"/>
  <c r="P9" i="35"/>
  <c r="P5" i="35"/>
  <c r="AX6" i="16"/>
  <c r="AX7" i="16"/>
  <c r="AX2" i="16"/>
  <c r="AZ11" i="16"/>
  <c r="AY30" i="16"/>
  <c r="AZ30" i="16"/>
  <c r="AZ31" i="16"/>
  <c r="AX30" i="16"/>
  <c r="AX31" i="16"/>
  <c r="AY26" i="16"/>
  <c r="AZ26" i="16"/>
  <c r="AZ27" i="16"/>
  <c r="AX26" i="16"/>
  <c r="AX27" i="16"/>
  <c r="AY22" i="16"/>
  <c r="AZ22" i="16"/>
  <c r="AZ23" i="16"/>
  <c r="AX22" i="16"/>
  <c r="AX23" i="16"/>
  <c r="AZ18" i="16"/>
  <c r="AZ19" i="16"/>
  <c r="AY18" i="16"/>
  <c r="AX18" i="16"/>
  <c r="AY14" i="16"/>
  <c r="AZ14" i="16"/>
  <c r="AZ15" i="16"/>
  <c r="AX14" i="16"/>
  <c r="AX15" i="16"/>
  <c r="AY10" i="16"/>
  <c r="AZ10" i="16"/>
  <c r="AX10" i="16"/>
  <c r="AX11" i="16"/>
  <c r="AY6" i="16"/>
  <c r="AZ6" i="16"/>
  <c r="AZ7" i="16"/>
  <c r="AZ2" i="16"/>
  <c r="AZ3" i="16"/>
  <c r="AY2" i="16"/>
  <c r="AM7" i="16"/>
  <c r="AM8" i="16"/>
  <c r="AM15" i="16"/>
  <c r="AM16" i="16"/>
  <c r="AM23" i="16"/>
  <c r="AM24" i="16"/>
  <c r="AM31" i="16"/>
  <c r="AM32" i="16"/>
  <c r="AL3" i="16"/>
  <c r="AM3" i="16"/>
  <c r="AL4" i="16"/>
  <c r="AL5" i="16"/>
  <c r="AM5" i="16"/>
  <c r="AL6" i="16"/>
  <c r="AL7" i="16"/>
  <c r="AL8" i="16"/>
  <c r="AL9" i="16"/>
  <c r="AM9" i="16"/>
  <c r="AL10" i="16"/>
  <c r="AM10" i="16"/>
  <c r="AL11" i="16"/>
  <c r="AM11" i="16"/>
  <c r="AL12" i="16"/>
  <c r="AL13" i="16"/>
  <c r="AM13" i="16"/>
  <c r="AL14" i="16"/>
  <c r="AL15" i="16"/>
  <c r="AL16" i="16"/>
  <c r="AL17" i="16"/>
  <c r="AM17" i="16"/>
  <c r="AL18" i="16"/>
  <c r="AM18" i="16"/>
  <c r="AL19" i="16"/>
  <c r="AM19" i="16"/>
  <c r="AL20" i="16"/>
  <c r="AL21" i="16"/>
  <c r="AM21" i="16"/>
  <c r="AL22" i="16"/>
  <c r="AL23" i="16"/>
  <c r="AL24" i="16"/>
  <c r="AL25" i="16"/>
  <c r="AM25" i="16"/>
  <c r="AL26" i="16"/>
  <c r="AM26" i="16"/>
  <c r="AL27" i="16"/>
  <c r="AM27" i="16"/>
  <c r="AL28" i="16"/>
  <c r="AL29" i="16"/>
  <c r="AM29" i="16"/>
  <c r="AL30" i="16"/>
  <c r="AL31" i="16"/>
  <c r="AM4" i="16"/>
  <c r="AL32" i="16"/>
  <c r="AL2" i="16"/>
  <c r="AM2" i="16"/>
  <c r="AF3" i="16"/>
  <c r="AF4" i="16"/>
  <c r="AF5" i="16"/>
  <c r="AG5" i="16"/>
  <c r="AF6" i="16"/>
  <c r="AF7" i="16"/>
  <c r="AF8" i="16"/>
  <c r="AF9" i="16"/>
  <c r="AF10" i="16"/>
  <c r="AF11" i="16"/>
  <c r="AF12" i="16"/>
  <c r="AF13" i="16"/>
  <c r="AG13" i="16"/>
  <c r="AF14" i="16"/>
  <c r="AF15" i="16"/>
  <c r="AF16" i="16"/>
  <c r="AF17" i="16"/>
  <c r="AF18" i="16"/>
  <c r="AF19" i="16"/>
  <c r="AF20" i="16"/>
  <c r="AF21" i="16"/>
  <c r="AG21" i="16"/>
  <c r="AF22" i="16"/>
  <c r="AF23" i="16"/>
  <c r="AF24" i="16"/>
  <c r="AF25" i="16"/>
  <c r="AF26" i="16"/>
  <c r="AF27" i="16"/>
  <c r="AF28" i="16"/>
  <c r="AF29" i="16"/>
  <c r="AG29" i="16"/>
  <c r="AF30" i="16"/>
  <c r="AF31" i="16"/>
  <c r="AG31" i="16"/>
  <c r="AF32" i="16"/>
  <c r="AG32" i="16"/>
  <c r="AF2" i="16"/>
  <c r="Z3" i="16"/>
  <c r="Z4" i="16"/>
  <c r="Z5" i="16"/>
  <c r="Z6" i="16"/>
  <c r="Z7" i="16"/>
  <c r="Z8" i="16"/>
  <c r="Z9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Z30" i="16"/>
  <c r="Z31" i="16"/>
  <c r="AA3" i="16"/>
  <c r="Z32" i="16"/>
  <c r="Z2" i="16"/>
  <c r="AH33" i="7"/>
  <c r="AG13" i="7"/>
  <c r="AG7" i="7"/>
  <c r="AG9" i="7" s="1"/>
  <c r="AF31" i="34"/>
  <c r="AD31" i="34"/>
  <c r="AF27" i="34"/>
  <c r="AD27" i="34"/>
  <c r="AF23" i="34"/>
  <c r="AD23" i="34"/>
  <c r="AF19" i="34"/>
  <c r="AD19" i="34"/>
  <c r="AF15" i="34"/>
  <c r="AD15" i="34"/>
  <c r="AF11" i="34"/>
  <c r="AD11" i="34"/>
  <c r="AF7" i="34"/>
  <c r="AD7" i="34"/>
  <c r="AF3" i="34"/>
  <c r="AD3" i="34"/>
  <c r="AE30" i="34"/>
  <c r="AF30" i="34"/>
  <c r="AD30" i="34"/>
  <c r="AE26" i="34"/>
  <c r="AF26" i="34"/>
  <c r="AD26" i="34"/>
  <c r="AE22" i="34"/>
  <c r="AF22" i="34"/>
  <c r="AD22" i="34"/>
  <c r="AF18" i="34"/>
  <c r="AE18" i="34"/>
  <c r="AD18" i="34"/>
  <c r="AE14" i="34"/>
  <c r="AF14" i="34"/>
  <c r="AD14" i="34"/>
  <c r="AF10" i="34"/>
  <c r="AE10" i="34"/>
  <c r="AD10" i="34"/>
  <c r="AE6" i="34"/>
  <c r="AF6" i="34"/>
  <c r="AD6" i="34"/>
  <c r="AF2" i="34"/>
  <c r="AE2" i="34"/>
  <c r="AD2" i="34"/>
  <c r="V3" i="34"/>
  <c r="V4" i="34"/>
  <c r="V5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2" i="34"/>
  <c r="U3" i="34"/>
  <c r="U4" i="34"/>
  <c r="U5" i="34"/>
  <c r="U6" i="34"/>
  <c r="U7" i="34"/>
  <c r="U8" i="34"/>
  <c r="U9" i="34"/>
  <c r="U10" i="34"/>
  <c r="U11" i="34"/>
  <c r="U12" i="34"/>
  <c r="U13" i="34"/>
  <c r="U14" i="34"/>
  <c r="U15" i="34"/>
  <c r="U16" i="34"/>
  <c r="U17" i="34"/>
  <c r="U18" i="34"/>
  <c r="U19" i="34"/>
  <c r="U20" i="34"/>
  <c r="U21" i="34"/>
  <c r="U22" i="34"/>
  <c r="U23" i="34"/>
  <c r="U24" i="34"/>
  <c r="U25" i="34"/>
  <c r="U26" i="34"/>
  <c r="U27" i="34"/>
  <c r="U28" i="34"/>
  <c r="U29" i="34"/>
  <c r="U30" i="34"/>
  <c r="U31" i="34"/>
  <c r="U32" i="34"/>
  <c r="U2" i="34"/>
  <c r="P3" i="34"/>
  <c r="P4" i="34"/>
  <c r="P5" i="34"/>
  <c r="P6" i="34"/>
  <c r="P7" i="34"/>
  <c r="P8" i="34"/>
  <c r="P9" i="34"/>
  <c r="P10" i="34"/>
  <c r="P11" i="34"/>
  <c r="P12" i="34"/>
  <c r="P13" i="34"/>
  <c r="P14" i="34"/>
  <c r="P15" i="34"/>
  <c r="P16" i="34"/>
  <c r="P17" i="34"/>
  <c r="P18" i="34"/>
  <c r="P19" i="34"/>
  <c r="P20" i="34"/>
  <c r="P21" i="34"/>
  <c r="P22" i="34"/>
  <c r="P23" i="34"/>
  <c r="P24" i="34"/>
  <c r="P25" i="34"/>
  <c r="P26" i="34"/>
  <c r="P27" i="34"/>
  <c r="P28" i="34"/>
  <c r="P29" i="34"/>
  <c r="P30" i="34"/>
  <c r="P31" i="34"/>
  <c r="P32" i="34"/>
  <c r="P2" i="34"/>
  <c r="O3" i="34"/>
  <c r="O4" i="34"/>
  <c r="O5" i="34"/>
  <c r="O6" i="34"/>
  <c r="O7" i="34"/>
  <c r="O8" i="34"/>
  <c r="O9" i="34"/>
  <c r="O10" i="34"/>
  <c r="O11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2" i="34"/>
  <c r="K3" i="34"/>
  <c r="K4" i="34"/>
  <c r="K5" i="34"/>
  <c r="K6" i="34"/>
  <c r="K7" i="34"/>
  <c r="K8" i="34"/>
  <c r="K9" i="34"/>
  <c r="K10" i="34"/>
  <c r="K11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2" i="34"/>
  <c r="J3" i="34"/>
  <c r="J4" i="34"/>
  <c r="J5" i="34"/>
  <c r="J6" i="34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2" i="34"/>
  <c r="E3" i="34"/>
  <c r="E4" i="34"/>
  <c r="E5" i="34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2" i="34"/>
  <c r="D3" i="34"/>
  <c r="D4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2" i="34"/>
  <c r="AG28" i="16"/>
  <c r="AG20" i="16"/>
  <c r="AG12" i="16"/>
  <c r="AG4" i="16"/>
  <c r="AM30" i="16"/>
  <c r="AM22" i="16"/>
  <c r="AM14" i="16"/>
  <c r="AM6" i="16"/>
  <c r="AX3" i="16"/>
  <c r="AA29" i="16"/>
  <c r="AG27" i="16"/>
  <c r="AG19" i="16"/>
  <c r="AG11" i="16"/>
  <c r="AG3" i="16"/>
  <c r="AG26" i="16"/>
  <c r="AG18" i="16"/>
  <c r="AG10" i="16"/>
  <c r="AM28" i="16"/>
  <c r="AM20" i="16"/>
  <c r="AM12" i="16"/>
  <c r="AG2" i="16"/>
  <c r="AG25" i="16"/>
  <c r="AG17" i="16"/>
  <c r="AG9" i="16"/>
  <c r="AX19" i="16"/>
  <c r="AG24" i="16"/>
  <c r="AG16" i="16"/>
  <c r="AG8" i="16"/>
  <c r="AG23" i="16"/>
  <c r="AG15" i="16"/>
  <c r="AG7" i="16"/>
  <c r="AG6" i="16"/>
  <c r="AA23" i="16"/>
  <c r="AA15" i="16"/>
  <c r="AA7" i="16"/>
  <c r="AG30" i="16"/>
  <c r="AG22" i="16"/>
  <c r="AA13" i="16"/>
  <c r="AA5" i="16"/>
  <c r="AA27" i="16"/>
  <c r="AA11" i="16"/>
  <c r="AG14" i="16"/>
  <c r="AA22" i="16"/>
  <c r="AA14" i="16"/>
  <c r="AA21" i="16"/>
  <c r="AA19" i="16"/>
  <c r="AA28" i="16"/>
  <c r="AA20" i="16"/>
  <c r="AA12" i="16"/>
  <c r="AA4" i="16"/>
  <c r="AA26" i="16"/>
  <c r="AA18" i="16"/>
  <c r="AA10" i="16"/>
  <c r="AA31" i="16"/>
  <c r="AA30" i="16"/>
  <c r="AA6" i="16"/>
  <c r="AA2" i="16"/>
  <c r="AA25" i="16"/>
  <c r="AA17" i="16"/>
  <c r="AA9" i="16"/>
  <c r="AA32" i="16"/>
  <c r="AA24" i="16"/>
  <c r="AA16" i="16"/>
  <c r="AA8" i="16"/>
  <c r="Y15" i="19"/>
  <c r="W15" i="19"/>
  <c r="Y31" i="19"/>
  <c r="W31" i="19"/>
  <c r="Y27" i="19"/>
  <c r="W27" i="19"/>
  <c r="Y23" i="19"/>
  <c r="W23" i="19"/>
  <c r="W19" i="19"/>
  <c r="Y19" i="19"/>
  <c r="Y11" i="19"/>
  <c r="W11" i="19"/>
  <c r="Y7" i="19"/>
  <c r="W7" i="19"/>
  <c r="Y2" i="19"/>
  <c r="Y3" i="19"/>
  <c r="W3" i="19"/>
  <c r="X30" i="19"/>
  <c r="Y30" i="19"/>
  <c r="W30" i="19"/>
  <c r="X26" i="19"/>
  <c r="Y26" i="19"/>
  <c r="W26" i="19"/>
  <c r="X22" i="19"/>
  <c r="Y22" i="19"/>
  <c r="W22" i="19"/>
  <c r="X18" i="19"/>
  <c r="Y18" i="19"/>
  <c r="W18" i="19"/>
  <c r="X14" i="19"/>
  <c r="Y14" i="19"/>
  <c r="W14" i="19"/>
  <c r="X10" i="19"/>
  <c r="Y10" i="19"/>
  <c r="W10" i="19"/>
  <c r="X6" i="19"/>
  <c r="Y6" i="19"/>
  <c r="W6" i="19"/>
  <c r="W2" i="19"/>
  <c r="X2" i="19"/>
  <c r="P3" i="19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2" i="19"/>
  <c r="O3" i="19"/>
  <c r="O4" i="19"/>
  <c r="O5" i="19"/>
  <c r="O6" i="19"/>
  <c r="O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2" i="19"/>
  <c r="J7" i="19"/>
  <c r="J9" i="19"/>
  <c r="J10" i="19"/>
  <c r="J15" i="19"/>
  <c r="J17" i="19"/>
  <c r="J18" i="19"/>
  <c r="J23" i="19"/>
  <c r="J25" i="19"/>
  <c r="J26" i="19"/>
  <c r="J31" i="19"/>
  <c r="J2" i="19"/>
  <c r="I3" i="19"/>
  <c r="J3" i="19"/>
  <c r="I4" i="19"/>
  <c r="J4" i="19"/>
  <c r="I5" i="19"/>
  <c r="J5" i="19"/>
  <c r="I6" i="19"/>
  <c r="J6" i="19"/>
  <c r="I7" i="19"/>
  <c r="I8" i="19"/>
  <c r="J8" i="19"/>
  <c r="I9" i="19"/>
  <c r="I10" i="19"/>
  <c r="I11" i="19"/>
  <c r="J11" i="19"/>
  <c r="I12" i="19"/>
  <c r="J12" i="19"/>
  <c r="I13" i="19"/>
  <c r="J13" i="19"/>
  <c r="I14" i="19"/>
  <c r="J14" i="19"/>
  <c r="I15" i="19"/>
  <c r="I16" i="19"/>
  <c r="J16" i="19"/>
  <c r="I17" i="19"/>
  <c r="I18" i="19"/>
  <c r="I19" i="19"/>
  <c r="J19" i="19"/>
  <c r="I20" i="19"/>
  <c r="J20" i="19"/>
  <c r="I21" i="19"/>
  <c r="J21" i="19"/>
  <c r="I22" i="19"/>
  <c r="J22" i="19"/>
  <c r="I23" i="19"/>
  <c r="I24" i="19"/>
  <c r="J24" i="19"/>
  <c r="I25" i="19"/>
  <c r="I26" i="19"/>
  <c r="I27" i="19"/>
  <c r="J27" i="19"/>
  <c r="I28" i="19"/>
  <c r="J28" i="19"/>
  <c r="I29" i="19"/>
  <c r="J29" i="19"/>
  <c r="I30" i="19"/>
  <c r="J30" i="19"/>
  <c r="I31" i="19"/>
  <c r="I32" i="19"/>
  <c r="J32" i="19"/>
  <c r="I2" i="19"/>
  <c r="W27" i="33"/>
  <c r="W23" i="33"/>
  <c r="V23" i="33"/>
  <c r="W11" i="33"/>
  <c r="V7" i="33"/>
  <c r="X30" i="33"/>
  <c r="X31" i="33"/>
  <c r="W30" i="33"/>
  <c r="W31" i="33"/>
  <c r="V30" i="33"/>
  <c r="V31" i="33"/>
  <c r="W26" i="33"/>
  <c r="V26" i="33"/>
  <c r="V27" i="33"/>
  <c r="W22" i="33"/>
  <c r="V22" i="33"/>
  <c r="W18" i="33"/>
  <c r="W19" i="33"/>
  <c r="V18" i="33"/>
  <c r="V19" i="33"/>
  <c r="W14" i="33"/>
  <c r="W15" i="33"/>
  <c r="V14" i="33"/>
  <c r="V15" i="33"/>
  <c r="W10" i="33"/>
  <c r="V10" i="33"/>
  <c r="V11" i="33"/>
  <c r="W6" i="33"/>
  <c r="W7" i="33"/>
  <c r="V6" i="33"/>
  <c r="W2" i="33"/>
  <c r="W3" i="33"/>
  <c r="V2" i="33"/>
  <c r="V3" i="33"/>
  <c r="O9" i="33"/>
  <c r="O17" i="33"/>
  <c r="O25" i="33"/>
  <c r="O2" i="33"/>
  <c r="N3" i="33"/>
  <c r="O3" i="33"/>
  <c r="N4" i="33"/>
  <c r="O4" i="33"/>
  <c r="N5" i="33"/>
  <c r="N6" i="33"/>
  <c r="O6" i="33"/>
  <c r="N7" i="33"/>
  <c r="O5" i="33"/>
  <c r="N8" i="33"/>
  <c r="O8" i="33"/>
  <c r="N9" i="33"/>
  <c r="N10" i="33"/>
  <c r="O10" i="33"/>
  <c r="N11" i="33"/>
  <c r="O11" i="33"/>
  <c r="N12" i="33"/>
  <c r="O12" i="33"/>
  <c r="N13" i="33"/>
  <c r="N14" i="33"/>
  <c r="O14" i="33"/>
  <c r="N15" i="33"/>
  <c r="O15" i="33"/>
  <c r="N16" i="33"/>
  <c r="O16" i="33"/>
  <c r="N17" i="33"/>
  <c r="N18" i="33"/>
  <c r="O18" i="33"/>
  <c r="N19" i="33"/>
  <c r="O19" i="33"/>
  <c r="N20" i="33"/>
  <c r="O20" i="33"/>
  <c r="N21" i="33"/>
  <c r="N22" i="33"/>
  <c r="O22" i="33"/>
  <c r="N23" i="33"/>
  <c r="O23" i="33"/>
  <c r="N24" i="33"/>
  <c r="O24" i="33"/>
  <c r="N25" i="33"/>
  <c r="N26" i="33"/>
  <c r="O26" i="33"/>
  <c r="N27" i="33"/>
  <c r="O27" i="33"/>
  <c r="N28" i="33"/>
  <c r="O28" i="33"/>
  <c r="N29" i="33"/>
  <c r="N30" i="33"/>
  <c r="O30" i="33"/>
  <c r="N31" i="33"/>
  <c r="O31" i="33"/>
  <c r="N32" i="33"/>
  <c r="O32" i="33"/>
  <c r="N2" i="33"/>
  <c r="J3" i="33"/>
  <c r="J11" i="33"/>
  <c r="J19" i="33"/>
  <c r="J27" i="33"/>
  <c r="I3" i="33"/>
  <c r="I4" i="33"/>
  <c r="J4" i="33"/>
  <c r="I5" i="33"/>
  <c r="J5" i="33"/>
  <c r="I6" i="33"/>
  <c r="J6" i="33"/>
  <c r="I7" i="33"/>
  <c r="I8" i="33"/>
  <c r="J8" i="33"/>
  <c r="I9" i="33"/>
  <c r="J9" i="33"/>
  <c r="I10" i="33"/>
  <c r="J10" i="33"/>
  <c r="I11" i="33"/>
  <c r="I12" i="33"/>
  <c r="J12" i="33"/>
  <c r="I13" i="33"/>
  <c r="J13" i="33"/>
  <c r="I14" i="33"/>
  <c r="J14" i="33"/>
  <c r="I15" i="33"/>
  <c r="I16" i="33"/>
  <c r="J16" i="33"/>
  <c r="I17" i="33"/>
  <c r="J17" i="33"/>
  <c r="I18" i="33"/>
  <c r="J18" i="33"/>
  <c r="I19" i="33"/>
  <c r="I20" i="33"/>
  <c r="J20" i="33"/>
  <c r="I21" i="33"/>
  <c r="J21" i="33"/>
  <c r="I22" i="33"/>
  <c r="J22" i="33"/>
  <c r="I23" i="33"/>
  <c r="I24" i="33"/>
  <c r="J24" i="33"/>
  <c r="I25" i="33"/>
  <c r="J25" i="33"/>
  <c r="I26" i="33"/>
  <c r="J26" i="33"/>
  <c r="I27" i="33"/>
  <c r="I28" i="33"/>
  <c r="J28" i="33"/>
  <c r="I29" i="33"/>
  <c r="J29" i="33"/>
  <c r="I30" i="33"/>
  <c r="J30" i="33"/>
  <c r="I31" i="33"/>
  <c r="I32" i="33"/>
  <c r="J32" i="33"/>
  <c r="I2" i="33"/>
  <c r="J2" i="33"/>
  <c r="E5" i="33"/>
  <c r="E13" i="33"/>
  <c r="E17" i="33"/>
  <c r="E21" i="33"/>
  <c r="E29" i="33"/>
  <c r="D3" i="33"/>
  <c r="E3" i="33"/>
  <c r="D4" i="33"/>
  <c r="E4" i="33"/>
  <c r="D5" i="33"/>
  <c r="D6" i="33"/>
  <c r="E6" i="33"/>
  <c r="D7" i="33"/>
  <c r="E7" i="33"/>
  <c r="D8" i="33"/>
  <c r="E8" i="33"/>
  <c r="D9" i="33"/>
  <c r="D10" i="33"/>
  <c r="D11" i="33"/>
  <c r="E11" i="33"/>
  <c r="D12" i="33"/>
  <c r="E12" i="33"/>
  <c r="D13" i="33"/>
  <c r="D14" i="33"/>
  <c r="E14" i="33"/>
  <c r="D15" i="33"/>
  <c r="E15" i="33"/>
  <c r="D16" i="33"/>
  <c r="E16" i="33"/>
  <c r="D17" i="33"/>
  <c r="D18" i="33"/>
  <c r="D19" i="33"/>
  <c r="E19" i="33"/>
  <c r="D20" i="33"/>
  <c r="E20" i="33"/>
  <c r="D21" i="33"/>
  <c r="D22" i="33"/>
  <c r="E22" i="33"/>
  <c r="D23" i="33"/>
  <c r="E23" i="33"/>
  <c r="D24" i="33"/>
  <c r="E24" i="33"/>
  <c r="D25" i="33"/>
  <c r="D26" i="33"/>
  <c r="D27" i="33"/>
  <c r="E27" i="33"/>
  <c r="D28" i="33"/>
  <c r="E28" i="33"/>
  <c r="D29" i="33"/>
  <c r="D30" i="33"/>
  <c r="E30" i="33"/>
  <c r="D31" i="33"/>
  <c r="E31" i="33"/>
  <c r="D32" i="33"/>
  <c r="E32" i="33"/>
  <c r="D2" i="33"/>
  <c r="X2" i="33"/>
  <c r="X3" i="33"/>
  <c r="O7" i="33"/>
  <c r="E26" i="33"/>
  <c r="E18" i="33"/>
  <c r="E10" i="33"/>
  <c r="E2" i="33"/>
  <c r="E25" i="33"/>
  <c r="E9" i="33"/>
  <c r="J31" i="33"/>
  <c r="J23" i="33"/>
  <c r="J15" i="33"/>
  <c r="J7" i="33"/>
  <c r="O29" i="33"/>
  <c r="O21" i="33"/>
  <c r="O13" i="33"/>
  <c r="X26" i="33"/>
  <c r="X27" i="33"/>
  <c r="X22" i="33"/>
  <c r="X23" i="33"/>
  <c r="X18" i="33"/>
  <c r="X19" i="33"/>
  <c r="X14" i="33"/>
  <c r="X15" i="33"/>
  <c r="X10" i="33"/>
  <c r="X11" i="33"/>
  <c r="X6" i="33"/>
  <c r="X7" i="33"/>
  <c r="M32" i="31"/>
  <c r="H32" i="31"/>
  <c r="C32" i="31"/>
  <c r="U31" i="31"/>
  <c r="M31" i="31"/>
  <c r="H31" i="31"/>
  <c r="C31" i="31"/>
  <c r="V30" i="31"/>
  <c r="W30" i="31"/>
  <c r="W31" i="31"/>
  <c r="U30" i="31"/>
  <c r="M30" i="31"/>
  <c r="H30" i="31"/>
  <c r="C30" i="31"/>
  <c r="M29" i="31"/>
  <c r="H29" i="31"/>
  <c r="C29" i="31"/>
  <c r="M28" i="31"/>
  <c r="H28" i="31"/>
  <c r="C28" i="31"/>
  <c r="M27" i="31"/>
  <c r="H27" i="31"/>
  <c r="C27" i="31"/>
  <c r="W26" i="31"/>
  <c r="W27" i="31"/>
  <c r="V26" i="31"/>
  <c r="U26" i="31"/>
  <c r="U27" i="31"/>
  <c r="M26" i="31"/>
  <c r="H26" i="31"/>
  <c r="C26" i="31"/>
  <c r="M25" i="31"/>
  <c r="H25" i="31"/>
  <c r="C25" i="31"/>
  <c r="M24" i="31"/>
  <c r="H24" i="31"/>
  <c r="C24" i="31"/>
  <c r="M23" i="31"/>
  <c r="H23" i="31"/>
  <c r="C23" i="31"/>
  <c r="V22" i="31"/>
  <c r="W22" i="31"/>
  <c r="W23" i="31"/>
  <c r="U22" i="31"/>
  <c r="U23" i="31"/>
  <c r="M22" i="31"/>
  <c r="H22" i="31"/>
  <c r="C22" i="31"/>
  <c r="M21" i="31"/>
  <c r="H21" i="31"/>
  <c r="C21" i="31"/>
  <c r="M20" i="31"/>
  <c r="H20" i="31"/>
  <c r="C20" i="31"/>
  <c r="M19" i="31"/>
  <c r="H19" i="31"/>
  <c r="C19" i="31"/>
  <c r="V18" i="31"/>
  <c r="W18" i="31"/>
  <c r="W19" i="31"/>
  <c r="U18" i="31"/>
  <c r="U19" i="31"/>
  <c r="M18" i="31"/>
  <c r="H18" i="31"/>
  <c r="C18" i="31"/>
  <c r="M17" i="31"/>
  <c r="H17" i="31"/>
  <c r="C17" i="31"/>
  <c r="M16" i="31"/>
  <c r="H16" i="31"/>
  <c r="C16" i="31"/>
  <c r="U15" i="31"/>
  <c r="M15" i="31"/>
  <c r="H15" i="31"/>
  <c r="C15" i="31"/>
  <c r="V14" i="31"/>
  <c r="W14" i="31"/>
  <c r="W15" i="31"/>
  <c r="U14" i="31"/>
  <c r="M14" i="31"/>
  <c r="H14" i="31"/>
  <c r="C14" i="31"/>
  <c r="M13" i="31"/>
  <c r="H13" i="31"/>
  <c r="C13" i="31"/>
  <c r="M12" i="31"/>
  <c r="H12" i="31"/>
  <c r="C12" i="31"/>
  <c r="M11" i="31"/>
  <c r="H11" i="31"/>
  <c r="C11" i="31"/>
  <c r="W10" i="31"/>
  <c r="W11" i="31"/>
  <c r="V10" i="31"/>
  <c r="U10" i="31"/>
  <c r="U11" i="31"/>
  <c r="M10" i="31"/>
  <c r="H10" i="31"/>
  <c r="C10" i="31"/>
  <c r="M9" i="31"/>
  <c r="H9" i="31"/>
  <c r="C9" i="31"/>
  <c r="M8" i="31"/>
  <c r="H8" i="31"/>
  <c r="C8" i="31"/>
  <c r="M7" i="31"/>
  <c r="H7" i="31"/>
  <c r="C7" i="31"/>
  <c r="V6" i="31"/>
  <c r="W6" i="31"/>
  <c r="W7" i="31"/>
  <c r="U6" i="31"/>
  <c r="U7" i="31"/>
  <c r="M6" i="31"/>
  <c r="H6" i="31"/>
  <c r="C6" i="31"/>
  <c r="M5" i="31"/>
  <c r="H5" i="31"/>
  <c r="C5" i="31"/>
  <c r="M4" i="31"/>
  <c r="H4" i="31"/>
  <c r="C4" i="31"/>
  <c r="M3" i="31"/>
  <c r="H3" i="31"/>
  <c r="C3" i="31"/>
  <c r="V2" i="31"/>
  <c r="W2" i="31"/>
  <c r="W3" i="31"/>
  <c r="U2" i="31"/>
  <c r="U3" i="31"/>
  <c r="M2" i="31"/>
  <c r="H2" i="31"/>
  <c r="C2" i="31"/>
  <c r="P3" i="30"/>
  <c r="Q4" i="30"/>
  <c r="Q3" i="30"/>
  <c r="P4" i="30"/>
  <c r="P5" i="30"/>
  <c r="Q5" i="30"/>
  <c r="P6" i="30"/>
  <c r="P7" i="30"/>
  <c r="Q7" i="30"/>
  <c r="P8" i="30"/>
  <c r="P9" i="30"/>
  <c r="Q9" i="30"/>
  <c r="P10" i="30"/>
  <c r="P11" i="30"/>
  <c r="Q11" i="30"/>
  <c r="P12" i="30"/>
  <c r="P13" i="30"/>
  <c r="Q13" i="30"/>
  <c r="P14" i="30"/>
  <c r="P15" i="30"/>
  <c r="Q15" i="30"/>
  <c r="P16" i="30"/>
  <c r="P17" i="30"/>
  <c r="Q17" i="30"/>
  <c r="P18" i="30"/>
  <c r="P19" i="30"/>
  <c r="Q19" i="30"/>
  <c r="P20" i="30"/>
  <c r="P21" i="30"/>
  <c r="Q21" i="30"/>
  <c r="P22" i="30"/>
  <c r="P23" i="30"/>
  <c r="Q23" i="30"/>
  <c r="P24" i="30"/>
  <c r="P25" i="30"/>
  <c r="Q25" i="30"/>
  <c r="P26" i="30"/>
  <c r="P27" i="30"/>
  <c r="Q27" i="30"/>
  <c r="P28" i="30"/>
  <c r="P29" i="30"/>
  <c r="Q29" i="30"/>
  <c r="P30" i="30"/>
  <c r="P31" i="30"/>
  <c r="Q31" i="30"/>
  <c r="P32" i="30"/>
  <c r="Q2" i="30"/>
  <c r="J3" i="30"/>
  <c r="K4" i="30"/>
  <c r="K3" i="30"/>
  <c r="J4" i="30"/>
  <c r="J5" i="30"/>
  <c r="K5" i="30"/>
  <c r="J6" i="30"/>
  <c r="J7" i="30"/>
  <c r="K7" i="30"/>
  <c r="J8" i="30"/>
  <c r="J9" i="30"/>
  <c r="K9" i="30"/>
  <c r="J10" i="30"/>
  <c r="J11" i="30"/>
  <c r="K11" i="30"/>
  <c r="J12" i="30"/>
  <c r="J13" i="30"/>
  <c r="K13" i="30"/>
  <c r="J14" i="30"/>
  <c r="J15" i="30"/>
  <c r="K15" i="30"/>
  <c r="J16" i="30"/>
  <c r="J17" i="30"/>
  <c r="K17" i="30"/>
  <c r="J18" i="30"/>
  <c r="J19" i="30"/>
  <c r="K19" i="30"/>
  <c r="J20" i="30"/>
  <c r="J21" i="30"/>
  <c r="K21" i="30"/>
  <c r="J22" i="30"/>
  <c r="J23" i="30"/>
  <c r="K23" i="30"/>
  <c r="J24" i="30"/>
  <c r="J25" i="30"/>
  <c r="K25" i="30"/>
  <c r="J26" i="30"/>
  <c r="J27" i="30"/>
  <c r="K27" i="30"/>
  <c r="J28" i="30"/>
  <c r="J29" i="30"/>
  <c r="K29" i="30"/>
  <c r="J30" i="30"/>
  <c r="J31" i="30"/>
  <c r="K31" i="30"/>
  <c r="J32" i="30"/>
  <c r="K2" i="30"/>
  <c r="Q26" i="30"/>
  <c r="Q18" i="30"/>
  <c r="Q6" i="30"/>
  <c r="Q30" i="30"/>
  <c r="Q22" i="30"/>
  <c r="Q14" i="30"/>
  <c r="Q10" i="30"/>
  <c r="Q32" i="30"/>
  <c r="Q28" i="30"/>
  <c r="Q24" i="30"/>
  <c r="Q20" i="30"/>
  <c r="Q16" i="30"/>
  <c r="Q12" i="30"/>
  <c r="Q8" i="30"/>
  <c r="K26" i="30"/>
  <c r="K6" i="30"/>
  <c r="K30" i="30"/>
  <c r="K22" i="30"/>
  <c r="K18" i="30"/>
  <c r="K14" i="30"/>
  <c r="K10" i="30"/>
  <c r="K32" i="30"/>
  <c r="K28" i="30"/>
  <c r="K24" i="30"/>
  <c r="K20" i="30"/>
  <c r="K16" i="30"/>
  <c r="K12" i="30"/>
  <c r="K8" i="30"/>
  <c r="D32" i="30"/>
  <c r="E32" i="30"/>
  <c r="Y31" i="30"/>
  <c r="D31" i="30"/>
  <c r="E31" i="30"/>
  <c r="Z30" i="30"/>
  <c r="AA30" i="30"/>
  <c r="AA31" i="30"/>
  <c r="Y30" i="30"/>
  <c r="D30" i="30"/>
  <c r="E30" i="30"/>
  <c r="D29" i="30"/>
  <c r="E29" i="30"/>
  <c r="E28" i="30"/>
  <c r="D28" i="30"/>
  <c r="E27" i="30"/>
  <c r="D27" i="30"/>
  <c r="Z26" i="30"/>
  <c r="AA26" i="30"/>
  <c r="Y26" i="30"/>
  <c r="E26" i="30"/>
  <c r="D26" i="30"/>
  <c r="D25" i="30"/>
  <c r="E25" i="30"/>
  <c r="D24" i="30"/>
  <c r="E24" i="30"/>
  <c r="D23" i="30"/>
  <c r="E23" i="30"/>
  <c r="Z22" i="30"/>
  <c r="AA22" i="30"/>
  <c r="Y22" i="30"/>
  <c r="E22" i="30"/>
  <c r="D22" i="30"/>
  <c r="E21" i="30"/>
  <c r="D21" i="30"/>
  <c r="D20" i="30"/>
  <c r="E20" i="30"/>
  <c r="D19" i="30"/>
  <c r="E19" i="30"/>
  <c r="AA18" i="30"/>
  <c r="Z18" i="30"/>
  <c r="Y18" i="30"/>
  <c r="Y19" i="30"/>
  <c r="D18" i="30"/>
  <c r="E18" i="30"/>
  <c r="D17" i="30"/>
  <c r="E17" i="30"/>
  <c r="E16" i="30"/>
  <c r="D16" i="30"/>
  <c r="E15" i="30"/>
  <c r="D15" i="30"/>
  <c r="Z14" i="30"/>
  <c r="AA14" i="30"/>
  <c r="Y14" i="30"/>
  <c r="Y15" i="30"/>
  <c r="D14" i="30"/>
  <c r="E14" i="30"/>
  <c r="D13" i="30"/>
  <c r="E13" i="30"/>
  <c r="E12" i="30"/>
  <c r="D12" i="30"/>
  <c r="E11" i="30"/>
  <c r="D11" i="30"/>
  <c r="Z10" i="30"/>
  <c r="AA10" i="30"/>
  <c r="Y10" i="30"/>
  <c r="D10" i="30"/>
  <c r="E10" i="30"/>
  <c r="E9" i="30"/>
  <c r="D9" i="30"/>
  <c r="D8" i="30"/>
  <c r="E8" i="30"/>
  <c r="D7" i="30"/>
  <c r="E7" i="30"/>
  <c r="Z6" i="30"/>
  <c r="AA6" i="30"/>
  <c r="AA7" i="30"/>
  <c r="Y6" i="30"/>
  <c r="E6" i="30"/>
  <c r="D6" i="30"/>
  <c r="E5" i="30"/>
  <c r="D5" i="30"/>
  <c r="D4" i="30"/>
  <c r="E4" i="30"/>
  <c r="D3" i="30"/>
  <c r="Z2" i="30"/>
  <c r="AA2" i="30"/>
  <c r="AA3" i="30"/>
  <c r="Y2" i="30"/>
  <c r="Y3" i="30"/>
  <c r="P2" i="30"/>
  <c r="J2" i="30"/>
  <c r="D2" i="30"/>
  <c r="E2" i="30"/>
  <c r="Y7" i="30"/>
  <c r="AA11" i="30"/>
  <c r="AA15" i="30"/>
  <c r="Y11" i="30"/>
  <c r="Y27" i="30"/>
  <c r="AA19" i="30"/>
  <c r="Y23" i="30"/>
  <c r="AA27" i="30"/>
  <c r="AA23" i="30"/>
  <c r="E3" i="30"/>
  <c r="AJ5" i="8"/>
  <c r="AH3" i="9"/>
  <c r="V14" i="29"/>
  <c r="W30" i="29"/>
  <c r="X30" i="29"/>
  <c r="V2" i="29"/>
  <c r="X31" i="29"/>
  <c r="W31" i="29"/>
  <c r="V30" i="29"/>
  <c r="V31" i="29"/>
  <c r="W26" i="29"/>
  <c r="X26" i="29"/>
  <c r="X27" i="29"/>
  <c r="W27" i="29"/>
  <c r="V26" i="29"/>
  <c r="V27" i="29"/>
  <c r="W22" i="29"/>
  <c r="X22" i="29"/>
  <c r="X23" i="29"/>
  <c r="W23" i="29"/>
  <c r="V22" i="29"/>
  <c r="V23" i="29"/>
  <c r="W18" i="29"/>
  <c r="X18" i="29"/>
  <c r="X19" i="29"/>
  <c r="W19" i="29"/>
  <c r="V18" i="29"/>
  <c r="V19" i="29"/>
  <c r="W14" i="29"/>
  <c r="X14" i="29"/>
  <c r="X15" i="29"/>
  <c r="W15" i="29"/>
  <c r="V15" i="29"/>
  <c r="W10" i="29"/>
  <c r="X10" i="29"/>
  <c r="X11" i="29"/>
  <c r="W11" i="29"/>
  <c r="V10" i="29"/>
  <c r="V11" i="29"/>
  <c r="W6" i="29"/>
  <c r="X6" i="29"/>
  <c r="X7" i="29"/>
  <c r="W7" i="29"/>
  <c r="V6" i="29"/>
  <c r="V7" i="29"/>
  <c r="W2" i="29"/>
  <c r="W3" i="29"/>
  <c r="X2" i="29"/>
  <c r="X3" i="29"/>
  <c r="V3" i="29"/>
  <c r="N3" i="29"/>
  <c r="N7" i="29"/>
  <c r="O3" i="29"/>
  <c r="N4" i="29"/>
  <c r="O4" i="29"/>
  <c r="N5" i="29"/>
  <c r="O5" i="29"/>
  <c r="N6" i="29"/>
  <c r="O6" i="29"/>
  <c r="O7" i="29"/>
  <c r="N8" i="29"/>
  <c r="O8" i="29"/>
  <c r="N9" i="29"/>
  <c r="O9" i="29"/>
  <c r="N10" i="29"/>
  <c r="O10" i="29"/>
  <c r="N11" i="29"/>
  <c r="O11" i="29"/>
  <c r="N12" i="29"/>
  <c r="O12" i="29"/>
  <c r="N13" i="29"/>
  <c r="O13" i="29"/>
  <c r="N14" i="29"/>
  <c r="O14" i="29"/>
  <c r="N15" i="29"/>
  <c r="O15" i="29"/>
  <c r="N16" i="29"/>
  <c r="O16" i="29"/>
  <c r="N17" i="29"/>
  <c r="O17" i="29"/>
  <c r="N18" i="29"/>
  <c r="O18" i="29"/>
  <c r="N19" i="29"/>
  <c r="O19" i="29"/>
  <c r="N20" i="29"/>
  <c r="O20" i="29"/>
  <c r="N21" i="29"/>
  <c r="O21" i="29"/>
  <c r="N22" i="29"/>
  <c r="O22" i="29"/>
  <c r="N23" i="29"/>
  <c r="O23" i="29"/>
  <c r="N24" i="29"/>
  <c r="O24" i="29"/>
  <c r="N25" i="29"/>
  <c r="O25" i="29"/>
  <c r="N26" i="29"/>
  <c r="O26" i="29"/>
  <c r="N27" i="29"/>
  <c r="O27" i="29"/>
  <c r="N28" i="29"/>
  <c r="O28" i="29"/>
  <c r="N29" i="29"/>
  <c r="O29" i="29"/>
  <c r="N30" i="29"/>
  <c r="O30" i="29"/>
  <c r="N31" i="29"/>
  <c r="O31" i="29"/>
  <c r="N32" i="29"/>
  <c r="O32" i="29"/>
  <c r="N2" i="29"/>
  <c r="O2" i="29"/>
  <c r="I2" i="29"/>
  <c r="I3" i="29"/>
  <c r="J2" i="29"/>
  <c r="J3" i="29"/>
  <c r="I4" i="29"/>
  <c r="J4" i="29"/>
  <c r="I5" i="29"/>
  <c r="J5" i="29"/>
  <c r="I6" i="29"/>
  <c r="J6" i="29"/>
  <c r="I7" i="29"/>
  <c r="J7" i="29"/>
  <c r="I8" i="29"/>
  <c r="J8" i="29"/>
  <c r="I9" i="29"/>
  <c r="J9" i="29"/>
  <c r="I10" i="29"/>
  <c r="J10" i="29"/>
  <c r="I11" i="29"/>
  <c r="J11" i="29"/>
  <c r="I12" i="29"/>
  <c r="J12" i="29"/>
  <c r="I13" i="29"/>
  <c r="J13" i="29"/>
  <c r="I14" i="29"/>
  <c r="J14" i="29"/>
  <c r="I15" i="29"/>
  <c r="J15" i="29"/>
  <c r="I16" i="29"/>
  <c r="J16" i="29"/>
  <c r="I17" i="29"/>
  <c r="J17" i="29"/>
  <c r="I18" i="29"/>
  <c r="J18" i="29"/>
  <c r="I19" i="29"/>
  <c r="J19" i="29"/>
  <c r="I20" i="29"/>
  <c r="J20" i="29"/>
  <c r="I21" i="29"/>
  <c r="J21" i="29"/>
  <c r="I22" i="29"/>
  <c r="J22" i="29"/>
  <c r="I23" i="29"/>
  <c r="J23" i="29"/>
  <c r="I24" i="29"/>
  <c r="J24" i="29"/>
  <c r="I25" i="29"/>
  <c r="J25" i="29"/>
  <c r="I26" i="29"/>
  <c r="J26" i="29"/>
  <c r="I27" i="29"/>
  <c r="J27" i="29"/>
  <c r="I28" i="29"/>
  <c r="J28" i="29"/>
  <c r="I29" i="29"/>
  <c r="J29" i="29"/>
  <c r="I30" i="29"/>
  <c r="J30" i="29"/>
  <c r="I31" i="29"/>
  <c r="J31" i="29"/>
  <c r="I32" i="29"/>
  <c r="J32" i="29"/>
  <c r="D3" i="29"/>
  <c r="D4" i="29"/>
  <c r="E3" i="29"/>
  <c r="E4" i="29"/>
  <c r="D5" i="29"/>
  <c r="E5" i="29"/>
  <c r="D6" i="29"/>
  <c r="E6" i="29"/>
  <c r="D7" i="29"/>
  <c r="E7" i="29"/>
  <c r="D8" i="29"/>
  <c r="E8" i="29"/>
  <c r="D9" i="29"/>
  <c r="E9" i="29"/>
  <c r="D10" i="29"/>
  <c r="E10" i="29"/>
  <c r="D11" i="29"/>
  <c r="E11" i="29"/>
  <c r="D12" i="29"/>
  <c r="E12" i="29"/>
  <c r="D13" i="29"/>
  <c r="E13" i="29"/>
  <c r="D14" i="29"/>
  <c r="E14" i="29"/>
  <c r="D15" i="29"/>
  <c r="E15" i="29"/>
  <c r="D16" i="29"/>
  <c r="E16" i="29"/>
  <c r="D17" i="29"/>
  <c r="E17" i="29"/>
  <c r="D18" i="29"/>
  <c r="E18" i="29"/>
  <c r="D19" i="29"/>
  <c r="E19" i="29"/>
  <c r="D20" i="29"/>
  <c r="E20" i="29"/>
  <c r="D21" i="29"/>
  <c r="E21" i="29"/>
  <c r="D22" i="29"/>
  <c r="E22" i="29"/>
  <c r="D23" i="29"/>
  <c r="E23" i="29"/>
  <c r="D24" i="29"/>
  <c r="E24" i="29"/>
  <c r="D25" i="29"/>
  <c r="E25" i="29"/>
  <c r="D26" i="29"/>
  <c r="E26" i="29"/>
  <c r="D27" i="29"/>
  <c r="E27" i="29"/>
  <c r="D28" i="29"/>
  <c r="E28" i="29"/>
  <c r="D29" i="29"/>
  <c r="E29" i="29"/>
  <c r="D30" i="29"/>
  <c r="E30" i="29"/>
  <c r="D31" i="29"/>
  <c r="E31" i="29"/>
  <c r="D32" i="29"/>
  <c r="E32" i="29"/>
  <c r="D2" i="29"/>
  <c r="E2" i="29"/>
  <c r="AW30" i="17"/>
  <c r="AX30" i="17" s="1"/>
  <c r="AX31" i="17" s="1"/>
  <c r="AV6" i="17"/>
  <c r="AW31" i="17"/>
  <c r="AV30" i="17"/>
  <c r="AV31" i="17" s="1"/>
  <c r="AW26" i="17"/>
  <c r="AX26" i="17" s="1"/>
  <c r="AX27" i="17" s="1"/>
  <c r="AV26" i="17"/>
  <c r="AV27" i="17"/>
  <c r="AW22" i="17"/>
  <c r="AX22" i="17" s="1"/>
  <c r="AX23" i="17" s="1"/>
  <c r="AV22" i="17"/>
  <c r="AV23" i="17"/>
  <c r="AW18" i="17"/>
  <c r="AW19" i="17" s="1"/>
  <c r="AX18" i="17"/>
  <c r="AX19" i="17" s="1"/>
  <c r="AV18" i="17"/>
  <c r="AV19" i="17" s="1"/>
  <c r="AW14" i="17"/>
  <c r="AX14" i="17" s="1"/>
  <c r="AX15" i="17" s="1"/>
  <c r="AW15" i="17"/>
  <c r="AV14" i="17"/>
  <c r="AV15" i="17" s="1"/>
  <c r="AW10" i="17"/>
  <c r="AX10" i="17" s="1"/>
  <c r="AX11" i="17" s="1"/>
  <c r="AV10" i="17"/>
  <c r="AV11" i="17"/>
  <c r="AW6" i="17"/>
  <c r="AX6" i="17" s="1"/>
  <c r="AX7" i="17" s="1"/>
  <c r="AV7" i="17"/>
  <c r="AW2" i="17"/>
  <c r="AW3" i="17" s="1"/>
  <c r="AV2" i="17"/>
  <c r="AV3" i="17"/>
  <c r="AJ3" i="17"/>
  <c r="AJ6" i="17"/>
  <c r="AK3" i="17"/>
  <c r="AJ4" i="17"/>
  <c r="AK4" i="17"/>
  <c r="AJ5" i="17"/>
  <c r="AK5" i="17" s="1"/>
  <c r="AK6" i="17"/>
  <c r="AJ7" i="17"/>
  <c r="AK7" i="17"/>
  <c r="AJ8" i="17"/>
  <c r="AK8" i="17" s="1"/>
  <c r="AJ9" i="17"/>
  <c r="AK9" i="17" s="1"/>
  <c r="AJ10" i="17"/>
  <c r="AK10" i="17"/>
  <c r="AJ11" i="17"/>
  <c r="AK11" i="17"/>
  <c r="AJ12" i="17"/>
  <c r="AK12" i="17" s="1"/>
  <c r="AJ13" i="17"/>
  <c r="AK13" i="17" s="1"/>
  <c r="AJ14" i="17"/>
  <c r="AK14" i="17"/>
  <c r="AJ15" i="17"/>
  <c r="AK15" i="17"/>
  <c r="AJ16" i="17"/>
  <c r="AK16" i="17" s="1"/>
  <c r="AJ17" i="17"/>
  <c r="AK17" i="17" s="1"/>
  <c r="AJ18" i="17"/>
  <c r="AK18" i="17"/>
  <c r="AJ19" i="17"/>
  <c r="AK19" i="17"/>
  <c r="AJ20" i="17"/>
  <c r="AK20" i="17" s="1"/>
  <c r="AJ21" i="17"/>
  <c r="AK21" i="17" s="1"/>
  <c r="AJ22" i="17"/>
  <c r="AK22" i="17"/>
  <c r="AJ23" i="17"/>
  <c r="AK23" i="17"/>
  <c r="AJ24" i="17"/>
  <c r="AK24" i="17" s="1"/>
  <c r="AJ25" i="17"/>
  <c r="AK25" i="17" s="1"/>
  <c r="AJ26" i="17"/>
  <c r="AK26" i="17"/>
  <c r="AJ27" i="17"/>
  <c r="AK27" i="17"/>
  <c r="AJ28" i="17"/>
  <c r="AK28" i="17" s="1"/>
  <c r="AJ29" i="17"/>
  <c r="AK29" i="17" s="1"/>
  <c r="AJ30" i="17"/>
  <c r="AK30" i="17"/>
  <c r="AJ31" i="17"/>
  <c r="AK31" i="17"/>
  <c r="AJ32" i="17"/>
  <c r="AK32" i="17" s="1"/>
  <c r="AJ2" i="17"/>
  <c r="AK2" i="17" s="1"/>
  <c r="AE3" i="17"/>
  <c r="AE6" i="17"/>
  <c r="AF3" i="17" s="1"/>
  <c r="AE4" i="17"/>
  <c r="AF4" i="17"/>
  <c r="AE5" i="17"/>
  <c r="AE7" i="17"/>
  <c r="AE8" i="17"/>
  <c r="AE9" i="17"/>
  <c r="AF9" i="17" s="1"/>
  <c r="AE10" i="17"/>
  <c r="AF10" i="17" s="1"/>
  <c r="AE11" i="17"/>
  <c r="AF11" i="17"/>
  <c r="AE12" i="17"/>
  <c r="AE13" i="17"/>
  <c r="AF13" i="17" s="1"/>
  <c r="AE14" i="17"/>
  <c r="AF14" i="17" s="1"/>
  <c r="AE15" i="17"/>
  <c r="AF15" i="17"/>
  <c r="AE16" i="17"/>
  <c r="AE17" i="17"/>
  <c r="AF17" i="17" s="1"/>
  <c r="AE18" i="17"/>
  <c r="AF18" i="17" s="1"/>
  <c r="AE19" i="17"/>
  <c r="AF19" i="17"/>
  <c r="AE20" i="17"/>
  <c r="AE21" i="17"/>
  <c r="AF21" i="17" s="1"/>
  <c r="AE22" i="17"/>
  <c r="AF22" i="17" s="1"/>
  <c r="AE23" i="17"/>
  <c r="AF23" i="17"/>
  <c r="AE24" i="17"/>
  <c r="AE25" i="17"/>
  <c r="AF25" i="17" s="1"/>
  <c r="AE26" i="17"/>
  <c r="AF26" i="17" s="1"/>
  <c r="AE27" i="17"/>
  <c r="AF27" i="17"/>
  <c r="AE28" i="17"/>
  <c r="AE29" i="17"/>
  <c r="AF29" i="17" s="1"/>
  <c r="AE30" i="17"/>
  <c r="AF30" i="17" s="1"/>
  <c r="AE31" i="17"/>
  <c r="AF31" i="17"/>
  <c r="AE32" i="17"/>
  <c r="AE2" i="17"/>
  <c r="AF2" i="17" s="1"/>
  <c r="Z3" i="17"/>
  <c r="AA3" i="17" s="1"/>
  <c r="Z6" i="17"/>
  <c r="AA9" i="17" s="1"/>
  <c r="Z4" i="17"/>
  <c r="AA4" i="17" s="1"/>
  <c r="Z5" i="17"/>
  <c r="AA5" i="17"/>
  <c r="Z7" i="17"/>
  <c r="AA7" i="17" s="1"/>
  <c r="Z8" i="17"/>
  <c r="AA8" i="17"/>
  <c r="Z9" i="17"/>
  <c r="Z10" i="17"/>
  <c r="AA10" i="17" s="1"/>
  <c r="Z11" i="17"/>
  <c r="AA11" i="17" s="1"/>
  <c r="Z12" i="17"/>
  <c r="AA12" i="17"/>
  <c r="Z13" i="17"/>
  <c r="Z14" i="17"/>
  <c r="AA14" i="17" s="1"/>
  <c r="Z15" i="17"/>
  <c r="AA15" i="17" s="1"/>
  <c r="Z16" i="17"/>
  <c r="AA16" i="17"/>
  <c r="Z17" i="17"/>
  <c r="Z18" i="17"/>
  <c r="AA18" i="17" s="1"/>
  <c r="Z19" i="17"/>
  <c r="AA19" i="17" s="1"/>
  <c r="Z20" i="17"/>
  <c r="AA20" i="17"/>
  <c r="Z21" i="17"/>
  <c r="Z22" i="17"/>
  <c r="AA22" i="17" s="1"/>
  <c r="Z23" i="17"/>
  <c r="AA23" i="17" s="1"/>
  <c r="Z24" i="17"/>
  <c r="AA24" i="17"/>
  <c r="Z25" i="17"/>
  <c r="AA25" i="17"/>
  <c r="Z26" i="17"/>
  <c r="AA26" i="17" s="1"/>
  <c r="Z27" i="17"/>
  <c r="AA27" i="17" s="1"/>
  <c r="Z28" i="17"/>
  <c r="AA28" i="17"/>
  <c r="Z29" i="17"/>
  <c r="AA29" i="17"/>
  <c r="Z30" i="17"/>
  <c r="AA30" i="17" s="1"/>
  <c r="Z31" i="17"/>
  <c r="AA31" i="17" s="1"/>
  <c r="Z32" i="17"/>
  <c r="AA32" i="17"/>
  <c r="Z2" i="17"/>
  <c r="AA2" i="17"/>
  <c r="U3" i="17"/>
  <c r="V3" i="17" s="1"/>
  <c r="U7" i="17"/>
  <c r="U4" i="17"/>
  <c r="V4" i="17" s="1"/>
  <c r="U5" i="17"/>
  <c r="V5" i="17" s="1"/>
  <c r="U6" i="17"/>
  <c r="V6" i="17"/>
  <c r="V7" i="17"/>
  <c r="U8" i="17"/>
  <c r="V8" i="17" s="1"/>
  <c r="U9" i="17"/>
  <c r="V9" i="17"/>
  <c r="U10" i="17"/>
  <c r="V10" i="17"/>
  <c r="U11" i="17"/>
  <c r="V11" i="17" s="1"/>
  <c r="U12" i="17"/>
  <c r="V12" i="17" s="1"/>
  <c r="U13" i="17"/>
  <c r="V13" i="17"/>
  <c r="U14" i="17"/>
  <c r="V14" i="17"/>
  <c r="U15" i="17"/>
  <c r="V15" i="17" s="1"/>
  <c r="U16" i="17"/>
  <c r="V16" i="17" s="1"/>
  <c r="U17" i="17"/>
  <c r="V17" i="17"/>
  <c r="U18" i="17"/>
  <c r="V18" i="17"/>
  <c r="U19" i="17"/>
  <c r="V19" i="17" s="1"/>
  <c r="U20" i="17"/>
  <c r="V20" i="17" s="1"/>
  <c r="U21" i="17"/>
  <c r="V21" i="17"/>
  <c r="U22" i="17"/>
  <c r="V22" i="17"/>
  <c r="U23" i="17"/>
  <c r="V23" i="17" s="1"/>
  <c r="U24" i="17"/>
  <c r="V24" i="17" s="1"/>
  <c r="U25" i="17"/>
  <c r="V25" i="17"/>
  <c r="U26" i="17"/>
  <c r="V26" i="17"/>
  <c r="U27" i="17"/>
  <c r="V27" i="17" s="1"/>
  <c r="U28" i="17"/>
  <c r="V28" i="17" s="1"/>
  <c r="U29" i="17"/>
  <c r="V29" i="17"/>
  <c r="U30" i="17"/>
  <c r="V30" i="17"/>
  <c r="U31" i="17"/>
  <c r="V31" i="17" s="1"/>
  <c r="U32" i="17"/>
  <c r="V32" i="17" s="1"/>
  <c r="U2" i="17"/>
  <c r="V2" i="17"/>
  <c r="P3" i="17"/>
  <c r="P7" i="17"/>
  <c r="Q3" i="17"/>
  <c r="P4" i="17"/>
  <c r="Q4" i="17"/>
  <c r="P5" i="17"/>
  <c r="Q5" i="17" s="1"/>
  <c r="P6" i="17"/>
  <c r="Q6" i="17" s="1"/>
  <c r="Q7" i="17"/>
  <c r="P8" i="17"/>
  <c r="Q8" i="17" s="1"/>
  <c r="P9" i="17"/>
  <c r="Q9" i="17" s="1"/>
  <c r="P10" i="17"/>
  <c r="Q10" i="17"/>
  <c r="P11" i="17"/>
  <c r="Q11" i="17"/>
  <c r="P12" i="17"/>
  <c r="Q12" i="17" s="1"/>
  <c r="P13" i="17"/>
  <c r="Q13" i="17" s="1"/>
  <c r="P14" i="17"/>
  <c r="Q14" i="17"/>
  <c r="P15" i="17"/>
  <c r="Q15" i="17"/>
  <c r="P16" i="17"/>
  <c r="Q16" i="17" s="1"/>
  <c r="P17" i="17"/>
  <c r="Q17" i="17" s="1"/>
  <c r="P18" i="17"/>
  <c r="Q18" i="17"/>
  <c r="P19" i="17"/>
  <c r="Q19" i="17"/>
  <c r="P20" i="17"/>
  <c r="Q20" i="17" s="1"/>
  <c r="P21" i="17"/>
  <c r="Q21" i="17" s="1"/>
  <c r="P22" i="17"/>
  <c r="Q22" i="17"/>
  <c r="P23" i="17"/>
  <c r="Q23" i="17"/>
  <c r="P24" i="17"/>
  <c r="Q24" i="17" s="1"/>
  <c r="P25" i="17"/>
  <c r="Q25" i="17" s="1"/>
  <c r="P26" i="17"/>
  <c r="Q26" i="17"/>
  <c r="P27" i="17"/>
  <c r="Q27" i="17"/>
  <c r="P28" i="17"/>
  <c r="Q28" i="17" s="1"/>
  <c r="P29" i="17"/>
  <c r="Q29" i="17" s="1"/>
  <c r="P30" i="17"/>
  <c r="Q30" i="17"/>
  <c r="P31" i="17"/>
  <c r="Q31" i="17"/>
  <c r="P32" i="17"/>
  <c r="Q32" i="17" s="1"/>
  <c r="P2" i="17"/>
  <c r="Q2" i="17" s="1"/>
  <c r="BI30" i="2"/>
  <c r="BI26" i="2"/>
  <c r="BI22" i="2"/>
  <c r="BI18" i="2"/>
  <c r="BI14" i="2"/>
  <c r="BI10" i="2"/>
  <c r="BI6" i="2"/>
  <c r="BJ31" i="2"/>
  <c r="BI31" i="2"/>
  <c r="BH30" i="2"/>
  <c r="BH31" i="2"/>
  <c r="BJ27" i="2"/>
  <c r="BI27" i="2"/>
  <c r="BH26" i="2"/>
  <c r="BH27" i="2"/>
  <c r="BJ23" i="2"/>
  <c r="BI23" i="2"/>
  <c r="BH22" i="2"/>
  <c r="BH23" i="2"/>
  <c r="BJ19" i="2"/>
  <c r="BI19" i="2"/>
  <c r="BH19" i="2"/>
  <c r="BJ15" i="2"/>
  <c r="BI15" i="2"/>
  <c r="BH14" i="2"/>
  <c r="BH15" i="2"/>
  <c r="BJ11" i="2"/>
  <c r="BI11" i="2"/>
  <c r="BH10" i="2"/>
  <c r="BH11" i="2"/>
  <c r="BJ7" i="2"/>
  <c r="BI7" i="2"/>
  <c r="D3" i="2"/>
  <c r="D19" i="2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2" i="2"/>
  <c r="E2" i="2"/>
  <c r="AJ30" i="18"/>
  <c r="AK30" i="18"/>
  <c r="AI2" i="18"/>
  <c r="AK31" i="18"/>
  <c r="AI30" i="18"/>
  <c r="AI31" i="18"/>
  <c r="AJ26" i="18"/>
  <c r="AK26" i="18"/>
  <c r="AK27" i="18"/>
  <c r="AI26" i="18"/>
  <c r="AI27" i="18"/>
  <c r="AJ22" i="18"/>
  <c r="AK22" i="18"/>
  <c r="AK23" i="18"/>
  <c r="AI22" i="18"/>
  <c r="AI23" i="18"/>
  <c r="AJ18" i="18"/>
  <c r="AK18" i="18"/>
  <c r="AK19" i="18"/>
  <c r="AI18" i="18"/>
  <c r="AI19" i="18"/>
  <c r="AJ14" i="18"/>
  <c r="AK14" i="18"/>
  <c r="AK15" i="18"/>
  <c r="AI14" i="18"/>
  <c r="AI15" i="18"/>
  <c r="AJ10" i="18"/>
  <c r="AK10" i="18"/>
  <c r="AK11" i="18"/>
  <c r="AI10" i="18"/>
  <c r="AI11" i="18"/>
  <c r="AJ6" i="18"/>
  <c r="AK6" i="18"/>
  <c r="AK7" i="18"/>
  <c r="AI6" i="18"/>
  <c r="AI7" i="18"/>
  <c r="AJ2" i="18"/>
  <c r="AK2" i="18"/>
  <c r="AK3" i="18"/>
  <c r="AI3" i="18"/>
  <c r="Y3" i="18"/>
  <c r="Z3" i="18"/>
  <c r="Y4" i="18"/>
  <c r="Z4" i="18"/>
  <c r="Y5" i="18"/>
  <c r="Z5" i="18"/>
  <c r="Y6" i="18"/>
  <c r="Z6" i="18"/>
  <c r="Y7" i="18"/>
  <c r="Z7" i="18"/>
  <c r="Y8" i="18"/>
  <c r="Z8" i="18"/>
  <c r="Y9" i="18"/>
  <c r="Z9" i="18"/>
  <c r="Y10" i="18"/>
  <c r="Z10" i="18"/>
  <c r="Y11" i="18"/>
  <c r="Z11" i="18"/>
  <c r="Y12" i="18"/>
  <c r="Z12" i="18"/>
  <c r="Y13" i="18"/>
  <c r="Z13" i="18"/>
  <c r="Y14" i="18"/>
  <c r="Z14" i="18"/>
  <c r="Y15" i="18"/>
  <c r="Z15" i="18"/>
  <c r="Y16" i="18"/>
  <c r="Z16" i="18"/>
  <c r="Y17" i="18"/>
  <c r="Z17" i="18"/>
  <c r="Y18" i="18"/>
  <c r="Z18" i="18"/>
  <c r="Y19" i="18"/>
  <c r="Z19" i="18"/>
  <c r="Y20" i="18"/>
  <c r="Z20" i="18"/>
  <c r="Y21" i="18"/>
  <c r="Z21" i="18"/>
  <c r="Y22" i="18"/>
  <c r="Z22" i="18"/>
  <c r="Y23" i="18"/>
  <c r="Z23" i="18"/>
  <c r="Y24" i="18"/>
  <c r="Z24" i="18"/>
  <c r="Y25" i="18"/>
  <c r="Z25" i="18"/>
  <c r="Y26" i="18"/>
  <c r="Z26" i="18"/>
  <c r="Y27" i="18"/>
  <c r="Z27" i="18"/>
  <c r="Y28" i="18"/>
  <c r="Z28" i="18"/>
  <c r="Y29" i="18"/>
  <c r="Z29" i="18"/>
  <c r="Y30" i="18"/>
  <c r="Z30" i="18"/>
  <c r="Y31" i="18"/>
  <c r="Z31" i="18"/>
  <c r="Y32" i="18"/>
  <c r="Z32" i="18"/>
  <c r="Y2" i="18"/>
  <c r="Z2" i="18"/>
  <c r="T3" i="18"/>
  <c r="U3" i="18"/>
  <c r="T4" i="18"/>
  <c r="U4" i="18"/>
  <c r="T5" i="18"/>
  <c r="U5" i="18"/>
  <c r="T6" i="18"/>
  <c r="U6" i="18"/>
  <c r="T7" i="18"/>
  <c r="U7" i="18"/>
  <c r="T8" i="18"/>
  <c r="U8" i="18"/>
  <c r="T9" i="18"/>
  <c r="U9" i="18"/>
  <c r="T10" i="18"/>
  <c r="U10" i="18"/>
  <c r="T11" i="18"/>
  <c r="U11" i="18"/>
  <c r="T12" i="18"/>
  <c r="U12" i="18"/>
  <c r="T13" i="18"/>
  <c r="U13" i="18"/>
  <c r="T14" i="18"/>
  <c r="U14" i="18"/>
  <c r="T15" i="18"/>
  <c r="U15" i="18"/>
  <c r="T16" i="18"/>
  <c r="U16" i="18"/>
  <c r="T17" i="18"/>
  <c r="U17" i="18"/>
  <c r="T18" i="18"/>
  <c r="U18" i="18"/>
  <c r="T19" i="18"/>
  <c r="U19" i="18"/>
  <c r="T20" i="18"/>
  <c r="U20" i="18"/>
  <c r="T21" i="18"/>
  <c r="U21" i="18"/>
  <c r="T22" i="18"/>
  <c r="U22" i="18"/>
  <c r="T23" i="18"/>
  <c r="U23" i="18"/>
  <c r="T24" i="18"/>
  <c r="U24" i="18"/>
  <c r="T25" i="18"/>
  <c r="U25" i="18"/>
  <c r="T26" i="18"/>
  <c r="U26" i="18"/>
  <c r="T27" i="18"/>
  <c r="U27" i="18"/>
  <c r="T28" i="18"/>
  <c r="U28" i="18"/>
  <c r="T29" i="18"/>
  <c r="U29" i="18"/>
  <c r="T30" i="18"/>
  <c r="U30" i="18"/>
  <c r="T31" i="18"/>
  <c r="U31" i="18"/>
  <c r="T32" i="18"/>
  <c r="U32" i="18"/>
  <c r="T2" i="18"/>
  <c r="U2" i="18"/>
  <c r="O3" i="18"/>
  <c r="P3" i="18"/>
  <c r="O4" i="18"/>
  <c r="P4" i="18"/>
  <c r="O5" i="18"/>
  <c r="P5" i="18"/>
  <c r="O6" i="18"/>
  <c r="P6" i="18"/>
  <c r="O7" i="18"/>
  <c r="P7" i="18"/>
  <c r="O8" i="18"/>
  <c r="P8" i="18"/>
  <c r="O9" i="18"/>
  <c r="P9" i="18"/>
  <c r="O10" i="18"/>
  <c r="P10" i="18"/>
  <c r="O11" i="18"/>
  <c r="P11" i="18"/>
  <c r="O12" i="18"/>
  <c r="P12" i="18"/>
  <c r="O13" i="18"/>
  <c r="P13" i="18"/>
  <c r="O14" i="18"/>
  <c r="P14" i="18"/>
  <c r="O15" i="18"/>
  <c r="P15" i="18"/>
  <c r="O16" i="18"/>
  <c r="P16" i="18"/>
  <c r="O17" i="18"/>
  <c r="P17" i="18"/>
  <c r="O18" i="18"/>
  <c r="P18" i="18"/>
  <c r="O19" i="18"/>
  <c r="P19" i="18"/>
  <c r="O20" i="18"/>
  <c r="P20" i="18"/>
  <c r="O21" i="18"/>
  <c r="P21" i="18"/>
  <c r="O22" i="18"/>
  <c r="P22" i="18"/>
  <c r="O23" i="18"/>
  <c r="P23" i="18"/>
  <c r="O24" i="18"/>
  <c r="P24" i="18"/>
  <c r="O25" i="18"/>
  <c r="P25" i="18"/>
  <c r="O26" i="18"/>
  <c r="P26" i="18"/>
  <c r="O27" i="18"/>
  <c r="P27" i="18"/>
  <c r="O28" i="18"/>
  <c r="P28" i="18"/>
  <c r="O29" i="18"/>
  <c r="P29" i="18"/>
  <c r="O30" i="18"/>
  <c r="P30" i="18"/>
  <c r="O31" i="18"/>
  <c r="P31" i="18"/>
  <c r="O32" i="18"/>
  <c r="P32" i="18"/>
  <c r="O2" i="18"/>
  <c r="P2" i="18"/>
  <c r="T33" i="18"/>
  <c r="T34" i="18"/>
  <c r="T35" i="18"/>
  <c r="T36" i="18"/>
  <c r="T37" i="18"/>
  <c r="T38" i="18"/>
  <c r="T39" i="18"/>
  <c r="T40" i="18"/>
  <c r="T41" i="18"/>
  <c r="U30" i="27"/>
  <c r="V30" i="27" s="1"/>
  <c r="V31" i="27" s="1"/>
  <c r="T30" i="27"/>
  <c r="T31" i="27" s="1"/>
  <c r="U26" i="27"/>
  <c r="V26" i="27" s="1"/>
  <c r="V27" i="27" s="1"/>
  <c r="T26" i="27"/>
  <c r="T27" i="27" s="1"/>
  <c r="U22" i="27"/>
  <c r="V22" i="27" s="1"/>
  <c r="V23" i="27" s="1"/>
  <c r="T22" i="27"/>
  <c r="U18" i="27"/>
  <c r="V18" i="27" s="1"/>
  <c r="V19" i="27" s="1"/>
  <c r="T18" i="27"/>
  <c r="T19" i="27" s="1"/>
  <c r="U14" i="27"/>
  <c r="V14" i="27"/>
  <c r="V15" i="27" s="1"/>
  <c r="T14" i="27"/>
  <c r="T15" i="27" s="1"/>
  <c r="U10" i="27"/>
  <c r="V10" i="27"/>
  <c r="V11" i="27" s="1"/>
  <c r="T10" i="27"/>
  <c r="T11" i="27" s="1"/>
  <c r="U6" i="27"/>
  <c r="V6" i="27"/>
  <c r="V7" i="27" s="1"/>
  <c r="T6" i="27"/>
  <c r="T2" i="27"/>
  <c r="T3" i="27" s="1"/>
  <c r="U2" i="27"/>
  <c r="V2" i="27" s="1"/>
  <c r="V3" i="27" s="1"/>
  <c r="M3" i="27"/>
  <c r="M4" i="27"/>
  <c r="M5" i="27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2" i="27"/>
  <c r="H3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2" i="27"/>
  <c r="D3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2" i="27"/>
  <c r="V30" i="26"/>
  <c r="W30" i="26"/>
  <c r="U2" i="26"/>
  <c r="W31" i="26"/>
  <c r="U30" i="26"/>
  <c r="U31" i="26"/>
  <c r="V26" i="26"/>
  <c r="W26" i="26"/>
  <c r="W27" i="26"/>
  <c r="U26" i="26"/>
  <c r="U27" i="26"/>
  <c r="V22" i="26"/>
  <c r="W22" i="26"/>
  <c r="W23" i="26"/>
  <c r="U22" i="26"/>
  <c r="U23" i="26"/>
  <c r="V18" i="26"/>
  <c r="W18" i="26"/>
  <c r="W19" i="26"/>
  <c r="U18" i="26"/>
  <c r="U19" i="26"/>
  <c r="V14" i="26"/>
  <c r="W14" i="26"/>
  <c r="W15" i="26"/>
  <c r="U14" i="26"/>
  <c r="U15" i="26"/>
  <c r="V10" i="26"/>
  <c r="W10" i="26"/>
  <c r="W11" i="26"/>
  <c r="U10" i="26"/>
  <c r="U11" i="26"/>
  <c r="V6" i="26"/>
  <c r="W6" i="26"/>
  <c r="W7" i="26"/>
  <c r="U6" i="26"/>
  <c r="U7" i="26"/>
  <c r="V2" i="26"/>
  <c r="W2" i="26"/>
  <c r="W3" i="26"/>
  <c r="U3" i="26"/>
  <c r="M3" i="26"/>
  <c r="N3" i="26"/>
  <c r="M4" i="26"/>
  <c r="N4" i="26"/>
  <c r="M5" i="26"/>
  <c r="N5" i="26"/>
  <c r="M6" i="26"/>
  <c r="N6" i="26"/>
  <c r="M7" i="26"/>
  <c r="N7" i="26"/>
  <c r="M8" i="26"/>
  <c r="N8" i="26"/>
  <c r="M9" i="26"/>
  <c r="N9" i="26"/>
  <c r="M10" i="26"/>
  <c r="N10" i="26"/>
  <c r="M11" i="26"/>
  <c r="N11" i="26"/>
  <c r="M12" i="26"/>
  <c r="N12" i="26"/>
  <c r="M13" i="26"/>
  <c r="N13" i="26"/>
  <c r="M14" i="26"/>
  <c r="N14" i="26"/>
  <c r="M15" i="26"/>
  <c r="N15" i="26"/>
  <c r="M16" i="26"/>
  <c r="N16" i="26"/>
  <c r="M17" i="26"/>
  <c r="N17" i="26"/>
  <c r="M18" i="26"/>
  <c r="N18" i="26"/>
  <c r="M19" i="26"/>
  <c r="N19" i="26"/>
  <c r="M20" i="26"/>
  <c r="N20" i="26"/>
  <c r="M21" i="26"/>
  <c r="N21" i="26"/>
  <c r="M22" i="26"/>
  <c r="N22" i="26"/>
  <c r="M23" i="26"/>
  <c r="N23" i="26"/>
  <c r="M24" i="26"/>
  <c r="N24" i="26"/>
  <c r="M25" i="26"/>
  <c r="N25" i="26"/>
  <c r="M26" i="26"/>
  <c r="N26" i="26"/>
  <c r="M27" i="26"/>
  <c r="N27" i="26"/>
  <c r="M28" i="26"/>
  <c r="N28" i="26"/>
  <c r="M29" i="26"/>
  <c r="N29" i="26"/>
  <c r="M30" i="26"/>
  <c r="N30" i="26"/>
  <c r="M31" i="26"/>
  <c r="N31" i="26"/>
  <c r="M32" i="26"/>
  <c r="N32" i="26"/>
  <c r="M2" i="26"/>
  <c r="N2" i="26"/>
  <c r="H3" i="26"/>
  <c r="I3" i="26"/>
  <c r="H4" i="26"/>
  <c r="I4" i="26"/>
  <c r="H5" i="26"/>
  <c r="I5" i="26"/>
  <c r="H6" i="26"/>
  <c r="I6" i="26"/>
  <c r="H7" i="26"/>
  <c r="I7" i="26"/>
  <c r="H8" i="26"/>
  <c r="I8" i="26"/>
  <c r="H9" i="26"/>
  <c r="I9" i="26"/>
  <c r="H10" i="26"/>
  <c r="I10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H21" i="26"/>
  <c r="I21" i="26"/>
  <c r="H22" i="26"/>
  <c r="I22" i="26"/>
  <c r="H23" i="26"/>
  <c r="I23" i="26"/>
  <c r="H24" i="26"/>
  <c r="I24" i="26"/>
  <c r="H25" i="26"/>
  <c r="I25" i="26"/>
  <c r="H26" i="26"/>
  <c r="I26" i="26"/>
  <c r="H27" i="26"/>
  <c r="I27" i="26"/>
  <c r="H28" i="26"/>
  <c r="I28" i="26"/>
  <c r="H29" i="26"/>
  <c r="I29" i="26"/>
  <c r="H30" i="26"/>
  <c r="I30" i="26"/>
  <c r="H31" i="26"/>
  <c r="I31" i="26"/>
  <c r="H32" i="26"/>
  <c r="I32" i="26"/>
  <c r="H2" i="26"/>
  <c r="I2" i="26"/>
  <c r="C3" i="26"/>
  <c r="D3" i="26"/>
  <c r="C4" i="26"/>
  <c r="D4" i="26"/>
  <c r="C5" i="26"/>
  <c r="D5" i="26"/>
  <c r="C6" i="26"/>
  <c r="D6" i="26"/>
  <c r="C7" i="26"/>
  <c r="D7" i="26"/>
  <c r="C8" i="26"/>
  <c r="D8" i="26"/>
  <c r="C9" i="26"/>
  <c r="D9" i="26"/>
  <c r="C10" i="26"/>
  <c r="D10" i="26"/>
  <c r="C11" i="26"/>
  <c r="D11" i="26"/>
  <c r="C12" i="26"/>
  <c r="D12" i="26"/>
  <c r="C13" i="26"/>
  <c r="D13" i="26"/>
  <c r="C14" i="26"/>
  <c r="D14" i="26"/>
  <c r="C15" i="26"/>
  <c r="D15" i="26"/>
  <c r="C16" i="26"/>
  <c r="D16" i="26"/>
  <c r="C17" i="26"/>
  <c r="D17" i="26"/>
  <c r="C18" i="26"/>
  <c r="D18" i="26"/>
  <c r="C19" i="26"/>
  <c r="D19" i="26"/>
  <c r="C20" i="26"/>
  <c r="D20" i="26"/>
  <c r="C21" i="26"/>
  <c r="D21" i="26"/>
  <c r="C22" i="26"/>
  <c r="D22" i="26"/>
  <c r="C23" i="26"/>
  <c r="D23" i="26"/>
  <c r="C24" i="26"/>
  <c r="D24" i="26"/>
  <c r="C25" i="26"/>
  <c r="D25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2" i="26"/>
  <c r="D2" i="26"/>
  <c r="AW30" i="15"/>
  <c r="AX30" i="15"/>
  <c r="AV2" i="15"/>
  <c r="AX31" i="15"/>
  <c r="AV30" i="15"/>
  <c r="AV31" i="15"/>
  <c r="AW26" i="15"/>
  <c r="AX26" i="15"/>
  <c r="AX27" i="15"/>
  <c r="AV26" i="15"/>
  <c r="AV27" i="15"/>
  <c r="AW22" i="15"/>
  <c r="AX22" i="15"/>
  <c r="AX23" i="15"/>
  <c r="AV22" i="15"/>
  <c r="AV23" i="15"/>
  <c r="AW18" i="15"/>
  <c r="AX18" i="15"/>
  <c r="AX19" i="15"/>
  <c r="AV18" i="15"/>
  <c r="AV19" i="15"/>
  <c r="AW14" i="15"/>
  <c r="AX14" i="15"/>
  <c r="AX15" i="15"/>
  <c r="AV14" i="15"/>
  <c r="AV15" i="15"/>
  <c r="AW10" i="15"/>
  <c r="AX10" i="15"/>
  <c r="AX11" i="15"/>
  <c r="AV10" i="15"/>
  <c r="AV11" i="15"/>
  <c r="AW6" i="15"/>
  <c r="AX6" i="15"/>
  <c r="AX7" i="15"/>
  <c r="AV6" i="15"/>
  <c r="AV7" i="15"/>
  <c r="AW2" i="15"/>
  <c r="AX2" i="15"/>
  <c r="AX3" i="15"/>
  <c r="AV3" i="15"/>
  <c r="AJ3" i="15"/>
  <c r="AK3" i="15"/>
  <c r="AJ4" i="15"/>
  <c r="AK4" i="15"/>
  <c r="AJ5" i="15"/>
  <c r="AK5" i="15"/>
  <c r="AJ6" i="15"/>
  <c r="AK6" i="15"/>
  <c r="AJ7" i="15"/>
  <c r="AK7" i="15"/>
  <c r="AJ8" i="15"/>
  <c r="AK8" i="15"/>
  <c r="AJ9" i="15"/>
  <c r="AK9" i="15"/>
  <c r="AJ10" i="15"/>
  <c r="AK10" i="15"/>
  <c r="AJ11" i="15"/>
  <c r="AK11" i="15"/>
  <c r="AJ12" i="15"/>
  <c r="AK12" i="15"/>
  <c r="AJ13" i="15"/>
  <c r="AK13" i="15"/>
  <c r="AJ14" i="15"/>
  <c r="AK14" i="15"/>
  <c r="AJ15" i="15"/>
  <c r="AK15" i="15"/>
  <c r="AJ16" i="15"/>
  <c r="AK16" i="15"/>
  <c r="AJ17" i="15"/>
  <c r="AK17" i="15"/>
  <c r="AJ18" i="15"/>
  <c r="AK18" i="15"/>
  <c r="AJ19" i="15"/>
  <c r="AK19" i="15"/>
  <c r="AJ20" i="15"/>
  <c r="AK20" i="15"/>
  <c r="AJ21" i="15"/>
  <c r="AK21" i="15"/>
  <c r="AJ22" i="15"/>
  <c r="AK22" i="15"/>
  <c r="AJ23" i="15"/>
  <c r="AK23" i="15"/>
  <c r="AJ24" i="15"/>
  <c r="AK24" i="15"/>
  <c r="AJ25" i="15"/>
  <c r="AK25" i="15"/>
  <c r="AJ26" i="15"/>
  <c r="AK26" i="15"/>
  <c r="AJ27" i="15"/>
  <c r="AK27" i="15"/>
  <c r="AJ28" i="15"/>
  <c r="AK28" i="15"/>
  <c r="AJ29" i="15"/>
  <c r="AK29" i="15"/>
  <c r="AJ30" i="15"/>
  <c r="AK30" i="15"/>
  <c r="AJ31" i="15"/>
  <c r="AK31" i="15"/>
  <c r="AJ32" i="15"/>
  <c r="AK32" i="15"/>
  <c r="AJ2" i="15"/>
  <c r="AK2" i="15"/>
  <c r="AE3" i="15"/>
  <c r="AF3" i="15"/>
  <c r="AE4" i="15"/>
  <c r="AF4" i="15"/>
  <c r="AE5" i="15"/>
  <c r="AF5" i="15"/>
  <c r="AE6" i="15"/>
  <c r="AF6" i="15"/>
  <c r="AE7" i="15"/>
  <c r="AF7" i="15"/>
  <c r="AE8" i="15"/>
  <c r="AF8" i="15"/>
  <c r="AE9" i="15"/>
  <c r="AF9" i="15"/>
  <c r="AE10" i="15"/>
  <c r="AF10" i="15"/>
  <c r="AE11" i="15"/>
  <c r="AF11" i="15"/>
  <c r="AE12" i="15"/>
  <c r="AF12" i="15"/>
  <c r="AE13" i="15"/>
  <c r="AF13" i="15"/>
  <c r="AE14" i="15"/>
  <c r="AF14" i="15"/>
  <c r="AE15" i="15"/>
  <c r="AF15" i="15"/>
  <c r="AE16" i="15"/>
  <c r="AF16" i="15"/>
  <c r="AE17" i="15"/>
  <c r="AF17" i="15"/>
  <c r="AE18" i="15"/>
  <c r="AF18" i="15"/>
  <c r="AE19" i="15"/>
  <c r="AF19" i="15"/>
  <c r="AE20" i="15"/>
  <c r="AF20" i="15"/>
  <c r="AE21" i="15"/>
  <c r="AF21" i="15"/>
  <c r="AE22" i="15"/>
  <c r="AF22" i="15"/>
  <c r="AE23" i="15"/>
  <c r="AF23" i="15"/>
  <c r="AE24" i="15"/>
  <c r="AF24" i="15"/>
  <c r="AE25" i="15"/>
  <c r="AF25" i="15"/>
  <c r="AE26" i="15"/>
  <c r="AF26" i="15"/>
  <c r="AE27" i="15"/>
  <c r="AF27" i="15"/>
  <c r="AE28" i="15"/>
  <c r="AF28" i="15"/>
  <c r="AE29" i="15"/>
  <c r="AF29" i="15"/>
  <c r="AE30" i="15"/>
  <c r="AF30" i="15"/>
  <c r="AE31" i="15"/>
  <c r="AF31" i="15"/>
  <c r="AE32" i="15"/>
  <c r="AF32" i="15"/>
  <c r="AE2" i="15"/>
  <c r="AF2" i="15"/>
  <c r="Z3" i="15"/>
  <c r="AA3" i="15"/>
  <c r="Z4" i="15"/>
  <c r="AA4" i="15"/>
  <c r="Z5" i="15"/>
  <c r="AA5" i="15"/>
  <c r="Z6" i="15"/>
  <c r="AA6" i="15"/>
  <c r="Z7" i="15"/>
  <c r="AA7" i="15"/>
  <c r="Z8" i="15"/>
  <c r="AA8" i="15"/>
  <c r="Z9" i="15"/>
  <c r="AA9" i="15"/>
  <c r="Z10" i="15"/>
  <c r="AA10" i="15"/>
  <c r="Z11" i="15"/>
  <c r="AA11" i="15"/>
  <c r="Z12" i="15"/>
  <c r="AA12" i="15"/>
  <c r="Z13" i="15"/>
  <c r="AA13" i="15"/>
  <c r="Z14" i="15"/>
  <c r="AA14" i="15"/>
  <c r="Z15" i="15"/>
  <c r="AA15" i="15"/>
  <c r="Z16" i="15"/>
  <c r="AA16" i="15"/>
  <c r="Z17" i="15"/>
  <c r="AA17" i="15"/>
  <c r="Z18" i="15"/>
  <c r="AA18" i="15"/>
  <c r="Z19" i="15"/>
  <c r="AA19" i="15"/>
  <c r="Z20" i="15"/>
  <c r="AA20" i="15"/>
  <c r="Z21" i="15"/>
  <c r="AA21" i="15"/>
  <c r="Z22" i="15"/>
  <c r="AA22" i="15"/>
  <c r="Z23" i="15"/>
  <c r="AA23" i="15"/>
  <c r="Z24" i="15"/>
  <c r="AA24" i="15"/>
  <c r="Z25" i="15"/>
  <c r="AA25" i="15"/>
  <c r="Z26" i="15"/>
  <c r="AA26" i="15"/>
  <c r="Z27" i="15"/>
  <c r="AA27" i="15"/>
  <c r="Z28" i="15"/>
  <c r="AA28" i="15"/>
  <c r="Z29" i="15"/>
  <c r="AA29" i="15"/>
  <c r="Z30" i="15"/>
  <c r="AA30" i="15"/>
  <c r="Z31" i="15"/>
  <c r="AA31" i="15"/>
  <c r="Z32" i="15"/>
  <c r="AA32" i="15"/>
  <c r="Z2" i="15"/>
  <c r="AA2" i="15"/>
  <c r="C2" i="19"/>
  <c r="C3" i="19"/>
  <c r="D3" i="19"/>
  <c r="C4" i="19"/>
  <c r="C5" i="19"/>
  <c r="D5" i="19"/>
  <c r="C6" i="19"/>
  <c r="D6" i="19"/>
  <c r="C7" i="19"/>
  <c r="D7" i="19"/>
  <c r="C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C26" i="19"/>
  <c r="D26" i="19"/>
  <c r="C27" i="19"/>
  <c r="D27" i="19"/>
  <c r="C28" i="19"/>
  <c r="D28" i="19"/>
  <c r="C29" i="19"/>
  <c r="C30" i="19"/>
  <c r="D30" i="19"/>
  <c r="C31" i="19"/>
  <c r="D31" i="19"/>
  <c r="C32" i="19"/>
  <c r="D32" i="19"/>
  <c r="K2" i="10"/>
  <c r="D2" i="1"/>
  <c r="C31" i="1"/>
  <c r="D31" i="1" s="1"/>
  <c r="C7" i="1"/>
  <c r="D7" i="1" s="1"/>
  <c r="E7" i="1" s="1"/>
  <c r="D6" i="1"/>
  <c r="C3" i="1"/>
  <c r="D3" i="1" s="1"/>
  <c r="J3" i="18"/>
  <c r="J8" i="18"/>
  <c r="K3" i="18"/>
  <c r="J4" i="18"/>
  <c r="J5" i="18"/>
  <c r="J6" i="18"/>
  <c r="J7" i="18"/>
  <c r="J20" i="18"/>
  <c r="K20" i="18"/>
  <c r="J9" i="18"/>
  <c r="J10" i="18"/>
  <c r="J11" i="18"/>
  <c r="K11" i="18"/>
  <c r="J12" i="18"/>
  <c r="K12" i="18"/>
  <c r="J13" i="18"/>
  <c r="J14" i="18"/>
  <c r="J15" i="18"/>
  <c r="J16" i="18"/>
  <c r="J17" i="18"/>
  <c r="J18" i="18"/>
  <c r="J19" i="18"/>
  <c r="K19" i="18"/>
  <c r="J21" i="18"/>
  <c r="J22" i="18"/>
  <c r="K22" i="18"/>
  <c r="J23" i="18"/>
  <c r="J24" i="18"/>
  <c r="J25" i="18"/>
  <c r="K25" i="18"/>
  <c r="J26" i="18"/>
  <c r="K26" i="18"/>
  <c r="J27" i="18"/>
  <c r="J28" i="18"/>
  <c r="J29" i="18"/>
  <c r="K29" i="18"/>
  <c r="J30" i="18"/>
  <c r="J31" i="18"/>
  <c r="J32" i="18"/>
  <c r="K32" i="18"/>
  <c r="J2" i="18"/>
  <c r="K2" i="18"/>
  <c r="J8" i="17"/>
  <c r="K8" i="17" s="1"/>
  <c r="J7" i="17"/>
  <c r="K7" i="17" s="1"/>
  <c r="J12" i="17"/>
  <c r="K12" i="17" s="1"/>
  <c r="J3" i="17"/>
  <c r="K3" i="17"/>
  <c r="J4" i="17"/>
  <c r="K4" i="17"/>
  <c r="J5" i="17"/>
  <c r="K5" i="17" s="1"/>
  <c r="J6" i="17"/>
  <c r="K6" i="17" s="1"/>
  <c r="J9" i="17"/>
  <c r="K9" i="17"/>
  <c r="J10" i="17"/>
  <c r="J11" i="17"/>
  <c r="K11" i="17" s="1"/>
  <c r="J13" i="17"/>
  <c r="K13" i="17"/>
  <c r="J14" i="17"/>
  <c r="K14" i="17"/>
  <c r="J15" i="17"/>
  <c r="K15" i="17" s="1"/>
  <c r="J16" i="17"/>
  <c r="K16" i="17" s="1"/>
  <c r="J17" i="17"/>
  <c r="K17" i="17"/>
  <c r="J18" i="17"/>
  <c r="J19" i="17"/>
  <c r="K19" i="17"/>
  <c r="J20" i="17"/>
  <c r="K20" i="17"/>
  <c r="J21" i="17"/>
  <c r="K21" i="17" s="1"/>
  <c r="J22" i="17"/>
  <c r="K22" i="17" s="1"/>
  <c r="J23" i="17"/>
  <c r="K23" i="17"/>
  <c r="J24" i="17"/>
  <c r="K24" i="17" s="1"/>
  <c r="J25" i="17"/>
  <c r="K25" i="17" s="1"/>
  <c r="J26" i="17"/>
  <c r="J27" i="17"/>
  <c r="K27" i="17" s="1"/>
  <c r="J28" i="17"/>
  <c r="K28" i="17"/>
  <c r="J29" i="17"/>
  <c r="K29" i="17"/>
  <c r="J30" i="17"/>
  <c r="K30" i="17" s="1"/>
  <c r="J31" i="17"/>
  <c r="K31" i="17" s="1"/>
  <c r="J32" i="17"/>
  <c r="K32" i="17"/>
  <c r="J2" i="17"/>
  <c r="K2" i="17"/>
  <c r="T3" i="16"/>
  <c r="U3" i="16"/>
  <c r="T4" i="16"/>
  <c r="U4" i="16"/>
  <c r="T5" i="16"/>
  <c r="U5" i="16"/>
  <c r="T6" i="16"/>
  <c r="T7" i="16"/>
  <c r="U7" i="16"/>
  <c r="T8" i="16"/>
  <c r="U8" i="16"/>
  <c r="T9" i="16"/>
  <c r="U9" i="16"/>
  <c r="T10" i="16"/>
  <c r="T11" i="16"/>
  <c r="U11" i="16"/>
  <c r="T12" i="16"/>
  <c r="T13" i="16"/>
  <c r="U13" i="16"/>
  <c r="T14" i="16"/>
  <c r="U14" i="16"/>
  <c r="T15" i="16"/>
  <c r="U15" i="16"/>
  <c r="T16" i="16"/>
  <c r="U16" i="16"/>
  <c r="T17" i="16"/>
  <c r="U17" i="16"/>
  <c r="T18" i="16"/>
  <c r="T19" i="16"/>
  <c r="U19" i="16"/>
  <c r="T20" i="16"/>
  <c r="U20" i="16"/>
  <c r="T21" i="16"/>
  <c r="U21" i="16"/>
  <c r="T22" i="16"/>
  <c r="U22" i="16"/>
  <c r="T23" i="16"/>
  <c r="U23" i="16"/>
  <c r="T24" i="16"/>
  <c r="U24" i="16"/>
  <c r="T25" i="16"/>
  <c r="U25" i="16"/>
  <c r="T26" i="16"/>
  <c r="T27" i="16"/>
  <c r="U27" i="16"/>
  <c r="T28" i="16"/>
  <c r="U28" i="16"/>
  <c r="T29" i="16"/>
  <c r="U29" i="16"/>
  <c r="T30" i="16"/>
  <c r="U30" i="16"/>
  <c r="T31" i="16"/>
  <c r="U31" i="16"/>
  <c r="T32" i="16"/>
  <c r="U32" i="16"/>
  <c r="T2" i="16"/>
  <c r="U2" i="16"/>
  <c r="U7" i="15"/>
  <c r="V7" i="15"/>
  <c r="U8" i="15"/>
  <c r="V8" i="15"/>
  <c r="U14" i="15"/>
  <c r="V14" i="15"/>
  <c r="U22" i="15"/>
  <c r="V22" i="15"/>
  <c r="U23" i="15"/>
  <c r="V23" i="15"/>
  <c r="U30" i="15"/>
  <c r="V30" i="15"/>
  <c r="U31" i="15"/>
  <c r="V31" i="15"/>
  <c r="U32" i="15"/>
  <c r="V32" i="15"/>
  <c r="U3" i="15"/>
  <c r="U4" i="15"/>
  <c r="V4" i="15"/>
  <c r="U5" i="15"/>
  <c r="V5" i="15"/>
  <c r="U6" i="15"/>
  <c r="V6" i="15"/>
  <c r="U9" i="15"/>
  <c r="V9" i="15"/>
  <c r="U10" i="15"/>
  <c r="V10" i="15"/>
  <c r="U11" i="15"/>
  <c r="U12" i="15"/>
  <c r="V12" i="15"/>
  <c r="U13" i="15"/>
  <c r="V13" i="15"/>
  <c r="U15" i="15"/>
  <c r="V15" i="15"/>
  <c r="U16" i="15"/>
  <c r="V16" i="15"/>
  <c r="U17" i="15"/>
  <c r="V17" i="15"/>
  <c r="U18" i="15"/>
  <c r="V18" i="15"/>
  <c r="U19" i="15"/>
  <c r="V19" i="15"/>
  <c r="U20" i="15"/>
  <c r="V20" i="15"/>
  <c r="U21" i="15"/>
  <c r="V21" i="15"/>
  <c r="U24" i="15"/>
  <c r="V24" i="15"/>
  <c r="U25" i="15"/>
  <c r="V25" i="15"/>
  <c r="U26" i="15"/>
  <c r="V26" i="15"/>
  <c r="U27" i="15"/>
  <c r="V27" i="15"/>
  <c r="U28" i="15"/>
  <c r="V28" i="15"/>
  <c r="U29" i="15"/>
  <c r="V29" i="15"/>
  <c r="U2" i="15"/>
  <c r="V2" i="15"/>
  <c r="K26" i="17"/>
  <c r="K18" i="17"/>
  <c r="K10" i="17"/>
  <c r="AX8" i="14"/>
  <c r="AX9" i="14"/>
  <c r="AX10" i="14"/>
  <c r="AV24" i="14"/>
  <c r="AV23" i="14"/>
  <c r="AX23" i="14"/>
  <c r="AV21" i="14"/>
  <c r="AX21" i="14"/>
  <c r="AV20" i="14"/>
  <c r="AX20" i="14"/>
  <c r="AV18" i="14"/>
  <c r="AX18" i="14"/>
  <c r="AV17" i="14"/>
  <c r="AX17" i="14"/>
  <c r="AV15" i="14"/>
  <c r="AV16" i="14"/>
  <c r="AX16" i="14"/>
  <c r="AV14" i="14"/>
  <c r="AX14" i="14"/>
  <c r="AV12" i="14"/>
  <c r="AX12" i="14"/>
  <c r="AV11" i="14"/>
  <c r="AX11" i="14"/>
  <c r="AV9" i="14"/>
  <c r="AV10" i="14"/>
  <c r="AV8" i="14"/>
  <c r="AV6" i="14"/>
  <c r="AV7" i="14"/>
  <c r="AX7" i="14"/>
  <c r="AV5" i="14"/>
  <c r="AX5" i="14"/>
  <c r="AV3" i="14"/>
  <c r="AV2" i="14"/>
  <c r="AX2" i="14"/>
  <c r="AJ3" i="14"/>
  <c r="AJ9" i="14"/>
  <c r="AJ17" i="14"/>
  <c r="AJ19" i="14"/>
  <c r="AJ25" i="14"/>
  <c r="AJ26" i="14"/>
  <c r="AJ2" i="14"/>
  <c r="AI3" i="14"/>
  <c r="AI4" i="14"/>
  <c r="AJ4" i="14"/>
  <c r="AI5" i="14"/>
  <c r="AJ5" i="14"/>
  <c r="AI6" i="14"/>
  <c r="AJ6" i="14"/>
  <c r="AI7" i="14"/>
  <c r="AJ7" i="14"/>
  <c r="AI8" i="14"/>
  <c r="AJ8" i="14"/>
  <c r="AI9" i="14"/>
  <c r="AI10" i="14"/>
  <c r="AJ10" i="14"/>
  <c r="AI11" i="14"/>
  <c r="AJ11" i="14"/>
  <c r="AI12" i="14"/>
  <c r="AJ12" i="14"/>
  <c r="AI13" i="14"/>
  <c r="AJ13" i="14"/>
  <c r="AI14" i="14"/>
  <c r="AJ14" i="14"/>
  <c r="AI15" i="14"/>
  <c r="AJ15" i="14"/>
  <c r="AI16" i="14"/>
  <c r="AJ16" i="14"/>
  <c r="AI17" i="14"/>
  <c r="AI18" i="14"/>
  <c r="AJ18" i="14"/>
  <c r="AI19" i="14"/>
  <c r="AI20" i="14"/>
  <c r="AJ20" i="14"/>
  <c r="AI21" i="14"/>
  <c r="AJ21" i="14"/>
  <c r="AI22" i="14"/>
  <c r="AJ22" i="14"/>
  <c r="AI23" i="14"/>
  <c r="AJ23" i="14"/>
  <c r="AI24" i="14"/>
  <c r="AJ24" i="14"/>
  <c r="AI25" i="14"/>
  <c r="AI26" i="14"/>
  <c r="AI27" i="14"/>
  <c r="AJ27" i="14"/>
  <c r="AI28" i="14"/>
  <c r="AJ28" i="14"/>
  <c r="AI29" i="14"/>
  <c r="AJ29" i="14"/>
  <c r="AI30" i="14"/>
  <c r="AJ30" i="14"/>
  <c r="AI31" i="14"/>
  <c r="AJ31" i="14"/>
  <c r="AI32" i="14"/>
  <c r="AJ32" i="14"/>
  <c r="AI2" i="14"/>
  <c r="AE3" i="14"/>
  <c r="AE11" i="14"/>
  <c r="AE19" i="14"/>
  <c r="AE27" i="14"/>
  <c r="AD3" i="14"/>
  <c r="AD4" i="14"/>
  <c r="AE4" i="14"/>
  <c r="AD5" i="14"/>
  <c r="AE5" i="14"/>
  <c r="AD6" i="14"/>
  <c r="AE6" i="14"/>
  <c r="AD7" i="14"/>
  <c r="AE7" i="14"/>
  <c r="AD8" i="14"/>
  <c r="AE8" i="14"/>
  <c r="AD9" i="14"/>
  <c r="AE9" i="14"/>
  <c r="AD10" i="14"/>
  <c r="AE10" i="14"/>
  <c r="AD11" i="14"/>
  <c r="AD12" i="14"/>
  <c r="AE12" i="14"/>
  <c r="AD13" i="14"/>
  <c r="AE13" i="14"/>
  <c r="AD14" i="14"/>
  <c r="AE14" i="14"/>
  <c r="AD15" i="14"/>
  <c r="AE15" i="14"/>
  <c r="AD16" i="14"/>
  <c r="AE16" i="14"/>
  <c r="AD17" i="14"/>
  <c r="AE17" i="14"/>
  <c r="AD18" i="14"/>
  <c r="AE18" i="14"/>
  <c r="AD19" i="14"/>
  <c r="AD20" i="14"/>
  <c r="AE20" i="14"/>
  <c r="AD21" i="14"/>
  <c r="AE21" i="14"/>
  <c r="AD22" i="14"/>
  <c r="AE22" i="14"/>
  <c r="AD23" i="14"/>
  <c r="AE23" i="14"/>
  <c r="AD24" i="14"/>
  <c r="AE24" i="14"/>
  <c r="AD25" i="14"/>
  <c r="AE25" i="14"/>
  <c r="AD26" i="14"/>
  <c r="AE26" i="14"/>
  <c r="AD27" i="14"/>
  <c r="AD28" i="14"/>
  <c r="AE28" i="14"/>
  <c r="AD29" i="14"/>
  <c r="AE29" i="14"/>
  <c r="AD30" i="14"/>
  <c r="AE30" i="14"/>
  <c r="AD31" i="14"/>
  <c r="AE31" i="14"/>
  <c r="AD32" i="14"/>
  <c r="AE32" i="14"/>
  <c r="AD2" i="14"/>
  <c r="AE2" i="14"/>
  <c r="Z5" i="14"/>
  <c r="Z6" i="14"/>
  <c r="Z12" i="14"/>
  <c r="Z20" i="14"/>
  <c r="Z21" i="14"/>
  <c r="Z28" i="14"/>
  <c r="Z29" i="14"/>
  <c r="Z30" i="14"/>
  <c r="Y3" i="14"/>
  <c r="Y4" i="14"/>
  <c r="Y5" i="14"/>
  <c r="Y6" i="14"/>
  <c r="Y7" i="14"/>
  <c r="Z7" i="14"/>
  <c r="Y8" i="14"/>
  <c r="Z8" i="14"/>
  <c r="Y9" i="14"/>
  <c r="Z9" i="14"/>
  <c r="Y10" i="14"/>
  <c r="Z10" i="14"/>
  <c r="Y11" i="14"/>
  <c r="Z11" i="14"/>
  <c r="Y12" i="14"/>
  <c r="Y13" i="14"/>
  <c r="Y14" i="14"/>
  <c r="Z14" i="14"/>
  <c r="Y15" i="14"/>
  <c r="Z15" i="14"/>
  <c r="Y16" i="14"/>
  <c r="Z16" i="14"/>
  <c r="Y17" i="14"/>
  <c r="Z17" i="14"/>
  <c r="Y18" i="14"/>
  <c r="Z18" i="14"/>
  <c r="Y19" i="14"/>
  <c r="Z19" i="14"/>
  <c r="Y20" i="14"/>
  <c r="Y21" i="14"/>
  <c r="Y22" i="14"/>
  <c r="Z22" i="14"/>
  <c r="Y23" i="14"/>
  <c r="Z23" i="14"/>
  <c r="Y24" i="14"/>
  <c r="Z24" i="14"/>
  <c r="Y25" i="14"/>
  <c r="Z25" i="14"/>
  <c r="Y26" i="14"/>
  <c r="Z26" i="14"/>
  <c r="Y27" i="14"/>
  <c r="Z27" i="14"/>
  <c r="Y28" i="14"/>
  <c r="Y29" i="14"/>
  <c r="Y30" i="14"/>
  <c r="Y31" i="14"/>
  <c r="Z31" i="14"/>
  <c r="Y32" i="14"/>
  <c r="Z32" i="14"/>
  <c r="Y2" i="14"/>
  <c r="Z2" i="14"/>
  <c r="U7" i="14"/>
  <c r="U15" i="14"/>
  <c r="U16" i="14"/>
  <c r="U23" i="14"/>
  <c r="U24" i="14"/>
  <c r="U25" i="14"/>
  <c r="U31" i="14"/>
  <c r="T3" i="14"/>
  <c r="U3" i="14"/>
  <c r="T4" i="14"/>
  <c r="U4" i="14"/>
  <c r="T5" i="14"/>
  <c r="U5" i="14"/>
  <c r="T6" i="14"/>
  <c r="U6" i="14"/>
  <c r="T7" i="14"/>
  <c r="T8" i="14"/>
  <c r="U8" i="14"/>
  <c r="T9" i="14"/>
  <c r="U9" i="14"/>
  <c r="T10" i="14"/>
  <c r="U10" i="14"/>
  <c r="T11" i="14"/>
  <c r="U11" i="14"/>
  <c r="T12" i="14"/>
  <c r="U12" i="14"/>
  <c r="T13" i="14"/>
  <c r="U13" i="14"/>
  <c r="T14" i="14"/>
  <c r="U14" i="14"/>
  <c r="T15" i="14"/>
  <c r="T16" i="14"/>
  <c r="T17" i="14"/>
  <c r="U17" i="14"/>
  <c r="T18" i="14"/>
  <c r="U18" i="14"/>
  <c r="T19" i="14"/>
  <c r="U19" i="14"/>
  <c r="T20" i="14"/>
  <c r="U20" i="14"/>
  <c r="T21" i="14"/>
  <c r="U21" i="14"/>
  <c r="T22" i="14"/>
  <c r="U22" i="14"/>
  <c r="T23" i="14"/>
  <c r="T24" i="14"/>
  <c r="T25" i="14"/>
  <c r="T26" i="14"/>
  <c r="U26" i="14"/>
  <c r="T27" i="14"/>
  <c r="U27" i="14"/>
  <c r="T28" i="14"/>
  <c r="U28" i="14"/>
  <c r="T29" i="14"/>
  <c r="U29" i="14"/>
  <c r="T30" i="14"/>
  <c r="U30" i="14"/>
  <c r="T31" i="14"/>
  <c r="T32" i="14"/>
  <c r="U32" i="14"/>
  <c r="T33" i="14"/>
  <c r="T2" i="14"/>
  <c r="U2" i="14"/>
  <c r="O3" i="16"/>
  <c r="P3" i="16"/>
  <c r="O4" i="16"/>
  <c r="O5" i="16"/>
  <c r="O6" i="16"/>
  <c r="O7" i="16"/>
  <c r="O8" i="16"/>
  <c r="O9" i="16"/>
  <c r="O10" i="16"/>
  <c r="O11" i="16"/>
  <c r="O12" i="16"/>
  <c r="P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2" i="16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K24" i="16"/>
  <c r="J25" i="16"/>
  <c r="J26" i="16"/>
  <c r="J27" i="16"/>
  <c r="J28" i="16"/>
  <c r="J29" i="16"/>
  <c r="J30" i="16"/>
  <c r="J31" i="16"/>
  <c r="K31" i="16"/>
  <c r="J32" i="16"/>
  <c r="J2" i="16"/>
  <c r="D5" i="18"/>
  <c r="D3" i="18"/>
  <c r="E5" i="18"/>
  <c r="D8" i="18"/>
  <c r="E8" i="18"/>
  <c r="D9" i="18"/>
  <c r="E9" i="18"/>
  <c r="D21" i="18"/>
  <c r="E21" i="18"/>
  <c r="D24" i="18"/>
  <c r="E24" i="18"/>
  <c r="E3" i="18"/>
  <c r="D4" i="18"/>
  <c r="E4" i="18"/>
  <c r="D6" i="18"/>
  <c r="E6" i="18"/>
  <c r="D7" i="18"/>
  <c r="E7" i="18"/>
  <c r="D10" i="18"/>
  <c r="E10" i="18"/>
  <c r="D11" i="18"/>
  <c r="E11" i="18"/>
  <c r="D12" i="18"/>
  <c r="E12" i="18"/>
  <c r="D13" i="18"/>
  <c r="E13" i="18"/>
  <c r="D14" i="18"/>
  <c r="E14" i="18"/>
  <c r="D15" i="18"/>
  <c r="E15" i="18"/>
  <c r="D16" i="18"/>
  <c r="E16" i="18"/>
  <c r="D17" i="18"/>
  <c r="E17" i="18"/>
  <c r="D18" i="18"/>
  <c r="E18" i="18"/>
  <c r="D19" i="18"/>
  <c r="E19" i="18"/>
  <c r="D20" i="18"/>
  <c r="E20" i="18"/>
  <c r="D22" i="18"/>
  <c r="E22" i="18"/>
  <c r="D23" i="18"/>
  <c r="E23" i="18"/>
  <c r="D25" i="18"/>
  <c r="E25" i="18"/>
  <c r="D26" i="18"/>
  <c r="E26" i="18"/>
  <c r="D27" i="18"/>
  <c r="E27" i="18"/>
  <c r="D28" i="18"/>
  <c r="E28" i="18"/>
  <c r="D29" i="18"/>
  <c r="E29" i="18"/>
  <c r="D30" i="18"/>
  <c r="E30" i="18"/>
  <c r="D31" i="18"/>
  <c r="E31" i="18"/>
  <c r="D32" i="18"/>
  <c r="E32" i="18"/>
  <c r="D2" i="18"/>
  <c r="E2" i="18"/>
  <c r="P7" i="15"/>
  <c r="Q7" i="15"/>
  <c r="P30" i="15"/>
  <c r="Q30" i="15"/>
  <c r="P3" i="15"/>
  <c r="P4" i="15"/>
  <c r="P5" i="15"/>
  <c r="P6" i="15"/>
  <c r="P14" i="15"/>
  <c r="Q14" i="15"/>
  <c r="P8" i="15"/>
  <c r="Q8" i="15"/>
  <c r="P9" i="15"/>
  <c r="P10" i="15"/>
  <c r="P11" i="15"/>
  <c r="P12" i="15"/>
  <c r="P13" i="15"/>
  <c r="P15" i="15"/>
  <c r="Q15" i="15"/>
  <c r="P16" i="15"/>
  <c r="Q16" i="15"/>
  <c r="P17" i="15"/>
  <c r="P18" i="15"/>
  <c r="P19" i="15"/>
  <c r="P20" i="15"/>
  <c r="P21" i="15"/>
  <c r="P22" i="15"/>
  <c r="P23" i="15"/>
  <c r="Q23" i="15"/>
  <c r="P24" i="15"/>
  <c r="Q24" i="15"/>
  <c r="P25" i="15"/>
  <c r="P26" i="15"/>
  <c r="P27" i="15"/>
  <c r="P28" i="15"/>
  <c r="P29" i="15"/>
  <c r="P31" i="15"/>
  <c r="Q31" i="15"/>
  <c r="P32" i="15"/>
  <c r="Q32" i="15"/>
  <c r="P2" i="15"/>
  <c r="P8" i="14"/>
  <c r="P16" i="14"/>
  <c r="P18" i="14"/>
  <c r="P24" i="14"/>
  <c r="P32" i="14"/>
  <c r="O3" i="14"/>
  <c r="P3" i="14"/>
  <c r="O4" i="14"/>
  <c r="P4" i="14"/>
  <c r="O5" i="14"/>
  <c r="P5" i="14"/>
  <c r="O6" i="14"/>
  <c r="P6" i="14"/>
  <c r="O7" i="14"/>
  <c r="P7" i="14"/>
  <c r="O8" i="14"/>
  <c r="O9" i="14"/>
  <c r="P9" i="14"/>
  <c r="O10" i="14"/>
  <c r="P10" i="14"/>
  <c r="O11" i="14"/>
  <c r="P11" i="14"/>
  <c r="O12" i="14"/>
  <c r="P12" i="14"/>
  <c r="O13" i="14"/>
  <c r="P13" i="14"/>
  <c r="O14" i="14"/>
  <c r="P14" i="14"/>
  <c r="O15" i="14"/>
  <c r="P15" i="14"/>
  <c r="O16" i="14"/>
  <c r="O17" i="14"/>
  <c r="P17" i="14"/>
  <c r="O18" i="14"/>
  <c r="O19" i="14"/>
  <c r="P19" i="14"/>
  <c r="O20" i="14"/>
  <c r="P20" i="14"/>
  <c r="O21" i="14"/>
  <c r="P21" i="14"/>
  <c r="O22" i="14"/>
  <c r="P22" i="14"/>
  <c r="O23" i="14"/>
  <c r="P23" i="14"/>
  <c r="O24" i="14"/>
  <c r="O25" i="14"/>
  <c r="P25" i="14"/>
  <c r="O26" i="14"/>
  <c r="P26" i="14"/>
  <c r="O27" i="14"/>
  <c r="P27" i="14"/>
  <c r="O28" i="14"/>
  <c r="P28" i="14"/>
  <c r="O29" i="14"/>
  <c r="P29" i="14"/>
  <c r="O30" i="14"/>
  <c r="P30" i="14"/>
  <c r="O31" i="14"/>
  <c r="P31" i="14"/>
  <c r="O32" i="14"/>
  <c r="O2" i="14"/>
  <c r="P2" i="14"/>
  <c r="D7" i="17"/>
  <c r="E7" i="17"/>
  <c r="D31" i="17"/>
  <c r="E31" i="17"/>
  <c r="D3" i="17"/>
  <c r="E3" i="17" s="1"/>
  <c r="D4" i="17"/>
  <c r="E4" i="17" s="1"/>
  <c r="D5" i="17"/>
  <c r="E5" i="17"/>
  <c r="D6" i="17"/>
  <c r="E6" i="17"/>
  <c r="D8" i="17"/>
  <c r="E8" i="17" s="1"/>
  <c r="D9" i="17"/>
  <c r="E9" i="17" s="1"/>
  <c r="D10" i="17"/>
  <c r="D11" i="17"/>
  <c r="E11" i="17" s="1"/>
  <c r="D12" i="17"/>
  <c r="E12" i="17"/>
  <c r="D13" i="17"/>
  <c r="E13" i="17"/>
  <c r="D14" i="17"/>
  <c r="D15" i="17"/>
  <c r="E15" i="17"/>
  <c r="D16" i="17"/>
  <c r="E16" i="17"/>
  <c r="D17" i="17"/>
  <c r="E17" i="17" s="1"/>
  <c r="D18" i="17"/>
  <c r="E18" i="17" s="1"/>
  <c r="D19" i="17"/>
  <c r="E19" i="17"/>
  <c r="D20" i="17"/>
  <c r="E20" i="17"/>
  <c r="D21" i="17"/>
  <c r="E21" i="17" s="1"/>
  <c r="D22" i="17"/>
  <c r="D23" i="17"/>
  <c r="E23" i="17" s="1"/>
  <c r="D24" i="17"/>
  <c r="E24" i="17" s="1"/>
  <c r="D25" i="17"/>
  <c r="E25" i="17"/>
  <c r="D26" i="17"/>
  <c r="D27" i="17"/>
  <c r="E27" i="17" s="1"/>
  <c r="D28" i="17"/>
  <c r="E28" i="17"/>
  <c r="D29" i="17"/>
  <c r="E29" i="17"/>
  <c r="D30" i="17"/>
  <c r="E30" i="17" s="1"/>
  <c r="D32" i="17"/>
  <c r="E32" i="17"/>
  <c r="D2" i="17"/>
  <c r="E2" i="17" s="1"/>
  <c r="E26" i="17"/>
  <c r="E10" i="17"/>
  <c r="E22" i="17"/>
  <c r="E14" i="17"/>
  <c r="J4" i="15"/>
  <c r="J2" i="15"/>
  <c r="K4" i="15"/>
  <c r="J5" i="15"/>
  <c r="K5" i="15"/>
  <c r="J12" i="15"/>
  <c r="K12" i="15"/>
  <c r="J13" i="15"/>
  <c r="K13" i="15"/>
  <c r="J20" i="15"/>
  <c r="K20" i="15"/>
  <c r="J21" i="15"/>
  <c r="K21" i="15"/>
  <c r="J28" i="15"/>
  <c r="K28" i="15"/>
  <c r="J3" i="15"/>
  <c r="K3" i="15"/>
  <c r="J6" i="15"/>
  <c r="K6" i="15"/>
  <c r="J7" i="15"/>
  <c r="K7" i="15"/>
  <c r="J8" i="15"/>
  <c r="K8" i="15"/>
  <c r="J9" i="15"/>
  <c r="K9" i="15"/>
  <c r="J10" i="15"/>
  <c r="K10" i="15"/>
  <c r="J11" i="15"/>
  <c r="K11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2" i="15"/>
  <c r="K22" i="15"/>
  <c r="J23" i="15"/>
  <c r="K23" i="15"/>
  <c r="J24" i="15"/>
  <c r="K24" i="15"/>
  <c r="J25" i="15"/>
  <c r="K25" i="15"/>
  <c r="J26" i="15"/>
  <c r="K26" i="15"/>
  <c r="J27" i="15"/>
  <c r="K27" i="15"/>
  <c r="J29" i="15"/>
  <c r="K29" i="15"/>
  <c r="J30" i="15"/>
  <c r="K30" i="15"/>
  <c r="J31" i="15"/>
  <c r="K31" i="15"/>
  <c r="J32" i="15"/>
  <c r="K32" i="15"/>
  <c r="K2" i="15"/>
  <c r="K7" i="14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2" i="14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E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E24" i="16"/>
  <c r="D32" i="16"/>
  <c r="D2" i="16"/>
  <c r="D5" i="15"/>
  <c r="D3" i="15"/>
  <c r="E5" i="15"/>
  <c r="D7" i="15"/>
  <c r="E7" i="15"/>
  <c r="D13" i="15"/>
  <c r="E13" i="15"/>
  <c r="D22" i="15"/>
  <c r="E22" i="15"/>
  <c r="D23" i="15"/>
  <c r="E23" i="15"/>
  <c r="D30" i="15"/>
  <c r="E30" i="15"/>
  <c r="D31" i="15"/>
  <c r="E31" i="15"/>
  <c r="E3" i="15"/>
  <c r="D4" i="15"/>
  <c r="E4" i="15"/>
  <c r="D6" i="15"/>
  <c r="E6" i="15"/>
  <c r="D8" i="15"/>
  <c r="E8" i="15"/>
  <c r="D9" i="15"/>
  <c r="E9" i="15"/>
  <c r="D10" i="15"/>
  <c r="E10" i="15"/>
  <c r="D11" i="15"/>
  <c r="E11" i="15"/>
  <c r="D12" i="15"/>
  <c r="E12" i="15"/>
  <c r="D14" i="15"/>
  <c r="E14" i="15"/>
  <c r="D15" i="15"/>
  <c r="E15" i="15"/>
  <c r="D16" i="15"/>
  <c r="E16" i="15"/>
  <c r="D17" i="15"/>
  <c r="E17" i="15"/>
  <c r="D18" i="15"/>
  <c r="E18" i="15"/>
  <c r="D19" i="15"/>
  <c r="E19" i="15"/>
  <c r="D20" i="15"/>
  <c r="E20" i="15"/>
  <c r="D21" i="15"/>
  <c r="E21" i="15"/>
  <c r="D24" i="15"/>
  <c r="E24" i="15"/>
  <c r="D25" i="15"/>
  <c r="E25" i="15"/>
  <c r="D26" i="15"/>
  <c r="E26" i="15"/>
  <c r="D27" i="15"/>
  <c r="E27" i="15"/>
  <c r="D28" i="15"/>
  <c r="E28" i="15"/>
  <c r="D29" i="15"/>
  <c r="E29" i="15"/>
  <c r="D32" i="15"/>
  <c r="E32" i="15"/>
  <c r="D2" i="15"/>
  <c r="E2" i="15"/>
  <c r="D6" i="14"/>
  <c r="D7" i="14"/>
  <c r="D8" i="14"/>
  <c r="D10" i="14"/>
  <c r="D11" i="14"/>
  <c r="D12" i="14"/>
  <c r="E12" i="14"/>
  <c r="D14" i="14"/>
  <c r="E14" i="14"/>
  <c r="D15" i="14"/>
  <c r="D16" i="14"/>
  <c r="D17" i="14"/>
  <c r="E17" i="14"/>
  <c r="D18" i="14"/>
  <c r="E18" i="14"/>
  <c r="D19" i="14"/>
  <c r="D20" i="14"/>
  <c r="D21" i="14"/>
  <c r="D22" i="14"/>
  <c r="E22" i="14"/>
  <c r="D23" i="14"/>
  <c r="D24" i="14"/>
  <c r="D25" i="14"/>
  <c r="D26" i="14"/>
  <c r="D27" i="14"/>
  <c r="E27" i="14"/>
  <c r="D28" i="14"/>
  <c r="D29" i="14"/>
  <c r="E29" i="14"/>
  <c r="D30" i="14"/>
  <c r="E30" i="14"/>
  <c r="D31" i="14"/>
  <c r="D32" i="14"/>
  <c r="D3" i="14"/>
  <c r="E31" i="14"/>
  <c r="E3" i="14"/>
  <c r="D4" i="14"/>
  <c r="D2" i="14"/>
  <c r="E21" i="16"/>
  <c r="E25" i="14"/>
  <c r="E21" i="14"/>
  <c r="E7" i="14"/>
  <c r="E2" i="14"/>
  <c r="E23" i="14"/>
  <c r="E19" i="14"/>
  <c r="E4" i="14"/>
  <c r="E32" i="14"/>
  <c r="E20" i="14"/>
  <c r="E16" i="14"/>
  <c r="E26" i="14"/>
  <c r="E8" i="14"/>
  <c r="AH6" i="11"/>
  <c r="AH8" i="11"/>
  <c r="AH10" i="11"/>
  <c r="AH12" i="11"/>
  <c r="AH14" i="11"/>
  <c r="AH16" i="11"/>
  <c r="AH18" i="11"/>
  <c r="AH20" i="11"/>
  <c r="AH22" i="11"/>
  <c r="AH24" i="11"/>
  <c r="AH26" i="11"/>
  <c r="AH28" i="11"/>
  <c r="AH30" i="11"/>
  <c r="AH32" i="11"/>
  <c r="R32" i="11"/>
  <c r="K32" i="11"/>
  <c r="D32" i="11"/>
  <c r="E32" i="11" s="1"/>
  <c r="AG31" i="11"/>
  <c r="AH31" i="11" s="1"/>
  <c r="AF31" i="11"/>
  <c r="R31" i="11"/>
  <c r="K31" i="11"/>
  <c r="D31" i="11"/>
  <c r="R30" i="11"/>
  <c r="K30" i="11"/>
  <c r="D30" i="11"/>
  <c r="R29" i="11"/>
  <c r="K29" i="11"/>
  <c r="L29" i="11" s="1"/>
  <c r="D29" i="11"/>
  <c r="R28" i="11"/>
  <c r="K28" i="11"/>
  <c r="D28" i="11"/>
  <c r="AG27" i="11"/>
  <c r="AH27" i="11" s="1"/>
  <c r="AF27" i="11"/>
  <c r="R27" i="11"/>
  <c r="K27" i="11"/>
  <c r="D27" i="11"/>
  <c r="E27" i="11" s="1"/>
  <c r="R26" i="11"/>
  <c r="K26" i="11"/>
  <c r="D26" i="11"/>
  <c r="R25" i="11"/>
  <c r="K25" i="11"/>
  <c r="D25" i="11"/>
  <c r="R24" i="11"/>
  <c r="K24" i="11"/>
  <c r="D24" i="11"/>
  <c r="AG23" i="11"/>
  <c r="AH23" i="11" s="1"/>
  <c r="AF23" i="11"/>
  <c r="R23" i="11"/>
  <c r="K23" i="11"/>
  <c r="D23" i="11"/>
  <c r="R22" i="11"/>
  <c r="K22" i="11"/>
  <c r="D22" i="11"/>
  <c r="R21" i="11"/>
  <c r="K21" i="11"/>
  <c r="D21" i="11"/>
  <c r="E21" i="11" s="1"/>
  <c r="R20" i="11"/>
  <c r="K20" i="11"/>
  <c r="D20" i="11"/>
  <c r="AG19" i="11"/>
  <c r="AH19" i="11" s="1"/>
  <c r="AF19" i="11"/>
  <c r="R19" i="11"/>
  <c r="K19" i="11"/>
  <c r="D19" i="11"/>
  <c r="R18" i="11"/>
  <c r="K18" i="11"/>
  <c r="L18" i="11" s="1"/>
  <c r="D18" i="11"/>
  <c r="R17" i="11"/>
  <c r="K17" i="11"/>
  <c r="D17" i="11"/>
  <c r="R16" i="11"/>
  <c r="K16" i="11"/>
  <c r="D16" i="11"/>
  <c r="AG15" i="11"/>
  <c r="AH15" i="11" s="1"/>
  <c r="AF15" i="11"/>
  <c r="R15" i="11"/>
  <c r="K15" i="11"/>
  <c r="D15" i="11"/>
  <c r="E15" i="11" s="1"/>
  <c r="R14" i="11"/>
  <c r="K14" i="11"/>
  <c r="D14" i="11"/>
  <c r="E14" i="11" s="1"/>
  <c r="R13" i="11"/>
  <c r="K13" i="11"/>
  <c r="D13" i="11"/>
  <c r="R12" i="11"/>
  <c r="K12" i="11"/>
  <c r="D12" i="11"/>
  <c r="AG11" i="11"/>
  <c r="AH11" i="11" s="1"/>
  <c r="AF11" i="11"/>
  <c r="R11" i="11"/>
  <c r="K11" i="11"/>
  <c r="D11" i="11"/>
  <c r="R10" i="11"/>
  <c r="K10" i="11"/>
  <c r="D10" i="11"/>
  <c r="E10" i="11" s="1"/>
  <c r="R9" i="11"/>
  <c r="K9" i="11"/>
  <c r="D9" i="11"/>
  <c r="R8" i="11"/>
  <c r="K8" i="11"/>
  <c r="D8" i="11"/>
  <c r="E8" i="11" s="1"/>
  <c r="AG7" i="11"/>
  <c r="AH7" i="11" s="1"/>
  <c r="AF7" i="11"/>
  <c r="R7" i="11"/>
  <c r="K7" i="11"/>
  <c r="D7" i="11"/>
  <c r="E7" i="11" s="1"/>
  <c r="R6" i="11"/>
  <c r="K6" i="11"/>
  <c r="L27" i="11" s="1"/>
  <c r="D6" i="11"/>
  <c r="E30" i="11"/>
  <c r="R5" i="11"/>
  <c r="K5" i="11"/>
  <c r="L5" i="11" s="1"/>
  <c r="D5" i="11"/>
  <c r="R4" i="11"/>
  <c r="K4" i="11"/>
  <c r="D4" i="11"/>
  <c r="E4" i="11" s="1"/>
  <c r="AG3" i="11"/>
  <c r="AF5" i="11"/>
  <c r="R3" i="11"/>
  <c r="S22" i="11" s="1"/>
  <c r="K3" i="11"/>
  <c r="D3" i="11"/>
  <c r="E3" i="11" s="1"/>
  <c r="R2" i="11"/>
  <c r="K2" i="11"/>
  <c r="L2" i="11" s="1"/>
  <c r="D2" i="11"/>
  <c r="E2" i="11" s="1"/>
  <c r="AJ8" i="10"/>
  <c r="AJ10" i="10"/>
  <c r="AJ12" i="10"/>
  <c r="AJ14" i="10"/>
  <c r="AJ16" i="10"/>
  <c r="AJ18" i="10"/>
  <c r="AJ20" i="10"/>
  <c r="AJ22" i="10"/>
  <c r="AJ24" i="10"/>
  <c r="AJ26" i="10"/>
  <c r="AJ28" i="10"/>
  <c r="AJ30" i="10"/>
  <c r="AJ32" i="10"/>
  <c r="X32" i="10"/>
  <c r="Y32" i="10"/>
  <c r="R32" i="10"/>
  <c r="S32" i="10" s="1"/>
  <c r="K32" i="10"/>
  <c r="AI31" i="10"/>
  <c r="AJ31" i="10" s="1"/>
  <c r="AJ33" i="10" s="1"/>
  <c r="AH31" i="10"/>
  <c r="X31" i="10"/>
  <c r="Y31" i="10" s="1"/>
  <c r="R31" i="10"/>
  <c r="S31" i="10"/>
  <c r="K31" i="10"/>
  <c r="X30" i="10"/>
  <c r="Y30" i="10"/>
  <c r="R30" i="10"/>
  <c r="S30" i="10"/>
  <c r="K30" i="10"/>
  <c r="L30" i="10"/>
  <c r="X29" i="10"/>
  <c r="Y29" i="10" s="1"/>
  <c r="R29" i="10"/>
  <c r="S29" i="10"/>
  <c r="K29" i="10"/>
  <c r="X28" i="10"/>
  <c r="Y28" i="10" s="1"/>
  <c r="R28" i="10"/>
  <c r="S28" i="10"/>
  <c r="K28" i="10"/>
  <c r="AI27" i="10"/>
  <c r="AJ27" i="10"/>
  <c r="AH27" i="10"/>
  <c r="X27" i="10"/>
  <c r="Y27" i="10" s="1"/>
  <c r="R27" i="10"/>
  <c r="S27" i="10"/>
  <c r="K27" i="10"/>
  <c r="X26" i="10"/>
  <c r="Y26" i="10"/>
  <c r="R26" i="10"/>
  <c r="S26" i="10"/>
  <c r="K26" i="10"/>
  <c r="L26" i="10"/>
  <c r="X25" i="10"/>
  <c r="Y25" i="10" s="1"/>
  <c r="R25" i="10"/>
  <c r="S25" i="10"/>
  <c r="K25" i="10"/>
  <c r="L25" i="10"/>
  <c r="X24" i="10"/>
  <c r="Y24" i="10"/>
  <c r="R24" i="10"/>
  <c r="S24" i="10" s="1"/>
  <c r="K24" i="10"/>
  <c r="L24" i="10"/>
  <c r="AI23" i="10"/>
  <c r="AJ23" i="10"/>
  <c r="AH23" i="10"/>
  <c r="AH25" i="10"/>
  <c r="X23" i="10"/>
  <c r="Y23" i="10" s="1"/>
  <c r="R23" i="10"/>
  <c r="S23" i="10"/>
  <c r="K23" i="10"/>
  <c r="L23" i="10"/>
  <c r="X22" i="10"/>
  <c r="Y22" i="10"/>
  <c r="R22" i="10"/>
  <c r="S22" i="10" s="1"/>
  <c r="K22" i="10"/>
  <c r="L22" i="10"/>
  <c r="X21" i="10"/>
  <c r="Y21" i="10"/>
  <c r="R21" i="10"/>
  <c r="S21" i="10"/>
  <c r="K21" i="10"/>
  <c r="L21" i="10" s="1"/>
  <c r="X20" i="10"/>
  <c r="Y20" i="10"/>
  <c r="R20" i="10"/>
  <c r="S20" i="10"/>
  <c r="K20" i="10"/>
  <c r="L20" i="10"/>
  <c r="AI19" i="10"/>
  <c r="AJ19" i="10" s="1"/>
  <c r="AJ21" i="10" s="1"/>
  <c r="AH19" i="10"/>
  <c r="AH21" i="10" s="1"/>
  <c r="X19" i="10"/>
  <c r="Y19" i="10" s="1"/>
  <c r="R19" i="10"/>
  <c r="S19" i="10"/>
  <c r="K19" i="10"/>
  <c r="L19" i="10" s="1"/>
  <c r="X18" i="10"/>
  <c r="Y18" i="10" s="1"/>
  <c r="R18" i="10"/>
  <c r="S18" i="10" s="1"/>
  <c r="K18" i="10"/>
  <c r="L18" i="10"/>
  <c r="X17" i="10"/>
  <c r="Y17" i="10" s="1"/>
  <c r="R17" i="10"/>
  <c r="S17" i="10" s="1"/>
  <c r="K17" i="10"/>
  <c r="L17" i="10" s="1"/>
  <c r="X16" i="10"/>
  <c r="Y16" i="10"/>
  <c r="R16" i="10"/>
  <c r="S16" i="10" s="1"/>
  <c r="K16" i="10"/>
  <c r="L16" i="10" s="1"/>
  <c r="AI15" i="10"/>
  <c r="AJ15" i="10" s="1"/>
  <c r="AJ17" i="10" s="1"/>
  <c r="AI17" i="10"/>
  <c r="AH15" i="10"/>
  <c r="AH17" i="10" s="1"/>
  <c r="X15" i="10"/>
  <c r="Y15" i="10" s="1"/>
  <c r="R15" i="10"/>
  <c r="S15" i="10" s="1"/>
  <c r="K15" i="10"/>
  <c r="L15" i="10"/>
  <c r="X14" i="10"/>
  <c r="Y14" i="10" s="1"/>
  <c r="R14" i="10"/>
  <c r="S14" i="10" s="1"/>
  <c r="K14" i="10"/>
  <c r="L14" i="10" s="1"/>
  <c r="X13" i="10"/>
  <c r="Y13" i="10"/>
  <c r="R13" i="10"/>
  <c r="S13" i="10" s="1"/>
  <c r="K13" i="10"/>
  <c r="L13" i="10" s="1"/>
  <c r="X12" i="10"/>
  <c r="Y12" i="10" s="1"/>
  <c r="R12" i="10"/>
  <c r="S12" i="10"/>
  <c r="K12" i="10"/>
  <c r="L12" i="10" s="1"/>
  <c r="AI11" i="10"/>
  <c r="AJ11" i="10" s="1"/>
  <c r="AJ13" i="10" s="1"/>
  <c r="AH11" i="10"/>
  <c r="AH13" i="10"/>
  <c r="X11" i="10"/>
  <c r="Y11" i="10" s="1"/>
  <c r="R11" i="10"/>
  <c r="S11" i="10"/>
  <c r="K11" i="10"/>
  <c r="L11" i="10"/>
  <c r="X10" i="10"/>
  <c r="Y10" i="10"/>
  <c r="R10" i="10"/>
  <c r="S10" i="10" s="1"/>
  <c r="K10" i="10"/>
  <c r="L10" i="10"/>
  <c r="X9" i="10"/>
  <c r="Y9" i="10"/>
  <c r="R9" i="10"/>
  <c r="S9" i="10"/>
  <c r="K9" i="10"/>
  <c r="L9" i="10" s="1"/>
  <c r="X8" i="10"/>
  <c r="Y8" i="10"/>
  <c r="R8" i="10"/>
  <c r="S8" i="10"/>
  <c r="K8" i="10"/>
  <c r="L8" i="10"/>
  <c r="AI7" i="10"/>
  <c r="AJ7" i="10" s="1"/>
  <c r="AJ9" i="10" s="1"/>
  <c r="AH7" i="10"/>
  <c r="AH9" i="10"/>
  <c r="X7" i="10"/>
  <c r="Y7" i="10"/>
  <c r="R7" i="10"/>
  <c r="S7" i="10" s="1"/>
  <c r="K7" i="10"/>
  <c r="L7" i="10"/>
  <c r="AJ6" i="10"/>
  <c r="X6" i="10"/>
  <c r="Y6" i="10" s="1"/>
  <c r="R6" i="10"/>
  <c r="S6" i="10"/>
  <c r="K6" i="10"/>
  <c r="X5" i="10"/>
  <c r="Y5" i="10"/>
  <c r="R5" i="10"/>
  <c r="S5" i="10" s="1"/>
  <c r="K5" i="10"/>
  <c r="L5" i="10"/>
  <c r="X4" i="10"/>
  <c r="Y4" i="10" s="1"/>
  <c r="R4" i="10"/>
  <c r="S4" i="10"/>
  <c r="K4" i="10"/>
  <c r="L4" i="10" s="1"/>
  <c r="AI3" i="10"/>
  <c r="AI5" i="10" s="1"/>
  <c r="AJ5" i="10" s="1"/>
  <c r="AH3" i="10"/>
  <c r="AH5" i="10" s="1"/>
  <c r="X3" i="10"/>
  <c r="Y3" i="10"/>
  <c r="R3" i="10"/>
  <c r="S3" i="10" s="1"/>
  <c r="K3" i="10"/>
  <c r="L3" i="10"/>
  <c r="X2" i="10"/>
  <c r="Y2" i="10" s="1"/>
  <c r="R2" i="10"/>
  <c r="S2" i="10"/>
  <c r="L2" i="10"/>
  <c r="AJ32" i="9"/>
  <c r="X32" i="9"/>
  <c r="R32" i="9"/>
  <c r="K32" i="9"/>
  <c r="D32" i="9"/>
  <c r="AI31" i="9"/>
  <c r="AH31" i="9"/>
  <c r="AH33" i="9" s="1"/>
  <c r="X31" i="9"/>
  <c r="Y31" i="9" s="1"/>
  <c r="R31" i="9"/>
  <c r="K31" i="9"/>
  <c r="D31" i="9"/>
  <c r="AJ30" i="9"/>
  <c r="X30" i="9"/>
  <c r="Y30" i="9" s="1"/>
  <c r="R30" i="9"/>
  <c r="K30" i="9"/>
  <c r="D30" i="9"/>
  <c r="X29" i="9"/>
  <c r="R29" i="9"/>
  <c r="K29" i="9"/>
  <c r="D29" i="9"/>
  <c r="AJ28" i="9"/>
  <c r="X28" i="9"/>
  <c r="R28" i="9"/>
  <c r="K28" i="9"/>
  <c r="D28" i="9"/>
  <c r="AI27" i="9"/>
  <c r="AH27" i="9"/>
  <c r="X27" i="9"/>
  <c r="Y27" i="9" s="1"/>
  <c r="R27" i="9"/>
  <c r="K27" i="9"/>
  <c r="D27" i="9"/>
  <c r="AJ26" i="9"/>
  <c r="X26" i="9"/>
  <c r="R26" i="9"/>
  <c r="S26" i="9" s="1"/>
  <c r="K26" i="9"/>
  <c r="D26" i="9"/>
  <c r="X25" i="9"/>
  <c r="Y25" i="9" s="1"/>
  <c r="R25" i="9"/>
  <c r="K25" i="9"/>
  <c r="D25" i="9"/>
  <c r="AJ24" i="9"/>
  <c r="X24" i="9"/>
  <c r="R24" i="9"/>
  <c r="K24" i="9"/>
  <c r="D24" i="9"/>
  <c r="AI23" i="9"/>
  <c r="AH23" i="9"/>
  <c r="AH25" i="9" s="1"/>
  <c r="X23" i="9"/>
  <c r="Y23" i="9" s="1"/>
  <c r="R23" i="9"/>
  <c r="K23" i="9"/>
  <c r="D23" i="9"/>
  <c r="AJ22" i="9"/>
  <c r="X22" i="9"/>
  <c r="R22" i="9"/>
  <c r="K22" i="9"/>
  <c r="D22" i="9"/>
  <c r="X21" i="9"/>
  <c r="R21" i="9"/>
  <c r="K21" i="9"/>
  <c r="D21" i="9"/>
  <c r="AJ20" i="9"/>
  <c r="X20" i="9"/>
  <c r="Y20" i="9" s="1"/>
  <c r="R20" i="9"/>
  <c r="K20" i="9"/>
  <c r="D20" i="9"/>
  <c r="AI19" i="9"/>
  <c r="AH19" i="9"/>
  <c r="AH21" i="9" s="1"/>
  <c r="X19" i="9"/>
  <c r="Y19" i="9" s="1"/>
  <c r="R19" i="9"/>
  <c r="K19" i="9"/>
  <c r="D19" i="9"/>
  <c r="AJ18" i="9"/>
  <c r="X18" i="9"/>
  <c r="R18" i="9"/>
  <c r="K18" i="9"/>
  <c r="D18" i="9"/>
  <c r="X17" i="9"/>
  <c r="Y17" i="9" s="1"/>
  <c r="R17" i="9"/>
  <c r="K17" i="9"/>
  <c r="D17" i="9"/>
  <c r="AJ16" i="9"/>
  <c r="X16" i="9"/>
  <c r="Y16" i="9" s="1"/>
  <c r="R16" i="9"/>
  <c r="K16" i="9"/>
  <c r="D16" i="9"/>
  <c r="AI15" i="9"/>
  <c r="AH15" i="9"/>
  <c r="X15" i="9"/>
  <c r="Y15" i="9" s="1"/>
  <c r="R15" i="9"/>
  <c r="K15" i="9"/>
  <c r="D15" i="9"/>
  <c r="AJ14" i="9"/>
  <c r="X14" i="9"/>
  <c r="R14" i="9"/>
  <c r="K14" i="9"/>
  <c r="D14" i="9"/>
  <c r="X13" i="9"/>
  <c r="Y13" i="9" s="1"/>
  <c r="R13" i="9"/>
  <c r="K13" i="9"/>
  <c r="D13" i="9"/>
  <c r="AJ12" i="9"/>
  <c r="X12" i="9"/>
  <c r="Y12" i="9" s="1"/>
  <c r="R12" i="9"/>
  <c r="K12" i="9"/>
  <c r="D12" i="9"/>
  <c r="AI11" i="9"/>
  <c r="AJ11" i="9" s="1"/>
  <c r="AJ13" i="9" s="1"/>
  <c r="AH11" i="9"/>
  <c r="X11" i="9"/>
  <c r="Y11" i="9" s="1"/>
  <c r="R11" i="9"/>
  <c r="K11" i="9"/>
  <c r="D11" i="9"/>
  <c r="AJ10" i="9"/>
  <c r="X10" i="9"/>
  <c r="R10" i="9"/>
  <c r="K10" i="9"/>
  <c r="D10" i="9"/>
  <c r="X9" i="9"/>
  <c r="Y9" i="9" s="1"/>
  <c r="R9" i="9"/>
  <c r="K9" i="9"/>
  <c r="L9" i="9" s="1"/>
  <c r="D9" i="9"/>
  <c r="AJ8" i="9"/>
  <c r="X8" i="9"/>
  <c r="R8" i="9"/>
  <c r="K8" i="9"/>
  <c r="D8" i="9"/>
  <c r="AI7" i="9"/>
  <c r="AJ7" i="9" s="1"/>
  <c r="AJ9" i="9" s="1"/>
  <c r="AH7" i="9"/>
  <c r="AI17" i="9"/>
  <c r="X7" i="9"/>
  <c r="Y7" i="9" s="1"/>
  <c r="R7" i="9"/>
  <c r="K7" i="9"/>
  <c r="D7" i="9"/>
  <c r="E8" i="9" s="1"/>
  <c r="AJ6" i="9"/>
  <c r="X6" i="9"/>
  <c r="R6" i="9"/>
  <c r="K6" i="9"/>
  <c r="D6" i="9"/>
  <c r="X5" i="9"/>
  <c r="Y5" i="9" s="1"/>
  <c r="R5" i="9"/>
  <c r="K5" i="9"/>
  <c r="D5" i="9"/>
  <c r="X4" i="9"/>
  <c r="Y4" i="9" s="1"/>
  <c r="R4" i="9"/>
  <c r="K4" i="9"/>
  <c r="D4" i="9"/>
  <c r="AI3" i="9"/>
  <c r="AI5" i="9"/>
  <c r="AJ5" i="9" s="1"/>
  <c r="X3" i="9"/>
  <c r="R3" i="9"/>
  <c r="K3" i="9"/>
  <c r="L16" i="9" s="1"/>
  <c r="D3" i="9"/>
  <c r="X2" i="9"/>
  <c r="Y2" i="9"/>
  <c r="R2" i="9"/>
  <c r="K2" i="9"/>
  <c r="D2" i="9"/>
  <c r="AJ6" i="8"/>
  <c r="AJ8" i="8"/>
  <c r="AJ10" i="8"/>
  <c r="AJ12" i="8"/>
  <c r="AJ14" i="8"/>
  <c r="AJ16" i="8"/>
  <c r="AJ18" i="8"/>
  <c r="AJ20" i="8"/>
  <c r="AJ22" i="8"/>
  <c r="AJ24" i="8"/>
  <c r="AJ26" i="8"/>
  <c r="AJ28" i="8"/>
  <c r="AJ30" i="8"/>
  <c r="AJ32" i="8"/>
  <c r="AI29" i="9"/>
  <c r="L26" i="9"/>
  <c r="L28" i="10"/>
  <c r="AH33" i="10"/>
  <c r="L6" i="10"/>
  <c r="Y18" i="9"/>
  <c r="S23" i="9"/>
  <c r="S31" i="9"/>
  <c r="L31" i="10"/>
  <c r="AI33" i="10"/>
  <c r="L32" i="10"/>
  <c r="AH29" i="10"/>
  <c r="AI29" i="10"/>
  <c r="AJ25" i="10"/>
  <c r="L27" i="10"/>
  <c r="AJ29" i="10"/>
  <c r="L29" i="10"/>
  <c r="AI13" i="10"/>
  <c r="E6" i="11"/>
  <c r="E28" i="11"/>
  <c r="E20" i="11"/>
  <c r="AJ15" i="9"/>
  <c r="AJ17" i="9" s="1"/>
  <c r="AJ19" i="9"/>
  <c r="AJ21" i="9" s="1"/>
  <c r="AJ23" i="9"/>
  <c r="AJ25" i="9"/>
  <c r="AJ27" i="9"/>
  <c r="AJ29" i="9"/>
  <c r="AJ31" i="9"/>
  <c r="AJ33" i="9" s="1"/>
  <c r="X32" i="8"/>
  <c r="R32" i="8"/>
  <c r="K32" i="8"/>
  <c r="D32" i="8"/>
  <c r="X31" i="8"/>
  <c r="R31" i="8"/>
  <c r="S31" i="8"/>
  <c r="K31" i="8"/>
  <c r="D31" i="8"/>
  <c r="X30" i="8"/>
  <c r="R30" i="8"/>
  <c r="K30" i="8"/>
  <c r="D30" i="8"/>
  <c r="E30" i="8"/>
  <c r="X29" i="8"/>
  <c r="Y29" i="8"/>
  <c r="R29" i="8"/>
  <c r="K29" i="8"/>
  <c r="D29" i="8"/>
  <c r="E29" i="8"/>
  <c r="X28" i="8"/>
  <c r="R28" i="8"/>
  <c r="K28" i="8"/>
  <c r="D28" i="8"/>
  <c r="E28" i="8"/>
  <c r="X27" i="8"/>
  <c r="R27" i="8"/>
  <c r="K27" i="8"/>
  <c r="D27" i="8"/>
  <c r="E27" i="8"/>
  <c r="X26" i="8"/>
  <c r="R26" i="8"/>
  <c r="K26" i="8"/>
  <c r="D26" i="8"/>
  <c r="E26" i="8"/>
  <c r="X25" i="8"/>
  <c r="R25" i="8"/>
  <c r="K25" i="8"/>
  <c r="L25" i="8"/>
  <c r="D25" i="8"/>
  <c r="E25" i="8"/>
  <c r="X24" i="8"/>
  <c r="Y24" i="8"/>
  <c r="R24" i="8"/>
  <c r="K24" i="8"/>
  <c r="D24" i="8"/>
  <c r="X23" i="8"/>
  <c r="Y23" i="8"/>
  <c r="R23" i="8"/>
  <c r="K23" i="8"/>
  <c r="L23" i="8"/>
  <c r="D23" i="8"/>
  <c r="E23" i="8"/>
  <c r="X22" i="8"/>
  <c r="R22" i="8"/>
  <c r="K22" i="8"/>
  <c r="D22" i="8"/>
  <c r="E22" i="8"/>
  <c r="X21" i="8"/>
  <c r="R21" i="8"/>
  <c r="K21" i="8"/>
  <c r="L21" i="8"/>
  <c r="D21" i="8"/>
  <c r="X20" i="8"/>
  <c r="R20" i="8"/>
  <c r="K20" i="8"/>
  <c r="D20" i="8"/>
  <c r="X19" i="8"/>
  <c r="R19" i="8"/>
  <c r="S19" i="8"/>
  <c r="K19" i="8"/>
  <c r="L19" i="8"/>
  <c r="D19" i="8"/>
  <c r="X18" i="8"/>
  <c r="Y18" i="8"/>
  <c r="R18" i="8"/>
  <c r="K18" i="8"/>
  <c r="D18" i="8"/>
  <c r="X17" i="8"/>
  <c r="R17" i="8"/>
  <c r="S17" i="8"/>
  <c r="K17" i="8"/>
  <c r="L17" i="8"/>
  <c r="D17" i="8"/>
  <c r="X16" i="8"/>
  <c r="R16" i="8"/>
  <c r="K16" i="8"/>
  <c r="L16" i="8"/>
  <c r="D16" i="8"/>
  <c r="X15" i="8"/>
  <c r="Y15" i="8"/>
  <c r="R15" i="8"/>
  <c r="S15" i="8"/>
  <c r="K15" i="8"/>
  <c r="D15" i="8"/>
  <c r="E15" i="8"/>
  <c r="X14" i="8"/>
  <c r="R14" i="8"/>
  <c r="K14" i="8"/>
  <c r="D14" i="8"/>
  <c r="E14" i="8"/>
  <c r="X13" i="8"/>
  <c r="Y13" i="8"/>
  <c r="R13" i="8"/>
  <c r="K13" i="8"/>
  <c r="D13" i="8"/>
  <c r="X12" i="8"/>
  <c r="R12" i="8"/>
  <c r="K12" i="8"/>
  <c r="D12" i="8"/>
  <c r="X11" i="8"/>
  <c r="R11" i="8"/>
  <c r="K11" i="8"/>
  <c r="D11" i="8"/>
  <c r="E11" i="8"/>
  <c r="X10" i="8"/>
  <c r="Y30" i="8"/>
  <c r="Y10" i="8"/>
  <c r="R10" i="8"/>
  <c r="K10" i="8"/>
  <c r="L10" i="8"/>
  <c r="D10" i="8"/>
  <c r="E10" i="8"/>
  <c r="X9" i="8"/>
  <c r="R9" i="8"/>
  <c r="K9" i="8"/>
  <c r="L9" i="8"/>
  <c r="D9" i="8"/>
  <c r="X8" i="8"/>
  <c r="R8" i="8"/>
  <c r="K8" i="8"/>
  <c r="D8" i="8"/>
  <c r="E8" i="8"/>
  <c r="X7" i="8"/>
  <c r="Y7" i="8"/>
  <c r="R7" i="8"/>
  <c r="K7" i="8"/>
  <c r="D7" i="8"/>
  <c r="E7" i="8"/>
  <c r="E13" i="8"/>
  <c r="X6" i="8"/>
  <c r="R6" i="8"/>
  <c r="S11" i="8"/>
  <c r="K6" i="8"/>
  <c r="L6" i="8"/>
  <c r="D6" i="8"/>
  <c r="E6" i="8"/>
  <c r="X5" i="8"/>
  <c r="Y5" i="8"/>
  <c r="R5" i="8"/>
  <c r="S5" i="8"/>
  <c r="K5" i="8"/>
  <c r="L5" i="8"/>
  <c r="D5" i="8"/>
  <c r="E5" i="8"/>
  <c r="X4" i="8"/>
  <c r="Y4" i="8"/>
  <c r="R4" i="8"/>
  <c r="K4" i="8"/>
  <c r="L4" i="8"/>
  <c r="D4" i="8"/>
  <c r="E4" i="8"/>
  <c r="X3" i="8"/>
  <c r="R3" i="8"/>
  <c r="K3" i="8"/>
  <c r="L3" i="8"/>
  <c r="D3" i="8"/>
  <c r="E3" i="8"/>
  <c r="X2" i="8"/>
  <c r="R2" i="8"/>
  <c r="K2" i="8"/>
  <c r="L14" i="8"/>
  <c r="D2" i="8"/>
  <c r="E2" i="8"/>
  <c r="AG11" i="7"/>
  <c r="E9" i="8"/>
  <c r="E12" i="8"/>
  <c r="E18" i="8"/>
  <c r="E20" i="8"/>
  <c r="E31" i="8"/>
  <c r="E32" i="8"/>
  <c r="L7" i="8"/>
  <c r="L11" i="8"/>
  <c r="L22" i="8"/>
  <c r="L27" i="8"/>
  <c r="S21" i="8"/>
  <c r="S24" i="8"/>
  <c r="S29" i="8"/>
  <c r="Y26" i="8"/>
  <c r="Y28" i="8"/>
  <c r="AH7" i="8"/>
  <c r="AI11" i="8"/>
  <c r="AJ11" i="8"/>
  <c r="AI15" i="8"/>
  <c r="AJ15" i="8"/>
  <c r="AH19" i="8"/>
  <c r="AH15" i="8"/>
  <c r="AI7" i="8"/>
  <c r="AJ7" i="8"/>
  <c r="AI19" i="8"/>
  <c r="AJ19" i="8"/>
  <c r="AH27" i="8"/>
  <c r="AI27" i="8"/>
  <c r="AJ27" i="8"/>
  <c r="AI3" i="8"/>
  <c r="AH3" i="8"/>
  <c r="AH23" i="8"/>
  <c r="AI23" i="8"/>
  <c r="AJ23" i="8"/>
  <c r="AH11" i="8"/>
  <c r="AH31" i="8"/>
  <c r="AI31" i="8"/>
  <c r="AJ31" i="8"/>
  <c r="AI32" i="7"/>
  <c r="R32" i="7"/>
  <c r="S32" i="7" s="1"/>
  <c r="K32" i="7"/>
  <c r="D32" i="7"/>
  <c r="E32" i="7" s="1"/>
  <c r="AH31" i="7"/>
  <c r="AI31" i="7" s="1"/>
  <c r="AI33" i="7" s="1"/>
  <c r="AG31" i="7"/>
  <c r="AG33" i="7" s="1"/>
  <c r="R31" i="7"/>
  <c r="K31" i="7"/>
  <c r="D31" i="7"/>
  <c r="R30" i="7"/>
  <c r="S30" i="7" s="1"/>
  <c r="K30" i="7"/>
  <c r="D30" i="7"/>
  <c r="R29" i="7"/>
  <c r="S29" i="7" s="1"/>
  <c r="K29" i="7"/>
  <c r="D29" i="7"/>
  <c r="AI28" i="7"/>
  <c r="R28" i="7"/>
  <c r="K28" i="7"/>
  <c r="D28" i="7"/>
  <c r="AH27" i="7"/>
  <c r="AH29" i="7" s="1"/>
  <c r="AI27" i="7"/>
  <c r="AI29" i="7" s="1"/>
  <c r="AG27" i="7"/>
  <c r="AG29" i="7" s="1"/>
  <c r="R27" i="7"/>
  <c r="K27" i="7"/>
  <c r="D27" i="7"/>
  <c r="R26" i="7"/>
  <c r="K26" i="7"/>
  <c r="D26" i="7"/>
  <c r="E26" i="7" s="1"/>
  <c r="R25" i="7"/>
  <c r="S25" i="7" s="1"/>
  <c r="K25" i="7"/>
  <c r="D25" i="7"/>
  <c r="AI24" i="7"/>
  <c r="R24" i="7"/>
  <c r="S24" i="7" s="1"/>
  <c r="K24" i="7"/>
  <c r="L24" i="7" s="1"/>
  <c r="D24" i="7"/>
  <c r="AH23" i="7"/>
  <c r="AI23" i="7" s="1"/>
  <c r="AI25" i="7" s="1"/>
  <c r="AG23" i="7"/>
  <c r="AG25" i="7" s="1"/>
  <c r="R23" i="7"/>
  <c r="K23" i="7"/>
  <c r="L23" i="7" s="1"/>
  <c r="D23" i="7"/>
  <c r="R22" i="7"/>
  <c r="K22" i="7"/>
  <c r="D22" i="7"/>
  <c r="R21" i="7"/>
  <c r="K21" i="7"/>
  <c r="D21" i="7"/>
  <c r="AI20" i="7"/>
  <c r="R20" i="7"/>
  <c r="K20" i="7"/>
  <c r="D20" i="7"/>
  <c r="AH19" i="7"/>
  <c r="AH21" i="7" s="1"/>
  <c r="AG19" i="7"/>
  <c r="AG21" i="7" s="1"/>
  <c r="R19" i="7"/>
  <c r="S19" i="7" s="1"/>
  <c r="K19" i="7"/>
  <c r="D19" i="7"/>
  <c r="R18" i="7"/>
  <c r="K18" i="7"/>
  <c r="D18" i="7"/>
  <c r="E18" i="7"/>
  <c r="R17" i="7"/>
  <c r="S17" i="7" s="1"/>
  <c r="K17" i="7"/>
  <c r="D17" i="7"/>
  <c r="AI16" i="7"/>
  <c r="R16" i="7"/>
  <c r="S16" i="7" s="1"/>
  <c r="K16" i="7"/>
  <c r="L16" i="7" s="1"/>
  <c r="D16" i="7"/>
  <c r="E16" i="7" s="1"/>
  <c r="AH15" i="7"/>
  <c r="AH17" i="7" s="1"/>
  <c r="AI15" i="7"/>
  <c r="AI17" i="7" s="1"/>
  <c r="AG15" i="7"/>
  <c r="AG17" i="7" s="1"/>
  <c r="R15" i="7"/>
  <c r="K15" i="7"/>
  <c r="D15" i="7"/>
  <c r="E15" i="7" s="1"/>
  <c r="R14" i="7"/>
  <c r="S14" i="7" s="1"/>
  <c r="K14" i="7"/>
  <c r="D14" i="7"/>
  <c r="R13" i="7"/>
  <c r="K13" i="7"/>
  <c r="D13" i="7"/>
  <c r="AI12" i="7"/>
  <c r="R12" i="7"/>
  <c r="K12" i="7"/>
  <c r="D12" i="7"/>
  <c r="AH11" i="7"/>
  <c r="AH13" i="7" s="1"/>
  <c r="R11" i="7"/>
  <c r="K11" i="7"/>
  <c r="L11" i="7"/>
  <c r="D11" i="7"/>
  <c r="R10" i="7"/>
  <c r="K10" i="7"/>
  <c r="D10" i="7"/>
  <c r="R9" i="7"/>
  <c r="K9" i="7"/>
  <c r="L9" i="7" s="1"/>
  <c r="D9" i="7"/>
  <c r="AI8" i="7"/>
  <c r="R8" i="7"/>
  <c r="S8" i="7" s="1"/>
  <c r="K8" i="7"/>
  <c r="D8" i="7"/>
  <c r="AH7" i="7"/>
  <c r="AH9" i="7" s="1"/>
  <c r="AI9" i="7" s="1"/>
  <c r="R7" i="7"/>
  <c r="K7" i="7"/>
  <c r="L7" i="7" s="1"/>
  <c r="D7" i="7"/>
  <c r="R6" i="7"/>
  <c r="S27" i="7" s="1"/>
  <c r="K6" i="7"/>
  <c r="L6" i="7" s="1"/>
  <c r="D6" i="7"/>
  <c r="R5" i="7"/>
  <c r="K5" i="7"/>
  <c r="D5" i="7"/>
  <c r="R4" i="7"/>
  <c r="S4" i="7"/>
  <c r="K4" i="7"/>
  <c r="D4" i="7"/>
  <c r="AH3" i="7"/>
  <c r="AI3" i="7" s="1"/>
  <c r="AI5" i="7" s="1"/>
  <c r="AG3" i="7"/>
  <c r="AG5" i="7"/>
  <c r="R3" i="7"/>
  <c r="S3" i="7"/>
  <c r="K3" i="7"/>
  <c r="D3" i="7"/>
  <c r="E17" i="7" s="1"/>
  <c r="E9" i="7"/>
  <c r="R2" i="7"/>
  <c r="K2" i="7"/>
  <c r="L22" i="7" s="1"/>
  <c r="L31" i="7"/>
  <c r="D2" i="7"/>
  <c r="AP32" i="6"/>
  <c r="AP28" i="6"/>
  <c r="AP24" i="6"/>
  <c r="AP20" i="6"/>
  <c r="AP16" i="6"/>
  <c r="AP12" i="6"/>
  <c r="AP8" i="6"/>
  <c r="E8" i="7"/>
  <c r="L10" i="7"/>
  <c r="L19" i="7"/>
  <c r="E21" i="7"/>
  <c r="E5" i="7"/>
  <c r="L8" i="7"/>
  <c r="AI11" i="7"/>
  <c r="AI13" i="7" s="1"/>
  <c r="E14" i="7"/>
  <c r="L15" i="7"/>
  <c r="L18" i="7"/>
  <c r="L21" i="7"/>
  <c r="E27" i="7"/>
  <c r="L5" i="7"/>
  <c r="E12" i="7"/>
  <c r="E13" i="7"/>
  <c r="L17" i="7"/>
  <c r="E23" i="7"/>
  <c r="L27" i="7"/>
  <c r="E28" i="7"/>
  <c r="L30" i="7"/>
  <c r="L32" i="7"/>
  <c r="L4" i="7"/>
  <c r="L12" i="7"/>
  <c r="L13" i="7"/>
  <c r="E22" i="7"/>
  <c r="E25" i="7"/>
  <c r="L26" i="7"/>
  <c r="L28" i="7"/>
  <c r="L29" i="7"/>
  <c r="AD32" i="6"/>
  <c r="R32" i="6"/>
  <c r="K32" i="6"/>
  <c r="D32" i="6"/>
  <c r="AD31" i="6"/>
  <c r="AE31" i="6"/>
  <c r="R31" i="6"/>
  <c r="K31" i="6"/>
  <c r="D31" i="6"/>
  <c r="AD30" i="6"/>
  <c r="AE30" i="6"/>
  <c r="R30" i="6"/>
  <c r="K30" i="6"/>
  <c r="L30" i="6"/>
  <c r="D30" i="6"/>
  <c r="AD29" i="6"/>
  <c r="AE29" i="6"/>
  <c r="R29" i="6"/>
  <c r="K29" i="6"/>
  <c r="L29" i="6"/>
  <c r="D29" i="6"/>
  <c r="AD28" i="6"/>
  <c r="AE28" i="6"/>
  <c r="R28" i="6"/>
  <c r="K28" i="6"/>
  <c r="L28" i="6"/>
  <c r="D28" i="6"/>
  <c r="AD27" i="6"/>
  <c r="AE27" i="6"/>
  <c r="R27" i="6"/>
  <c r="K27" i="6"/>
  <c r="L27" i="6"/>
  <c r="D27" i="6"/>
  <c r="AD26" i="6"/>
  <c r="AE26" i="6"/>
  <c r="R26" i="6"/>
  <c r="K26" i="6"/>
  <c r="L26" i="6"/>
  <c r="D26" i="6"/>
  <c r="AD25" i="6"/>
  <c r="AE25" i="6"/>
  <c r="R25" i="6"/>
  <c r="K25" i="6"/>
  <c r="L25" i="6"/>
  <c r="D25" i="6"/>
  <c r="D11" i="6"/>
  <c r="E25" i="6"/>
  <c r="AD24" i="6"/>
  <c r="AE24" i="6"/>
  <c r="R24" i="6"/>
  <c r="K24" i="6"/>
  <c r="L24" i="6"/>
  <c r="D24" i="6"/>
  <c r="AD23" i="6"/>
  <c r="AE23" i="6"/>
  <c r="R23" i="6"/>
  <c r="K23" i="6"/>
  <c r="L23" i="6"/>
  <c r="D23" i="6"/>
  <c r="AD22" i="6"/>
  <c r="AE22" i="6"/>
  <c r="R22" i="6"/>
  <c r="K22" i="6"/>
  <c r="L22" i="6"/>
  <c r="D22" i="6"/>
  <c r="AD21" i="6"/>
  <c r="AE21" i="6"/>
  <c r="R21" i="6"/>
  <c r="K21" i="6"/>
  <c r="L21" i="6"/>
  <c r="D21" i="6"/>
  <c r="AD20" i="6"/>
  <c r="AE20" i="6"/>
  <c r="R20" i="6"/>
  <c r="K20" i="6"/>
  <c r="L20" i="6"/>
  <c r="D20" i="6"/>
  <c r="AD19" i="6"/>
  <c r="AE19" i="6"/>
  <c r="R19" i="6"/>
  <c r="K19" i="6"/>
  <c r="L19" i="6"/>
  <c r="D19" i="6"/>
  <c r="AD18" i="6"/>
  <c r="AE18" i="6"/>
  <c r="R18" i="6"/>
  <c r="K18" i="6"/>
  <c r="L18" i="6"/>
  <c r="D18" i="6"/>
  <c r="AD17" i="6"/>
  <c r="AE17" i="6"/>
  <c r="R17" i="6"/>
  <c r="K17" i="6"/>
  <c r="L17" i="6"/>
  <c r="D17" i="6"/>
  <c r="E17" i="6"/>
  <c r="AD16" i="6"/>
  <c r="AE16" i="6"/>
  <c r="R16" i="6"/>
  <c r="K16" i="6"/>
  <c r="L16" i="6"/>
  <c r="D16" i="6"/>
  <c r="AD15" i="6"/>
  <c r="AE15" i="6"/>
  <c r="R15" i="6"/>
  <c r="K15" i="6"/>
  <c r="L15" i="6"/>
  <c r="D15" i="6"/>
  <c r="AD14" i="6"/>
  <c r="AE14" i="6"/>
  <c r="R14" i="6"/>
  <c r="K14" i="6"/>
  <c r="L14" i="6"/>
  <c r="D14" i="6"/>
  <c r="AD13" i="6"/>
  <c r="AE13" i="6"/>
  <c r="R13" i="6"/>
  <c r="K13" i="6"/>
  <c r="L13" i="6"/>
  <c r="D13" i="6"/>
  <c r="AD12" i="6"/>
  <c r="AE12" i="6"/>
  <c r="R12" i="6"/>
  <c r="K12" i="6"/>
  <c r="L12" i="6"/>
  <c r="D12" i="6"/>
  <c r="AD11" i="6"/>
  <c r="AE11" i="6"/>
  <c r="R11" i="6"/>
  <c r="K11" i="6"/>
  <c r="L11" i="6"/>
  <c r="D8" i="6"/>
  <c r="E8" i="6"/>
  <c r="AD10" i="6"/>
  <c r="AE10" i="6"/>
  <c r="R10" i="6"/>
  <c r="K10" i="6"/>
  <c r="L10" i="6"/>
  <c r="D10" i="6"/>
  <c r="AD9" i="6"/>
  <c r="AE9" i="6"/>
  <c r="R9" i="6"/>
  <c r="K9" i="6"/>
  <c r="L9" i="6"/>
  <c r="D9" i="6"/>
  <c r="E9" i="6"/>
  <c r="AD8" i="6"/>
  <c r="AE8" i="6"/>
  <c r="R8" i="6"/>
  <c r="K8" i="6"/>
  <c r="L8" i="6"/>
  <c r="AD7" i="6"/>
  <c r="AE7" i="6"/>
  <c r="R7" i="6"/>
  <c r="K7" i="6"/>
  <c r="L7" i="6"/>
  <c r="D7" i="6"/>
  <c r="AD6" i="6"/>
  <c r="AE6" i="6"/>
  <c r="R6" i="6"/>
  <c r="K6" i="6"/>
  <c r="L6" i="6"/>
  <c r="D6" i="6"/>
  <c r="AD5" i="6"/>
  <c r="AE5" i="6"/>
  <c r="R5" i="6"/>
  <c r="K5" i="6"/>
  <c r="L5" i="6"/>
  <c r="D5" i="6"/>
  <c r="E5" i="6"/>
  <c r="AD4" i="6"/>
  <c r="AE4" i="6"/>
  <c r="R4" i="6"/>
  <c r="K4" i="6"/>
  <c r="L4" i="6"/>
  <c r="D4" i="6"/>
  <c r="E4" i="6"/>
  <c r="AD3" i="6"/>
  <c r="AE3" i="6"/>
  <c r="R3" i="6"/>
  <c r="K3" i="6"/>
  <c r="L3" i="6"/>
  <c r="D3" i="6"/>
  <c r="E3" i="6"/>
  <c r="AD2" i="6"/>
  <c r="AE2" i="6"/>
  <c r="R2" i="6"/>
  <c r="K2" i="6"/>
  <c r="L2" i="6"/>
  <c r="D2" i="6"/>
  <c r="E2" i="6"/>
  <c r="AP6" i="5"/>
  <c r="AP8" i="5"/>
  <c r="AP10" i="5"/>
  <c r="AP12" i="5"/>
  <c r="AP14" i="5"/>
  <c r="AP16" i="5"/>
  <c r="AP18" i="5"/>
  <c r="AP20" i="5"/>
  <c r="AP22" i="5"/>
  <c r="AP24" i="5"/>
  <c r="AP26" i="5"/>
  <c r="AP28" i="5"/>
  <c r="AP30" i="5"/>
  <c r="AP32" i="5"/>
  <c r="X3" i="5"/>
  <c r="Y3" i="5" s="1"/>
  <c r="X4" i="5"/>
  <c r="X5" i="5"/>
  <c r="X6" i="5"/>
  <c r="X7" i="5"/>
  <c r="X8" i="5"/>
  <c r="X9" i="5"/>
  <c r="Y9" i="5" s="1"/>
  <c r="X10" i="5"/>
  <c r="Y10" i="5" s="1"/>
  <c r="X11" i="5"/>
  <c r="X12" i="5"/>
  <c r="Y12" i="5"/>
  <c r="X13" i="5"/>
  <c r="X14" i="5"/>
  <c r="X15" i="5"/>
  <c r="X16" i="5"/>
  <c r="X17" i="5"/>
  <c r="X18" i="5"/>
  <c r="Y18" i="5" s="1"/>
  <c r="X19" i="5"/>
  <c r="X20" i="5"/>
  <c r="Y20" i="5" s="1"/>
  <c r="X21" i="5"/>
  <c r="Y21" i="5" s="1"/>
  <c r="X22" i="5"/>
  <c r="Y22" i="5" s="1"/>
  <c r="X23" i="5"/>
  <c r="Y23" i="5" s="1"/>
  <c r="X24" i="5"/>
  <c r="Y24" i="5" s="1"/>
  <c r="X25" i="5"/>
  <c r="Y25" i="5" s="1"/>
  <c r="X26" i="5"/>
  <c r="Y26" i="5" s="1"/>
  <c r="X27" i="5"/>
  <c r="Y27" i="5" s="1"/>
  <c r="X28" i="5"/>
  <c r="Y28" i="5" s="1"/>
  <c r="X29" i="5"/>
  <c r="Y29" i="5" s="1"/>
  <c r="X30" i="5"/>
  <c r="Y30" i="5" s="1"/>
  <c r="X31" i="5"/>
  <c r="Y31" i="5" s="1"/>
  <c r="X32" i="5"/>
  <c r="Y32" i="5" s="1"/>
  <c r="X2" i="5"/>
  <c r="Y2" i="5" s="1"/>
  <c r="R32" i="5"/>
  <c r="S32" i="5" s="1"/>
  <c r="R6" i="5"/>
  <c r="K32" i="5"/>
  <c r="K3" i="5"/>
  <c r="D32" i="5"/>
  <c r="E32" i="5" s="1"/>
  <c r="D6" i="5"/>
  <c r="R31" i="5"/>
  <c r="K31" i="5"/>
  <c r="L31" i="5" s="1"/>
  <c r="D31" i="5"/>
  <c r="R30" i="5"/>
  <c r="S30" i="5" s="1"/>
  <c r="K30" i="5"/>
  <c r="D30" i="5"/>
  <c r="R29" i="5"/>
  <c r="K29" i="5"/>
  <c r="D29" i="5"/>
  <c r="R28" i="5"/>
  <c r="K28" i="5"/>
  <c r="D28" i="5"/>
  <c r="R27" i="5"/>
  <c r="K27" i="5"/>
  <c r="D27" i="5"/>
  <c r="R26" i="5"/>
  <c r="K26" i="5"/>
  <c r="D26" i="5"/>
  <c r="R25" i="5"/>
  <c r="S25" i="5" s="1"/>
  <c r="K25" i="5"/>
  <c r="D25" i="5"/>
  <c r="R24" i="5"/>
  <c r="K24" i="5"/>
  <c r="D24" i="5"/>
  <c r="R23" i="5"/>
  <c r="S23" i="5" s="1"/>
  <c r="K23" i="5"/>
  <c r="D23" i="5"/>
  <c r="R22" i="5"/>
  <c r="S22" i="5" s="1"/>
  <c r="K22" i="5"/>
  <c r="D22" i="5"/>
  <c r="R21" i="5"/>
  <c r="S21" i="5" s="1"/>
  <c r="K21" i="5"/>
  <c r="D21" i="5"/>
  <c r="R20" i="5"/>
  <c r="K20" i="5"/>
  <c r="D20" i="5"/>
  <c r="R19" i="5"/>
  <c r="S19" i="5"/>
  <c r="K19" i="5"/>
  <c r="D19" i="5"/>
  <c r="R18" i="5"/>
  <c r="S18" i="5" s="1"/>
  <c r="K18" i="5"/>
  <c r="D18" i="5"/>
  <c r="R17" i="5"/>
  <c r="S17" i="5" s="1"/>
  <c r="K17" i="5"/>
  <c r="D17" i="5"/>
  <c r="R16" i="5"/>
  <c r="K16" i="5"/>
  <c r="D16" i="5"/>
  <c r="R15" i="5"/>
  <c r="S15" i="5"/>
  <c r="K15" i="5"/>
  <c r="D15" i="5"/>
  <c r="R14" i="5"/>
  <c r="S14" i="5" s="1"/>
  <c r="K14" i="5"/>
  <c r="L14" i="5" s="1"/>
  <c r="D14" i="5"/>
  <c r="E14" i="5" s="1"/>
  <c r="R13" i="5"/>
  <c r="S13" i="5"/>
  <c r="K13" i="5"/>
  <c r="D13" i="5"/>
  <c r="R12" i="5"/>
  <c r="K12" i="5"/>
  <c r="L12" i="5" s="1"/>
  <c r="D12" i="5"/>
  <c r="R11" i="5"/>
  <c r="K11" i="5"/>
  <c r="L30" i="5" s="1"/>
  <c r="D11" i="5"/>
  <c r="E30" i="5" s="1"/>
  <c r="R10" i="5"/>
  <c r="S28" i="5" s="1"/>
  <c r="K10" i="5"/>
  <c r="D10" i="5"/>
  <c r="R9" i="5"/>
  <c r="S9" i="5"/>
  <c r="K9" i="5"/>
  <c r="D9" i="5"/>
  <c r="E9" i="5" s="1"/>
  <c r="R8" i="5"/>
  <c r="K8" i="5"/>
  <c r="D8" i="5"/>
  <c r="R7" i="5"/>
  <c r="S7" i="5" s="1"/>
  <c r="K7" i="5"/>
  <c r="L7" i="5" s="1"/>
  <c r="D7" i="5"/>
  <c r="K6" i="5"/>
  <c r="R5" i="5"/>
  <c r="K5" i="5"/>
  <c r="L5" i="5" s="1"/>
  <c r="D5" i="5"/>
  <c r="R4" i="5"/>
  <c r="K4" i="5"/>
  <c r="L4" i="5" s="1"/>
  <c r="D4" i="5"/>
  <c r="E4" i="5" s="1"/>
  <c r="R3" i="5"/>
  <c r="D3" i="5"/>
  <c r="R2" i="5"/>
  <c r="K2" i="5"/>
  <c r="L2" i="5" s="1"/>
  <c r="D2" i="5"/>
  <c r="BA37" i="3"/>
  <c r="BA36" i="3"/>
  <c r="BA33" i="3"/>
  <c r="BA34" i="3" s="1"/>
  <c r="BC34" i="3" s="1"/>
  <c r="BA32" i="3"/>
  <c r="BC32" i="3" s="1"/>
  <c r="AM32" i="3"/>
  <c r="AF32" i="3"/>
  <c r="AG32" i="3" s="1"/>
  <c r="Y32" i="3"/>
  <c r="R32" i="3"/>
  <c r="K32" i="3"/>
  <c r="D32" i="3"/>
  <c r="AM31" i="3"/>
  <c r="AF31" i="3"/>
  <c r="AG31" i="3" s="1"/>
  <c r="Y31" i="3"/>
  <c r="R31" i="3"/>
  <c r="S31" i="3" s="1"/>
  <c r="K31" i="3"/>
  <c r="D31" i="3"/>
  <c r="AM30" i="3"/>
  <c r="AF30" i="3"/>
  <c r="Y30" i="3"/>
  <c r="R30" i="3"/>
  <c r="K30" i="3"/>
  <c r="D30" i="3"/>
  <c r="E30" i="3" s="1"/>
  <c r="AM29" i="3"/>
  <c r="AF29" i="3"/>
  <c r="Y29" i="3"/>
  <c r="R29" i="3"/>
  <c r="K29" i="3"/>
  <c r="D29" i="3"/>
  <c r="E29" i="3" s="1"/>
  <c r="BA28" i="3"/>
  <c r="AM28" i="3"/>
  <c r="AF28" i="3"/>
  <c r="Y28" i="3"/>
  <c r="R28" i="3"/>
  <c r="K28" i="3"/>
  <c r="D28" i="3"/>
  <c r="BA27" i="3"/>
  <c r="BC27" i="3" s="1"/>
  <c r="AM27" i="3"/>
  <c r="AF27" i="3"/>
  <c r="Y27" i="3"/>
  <c r="R27" i="3"/>
  <c r="K27" i="3"/>
  <c r="D27" i="3"/>
  <c r="AM26" i="3"/>
  <c r="AF26" i="3"/>
  <c r="AG26" i="3" s="1"/>
  <c r="Y26" i="3"/>
  <c r="R26" i="3"/>
  <c r="K26" i="3"/>
  <c r="D26" i="3"/>
  <c r="AM25" i="3"/>
  <c r="AF25" i="3"/>
  <c r="Y25" i="3"/>
  <c r="R25" i="3"/>
  <c r="S25" i="3" s="1"/>
  <c r="K25" i="3"/>
  <c r="D25" i="3"/>
  <c r="E25" i="3" s="1"/>
  <c r="AM24" i="3"/>
  <c r="AF24" i="3"/>
  <c r="Y24" i="3"/>
  <c r="R24" i="3"/>
  <c r="K24" i="3"/>
  <c r="D24" i="3"/>
  <c r="E24" i="3" s="1"/>
  <c r="BA23" i="3"/>
  <c r="BA24" i="3" s="1"/>
  <c r="AM23" i="3"/>
  <c r="AF23" i="3"/>
  <c r="Y23" i="3"/>
  <c r="R23" i="3"/>
  <c r="K23" i="3"/>
  <c r="D23" i="3"/>
  <c r="BA22" i="3"/>
  <c r="BC22" i="3" s="1"/>
  <c r="AM22" i="3"/>
  <c r="AF22" i="3"/>
  <c r="AG22" i="3" s="1"/>
  <c r="Y22" i="3"/>
  <c r="R22" i="3"/>
  <c r="K22" i="3"/>
  <c r="D22" i="3"/>
  <c r="AM21" i="3"/>
  <c r="AF21" i="3"/>
  <c r="Y21" i="3"/>
  <c r="Z21" i="3" s="1"/>
  <c r="R21" i="3"/>
  <c r="K21" i="3"/>
  <c r="D21" i="3"/>
  <c r="AM20" i="3"/>
  <c r="AF20" i="3"/>
  <c r="AG20" i="3" s="1"/>
  <c r="Y20" i="3"/>
  <c r="Z20" i="3" s="1"/>
  <c r="R20" i="3"/>
  <c r="K20" i="3"/>
  <c r="D20" i="3"/>
  <c r="AM19" i="3"/>
  <c r="AF19" i="3"/>
  <c r="Y19" i="3"/>
  <c r="R19" i="3"/>
  <c r="K19" i="3"/>
  <c r="L19" i="3" s="1"/>
  <c r="D19" i="3"/>
  <c r="BA18" i="3"/>
  <c r="BA19" i="3" s="1"/>
  <c r="BC19" i="3" s="1"/>
  <c r="AM18" i="3"/>
  <c r="AF18" i="3"/>
  <c r="Y18" i="3"/>
  <c r="R18" i="3"/>
  <c r="K18" i="3"/>
  <c r="L18" i="3" s="1"/>
  <c r="D18" i="3"/>
  <c r="BA17" i="3"/>
  <c r="BC17" i="3" s="1"/>
  <c r="AM17" i="3"/>
  <c r="AF17" i="3"/>
  <c r="Y17" i="3"/>
  <c r="Z17" i="3" s="1"/>
  <c r="R17" i="3"/>
  <c r="K17" i="3"/>
  <c r="D17" i="3"/>
  <c r="E17" i="3" s="1"/>
  <c r="AM16" i="3"/>
  <c r="AF16" i="3"/>
  <c r="Y16" i="3"/>
  <c r="R16" i="3"/>
  <c r="K16" i="3"/>
  <c r="D16" i="3"/>
  <c r="AM15" i="3"/>
  <c r="AF15" i="3"/>
  <c r="AG15" i="3" s="1"/>
  <c r="Y15" i="3"/>
  <c r="R15" i="3"/>
  <c r="K15" i="3"/>
  <c r="D15" i="3"/>
  <c r="AM14" i="3"/>
  <c r="AN14" i="3" s="1"/>
  <c r="AF14" i="3"/>
  <c r="Y14" i="3"/>
  <c r="R14" i="3"/>
  <c r="S14" i="3" s="1"/>
  <c r="K14" i="3"/>
  <c r="D14" i="3"/>
  <c r="E14" i="3" s="1"/>
  <c r="AM13" i="3"/>
  <c r="AF13" i="3"/>
  <c r="Y13" i="3"/>
  <c r="Z13" i="3" s="1"/>
  <c r="R13" i="3"/>
  <c r="K13" i="3"/>
  <c r="D13" i="3"/>
  <c r="BA12" i="3"/>
  <c r="AM12" i="3"/>
  <c r="AF12" i="3"/>
  <c r="Y12" i="3"/>
  <c r="R12" i="3"/>
  <c r="K12" i="3"/>
  <c r="D12" i="3"/>
  <c r="BA11" i="3"/>
  <c r="BC11" i="3" s="1"/>
  <c r="AM11" i="3"/>
  <c r="AN11" i="3" s="1"/>
  <c r="AF11" i="3"/>
  <c r="AG11" i="3" s="1"/>
  <c r="Y11" i="3"/>
  <c r="Z11" i="3"/>
  <c r="R11" i="3"/>
  <c r="K11" i="3"/>
  <c r="D11" i="3"/>
  <c r="E11" i="3" s="1"/>
  <c r="AM10" i="3"/>
  <c r="AF10" i="3"/>
  <c r="AG10" i="3" s="1"/>
  <c r="Y10" i="3"/>
  <c r="Z10" i="3" s="1"/>
  <c r="R10" i="3"/>
  <c r="S10" i="3"/>
  <c r="K10" i="3"/>
  <c r="D10" i="3"/>
  <c r="AM9" i="3"/>
  <c r="AF9" i="3"/>
  <c r="AG9" i="3" s="1"/>
  <c r="Y9" i="3"/>
  <c r="Z9" i="3" s="1"/>
  <c r="R9" i="3"/>
  <c r="K9" i="3"/>
  <c r="D9" i="3"/>
  <c r="AM8" i="3"/>
  <c r="AN8" i="3"/>
  <c r="AF8" i="3"/>
  <c r="AG8" i="3" s="1"/>
  <c r="Y8" i="3"/>
  <c r="Z8" i="3" s="1"/>
  <c r="R8" i="3"/>
  <c r="K8" i="3"/>
  <c r="D8" i="3"/>
  <c r="BA7" i="3"/>
  <c r="AM7" i="3"/>
  <c r="AF7" i="3"/>
  <c r="AG7" i="3"/>
  <c r="Y7" i="3"/>
  <c r="Z7" i="3" s="1"/>
  <c r="R7" i="3"/>
  <c r="S7" i="3" s="1"/>
  <c r="K7" i="3"/>
  <c r="D7" i="3"/>
  <c r="E7" i="3"/>
  <c r="BA6" i="3"/>
  <c r="BC6" i="3"/>
  <c r="AM6" i="3"/>
  <c r="AF6" i="3"/>
  <c r="AG6" i="3"/>
  <c r="Y6" i="3"/>
  <c r="Z6" i="3" s="1"/>
  <c r="R6" i="3"/>
  <c r="K6" i="3"/>
  <c r="L6" i="3" s="1"/>
  <c r="D6" i="3"/>
  <c r="AM5" i="3"/>
  <c r="AN5" i="3" s="1"/>
  <c r="AF5" i="3"/>
  <c r="AG5" i="3" s="1"/>
  <c r="Y5" i="3"/>
  <c r="Z5" i="3" s="1"/>
  <c r="R5" i="3"/>
  <c r="K5" i="3"/>
  <c r="D5" i="3"/>
  <c r="AM4" i="3"/>
  <c r="AN4" i="3" s="1"/>
  <c r="AF4" i="3"/>
  <c r="AG4" i="3" s="1"/>
  <c r="Y4" i="3"/>
  <c r="Z4" i="3" s="1"/>
  <c r="R4" i="3"/>
  <c r="K4" i="3"/>
  <c r="D4" i="3"/>
  <c r="AM3" i="3"/>
  <c r="AF3" i="3"/>
  <c r="AG3" i="3" s="1"/>
  <c r="Y3" i="3"/>
  <c r="Z3" i="3" s="1"/>
  <c r="R3" i="3"/>
  <c r="S3" i="3" s="1"/>
  <c r="K3" i="3"/>
  <c r="L28" i="3" s="1"/>
  <c r="L12" i="3"/>
  <c r="D3" i="3"/>
  <c r="BA2" i="3"/>
  <c r="BC2" i="3" s="1"/>
  <c r="BA3" i="3"/>
  <c r="BC3" i="3" s="1"/>
  <c r="AM2" i="3"/>
  <c r="AF2" i="3"/>
  <c r="AG2" i="3"/>
  <c r="Y2" i="3"/>
  <c r="Z2" i="3"/>
  <c r="R2" i="3"/>
  <c r="K2" i="3"/>
  <c r="D2" i="3"/>
  <c r="E2" i="3"/>
  <c r="BA1" i="3"/>
  <c r="BC1" i="3" s="1"/>
  <c r="AP32" i="2"/>
  <c r="AP11" i="2"/>
  <c r="AQ32" i="2"/>
  <c r="AI32" i="2"/>
  <c r="AB32" i="2"/>
  <c r="U32" i="2"/>
  <c r="AP31" i="2"/>
  <c r="AI31" i="2"/>
  <c r="AB31" i="2"/>
  <c r="U31" i="2"/>
  <c r="AP30" i="2"/>
  <c r="AI30" i="2"/>
  <c r="AB30" i="2"/>
  <c r="AB11" i="2"/>
  <c r="AC30" i="2"/>
  <c r="U30" i="2"/>
  <c r="AP29" i="2"/>
  <c r="AI29" i="2"/>
  <c r="AI15" i="2"/>
  <c r="AJ29" i="2"/>
  <c r="AB29" i="2"/>
  <c r="U29" i="2"/>
  <c r="J29" i="2"/>
  <c r="AP28" i="2"/>
  <c r="AI28" i="2"/>
  <c r="AB28" i="2"/>
  <c r="U28" i="2"/>
  <c r="U15" i="2"/>
  <c r="V28" i="2"/>
  <c r="AP27" i="2"/>
  <c r="AI27" i="2"/>
  <c r="AB27" i="2"/>
  <c r="U27" i="2"/>
  <c r="AP26" i="2"/>
  <c r="AI26" i="2"/>
  <c r="AB26" i="2"/>
  <c r="U26" i="2"/>
  <c r="V26" i="2"/>
  <c r="AP25" i="2"/>
  <c r="AQ25" i="2"/>
  <c r="AI25" i="2"/>
  <c r="AB25" i="2"/>
  <c r="U25" i="2"/>
  <c r="J25" i="2"/>
  <c r="AP24" i="2"/>
  <c r="AI24" i="2"/>
  <c r="AB24" i="2"/>
  <c r="AC24" i="2"/>
  <c r="U24" i="2"/>
  <c r="AP23" i="2"/>
  <c r="AI23" i="2"/>
  <c r="AB23" i="2"/>
  <c r="U23" i="2"/>
  <c r="V23" i="2"/>
  <c r="AP22" i="2"/>
  <c r="AQ22" i="2"/>
  <c r="AI22" i="2"/>
  <c r="AB22" i="2"/>
  <c r="AC22" i="2"/>
  <c r="U22" i="2"/>
  <c r="V22" i="2"/>
  <c r="AP21" i="2"/>
  <c r="AQ21" i="2"/>
  <c r="AI21" i="2"/>
  <c r="AB21" i="2"/>
  <c r="U21" i="2"/>
  <c r="J21" i="2"/>
  <c r="AP20" i="2"/>
  <c r="AQ20" i="2"/>
  <c r="AI20" i="2"/>
  <c r="AB20" i="2"/>
  <c r="AC20" i="2"/>
  <c r="U20" i="2"/>
  <c r="V20" i="2"/>
  <c r="AP19" i="2"/>
  <c r="AQ19" i="2"/>
  <c r="AI19" i="2"/>
  <c r="AJ19" i="2"/>
  <c r="AB19" i="2"/>
  <c r="AC19" i="2"/>
  <c r="U19" i="2"/>
  <c r="AP18" i="2"/>
  <c r="AQ18" i="2"/>
  <c r="AI18" i="2"/>
  <c r="AB18" i="2"/>
  <c r="U18" i="2"/>
  <c r="V18" i="2"/>
  <c r="AP17" i="2"/>
  <c r="AQ17" i="2"/>
  <c r="AI17" i="2"/>
  <c r="AB17" i="2"/>
  <c r="AC17" i="2"/>
  <c r="U17" i="2"/>
  <c r="V17" i="2"/>
  <c r="J17" i="2"/>
  <c r="K17" i="2"/>
  <c r="AP16" i="2"/>
  <c r="AI16" i="2"/>
  <c r="AJ16" i="2"/>
  <c r="AB16" i="2"/>
  <c r="U16" i="2"/>
  <c r="AP15" i="2"/>
  <c r="AQ15" i="2"/>
  <c r="AJ25" i="2"/>
  <c r="AB15" i="2"/>
  <c r="AC15" i="2"/>
  <c r="V19" i="2"/>
  <c r="AP14" i="2"/>
  <c r="AQ14" i="2"/>
  <c r="AI14" i="2"/>
  <c r="AB14" i="2"/>
  <c r="AC14" i="2"/>
  <c r="U14" i="2"/>
  <c r="V14" i="2"/>
  <c r="AP13" i="2"/>
  <c r="AQ13" i="2"/>
  <c r="AI13" i="2"/>
  <c r="AJ13" i="2"/>
  <c r="AB13" i="2"/>
  <c r="U13" i="2"/>
  <c r="V13" i="2"/>
  <c r="J13" i="2"/>
  <c r="K13" i="2"/>
  <c r="AP12" i="2"/>
  <c r="AQ12" i="2"/>
  <c r="AI12" i="2"/>
  <c r="AB12" i="2"/>
  <c r="AC12" i="2"/>
  <c r="U12" i="2"/>
  <c r="V12" i="2"/>
  <c r="AQ11" i="2"/>
  <c r="AQ29" i="2"/>
  <c r="AI11" i="2"/>
  <c r="AJ11" i="2"/>
  <c r="AB3" i="2"/>
  <c r="AC3" i="2"/>
  <c r="AC27" i="2"/>
  <c r="U11" i="2"/>
  <c r="V11" i="2"/>
  <c r="AP10" i="2"/>
  <c r="AQ10" i="2"/>
  <c r="AI10" i="2"/>
  <c r="AB10" i="2"/>
  <c r="AC10" i="2"/>
  <c r="U10" i="2"/>
  <c r="V10" i="2"/>
  <c r="AP9" i="2"/>
  <c r="AQ9" i="2"/>
  <c r="AI9" i="2"/>
  <c r="AB9" i="2"/>
  <c r="AC9" i="2"/>
  <c r="U9" i="2"/>
  <c r="V9" i="2"/>
  <c r="J9" i="2"/>
  <c r="K9" i="2"/>
  <c r="AP8" i="2"/>
  <c r="AQ8" i="2"/>
  <c r="AI8" i="2"/>
  <c r="AJ8" i="2"/>
  <c r="AB8" i="2"/>
  <c r="AC8" i="2"/>
  <c r="U8" i="2"/>
  <c r="V8" i="2"/>
  <c r="AP7" i="2"/>
  <c r="AQ7" i="2"/>
  <c r="AI7" i="2"/>
  <c r="AJ7" i="2"/>
  <c r="AB7" i="2"/>
  <c r="AC7" i="2"/>
  <c r="U7" i="2"/>
  <c r="V7" i="2"/>
  <c r="AP6" i="2"/>
  <c r="AQ6" i="2"/>
  <c r="AI6" i="2"/>
  <c r="AJ6" i="2"/>
  <c r="AB6" i="2"/>
  <c r="AC6" i="2"/>
  <c r="U6" i="2"/>
  <c r="V6" i="2"/>
  <c r="AP5" i="2"/>
  <c r="AQ5" i="2"/>
  <c r="AI5" i="2"/>
  <c r="AJ5" i="2"/>
  <c r="AB5" i="2"/>
  <c r="AC5" i="2"/>
  <c r="U5" i="2"/>
  <c r="V5" i="2"/>
  <c r="J5" i="2"/>
  <c r="K5" i="2"/>
  <c r="AP4" i="2"/>
  <c r="AQ4" i="2"/>
  <c r="AI4" i="2"/>
  <c r="AJ4" i="2"/>
  <c r="AB4" i="2"/>
  <c r="U4" i="2"/>
  <c r="V4" i="2"/>
  <c r="AP3" i="2"/>
  <c r="AQ3" i="2"/>
  <c r="AI3" i="2"/>
  <c r="AJ3" i="2"/>
  <c r="U3" i="2"/>
  <c r="V3" i="2"/>
  <c r="AP2" i="2"/>
  <c r="AQ2" i="2"/>
  <c r="AI2" i="2"/>
  <c r="AJ2" i="2"/>
  <c r="AB2" i="2"/>
  <c r="AC2" i="2"/>
  <c r="U2" i="2"/>
  <c r="V2" i="2"/>
  <c r="BE37" i="1"/>
  <c r="BE31" i="1"/>
  <c r="BG34" i="1" s="1"/>
  <c r="BE36" i="1"/>
  <c r="BE32" i="1"/>
  <c r="AR32" i="1"/>
  <c r="AR10" i="1"/>
  <c r="AI32" i="1"/>
  <c r="AI2" i="1"/>
  <c r="AJ9" i="1" s="1"/>
  <c r="AB32" i="1"/>
  <c r="AB2" i="1"/>
  <c r="AC27" i="1" s="1"/>
  <c r="V32" i="1"/>
  <c r="V27" i="1"/>
  <c r="W27" i="1" s="1"/>
  <c r="P32" i="1"/>
  <c r="P23" i="1"/>
  <c r="J32" i="1"/>
  <c r="K32" i="1" s="1"/>
  <c r="J27" i="1"/>
  <c r="K23" i="1"/>
  <c r="C32" i="1"/>
  <c r="D32" i="1"/>
  <c r="AR31" i="1"/>
  <c r="AI31" i="1"/>
  <c r="AB31" i="1"/>
  <c r="V31" i="1"/>
  <c r="W31" i="1"/>
  <c r="P31" i="1"/>
  <c r="Q31" i="1" s="1"/>
  <c r="J31" i="1"/>
  <c r="AR30" i="1"/>
  <c r="AI30" i="1"/>
  <c r="AB30" i="1"/>
  <c r="V30" i="1"/>
  <c r="W30" i="1" s="1"/>
  <c r="P30" i="1"/>
  <c r="J30" i="1"/>
  <c r="K30" i="1" s="1"/>
  <c r="D30" i="1"/>
  <c r="E30" i="1" s="1"/>
  <c r="AR29" i="1"/>
  <c r="AI29" i="1"/>
  <c r="AB29" i="1"/>
  <c r="V29" i="1"/>
  <c r="P29" i="1"/>
  <c r="Q29" i="1" s="1"/>
  <c r="J29" i="1"/>
  <c r="BE28" i="1"/>
  <c r="BE29" i="1" s="1"/>
  <c r="BG29" i="1" s="1"/>
  <c r="AR28" i="1"/>
  <c r="AI28" i="1"/>
  <c r="AB28" i="1"/>
  <c r="V28" i="1"/>
  <c r="P28" i="1"/>
  <c r="Q28" i="1" s="1"/>
  <c r="J28" i="1"/>
  <c r="K28" i="1" s="1"/>
  <c r="C28" i="1"/>
  <c r="D28" i="1"/>
  <c r="E28" i="1" s="1"/>
  <c r="BE27" i="1"/>
  <c r="AR27" i="1"/>
  <c r="AS27" i="1" s="1"/>
  <c r="AI27" i="1"/>
  <c r="AB27" i="1"/>
  <c r="P27" i="1"/>
  <c r="Q27" i="1" s="1"/>
  <c r="K27" i="1"/>
  <c r="C27" i="1"/>
  <c r="D27" i="1" s="1"/>
  <c r="E27" i="1" s="1"/>
  <c r="AR26" i="1"/>
  <c r="AS26" i="1" s="1"/>
  <c r="AI26" i="1"/>
  <c r="AB26" i="1"/>
  <c r="V26" i="1"/>
  <c r="P26" i="1"/>
  <c r="Q26" i="1" s="1"/>
  <c r="J26" i="1"/>
  <c r="K26" i="1" s="1"/>
  <c r="D26" i="1"/>
  <c r="E26" i="1" s="1"/>
  <c r="AR25" i="1"/>
  <c r="AS25" i="1" s="1"/>
  <c r="AI25" i="1"/>
  <c r="AB25" i="1"/>
  <c r="V25" i="1"/>
  <c r="W25" i="1" s="1"/>
  <c r="P25" i="1"/>
  <c r="Q25" i="1" s="1"/>
  <c r="J25" i="1"/>
  <c r="K25" i="1" s="1"/>
  <c r="BE24" i="1"/>
  <c r="BE25" i="1" s="1"/>
  <c r="BG25" i="1" s="1"/>
  <c r="AR24" i="1"/>
  <c r="AS24" i="1" s="1"/>
  <c r="AI24" i="1"/>
  <c r="AJ24" i="1" s="1"/>
  <c r="AB24" i="1"/>
  <c r="V24" i="1"/>
  <c r="W24" i="1"/>
  <c r="P24" i="1"/>
  <c r="J24" i="1"/>
  <c r="K24" i="1" s="1"/>
  <c r="C24" i="1"/>
  <c r="D24" i="1"/>
  <c r="E24" i="1" s="1"/>
  <c r="BE23" i="1"/>
  <c r="BG23" i="1" s="1"/>
  <c r="AR23" i="1"/>
  <c r="AI23" i="1"/>
  <c r="AJ23" i="1" s="1"/>
  <c r="AB23" i="1"/>
  <c r="V23" i="1"/>
  <c r="W23" i="1" s="1"/>
  <c r="Q30" i="1"/>
  <c r="J23" i="1"/>
  <c r="C23" i="1"/>
  <c r="D23" i="1" s="1"/>
  <c r="E23" i="1" s="1"/>
  <c r="AR22" i="1"/>
  <c r="AS22" i="1" s="1"/>
  <c r="AI22" i="1"/>
  <c r="AJ22" i="1" s="1"/>
  <c r="AB22" i="1"/>
  <c r="V22" i="1"/>
  <c r="W22" i="1" s="1"/>
  <c r="P22" i="1"/>
  <c r="J22" i="1"/>
  <c r="K22" i="1" s="1"/>
  <c r="D22" i="1"/>
  <c r="AR21" i="1"/>
  <c r="AS21" i="1" s="1"/>
  <c r="AI21" i="1"/>
  <c r="AJ21" i="1" s="1"/>
  <c r="AB21" i="1"/>
  <c r="V21" i="1"/>
  <c r="W21" i="1" s="1"/>
  <c r="P21" i="1"/>
  <c r="Q21" i="1" s="1"/>
  <c r="J21" i="1"/>
  <c r="K21" i="1" s="1"/>
  <c r="BE19" i="1"/>
  <c r="BE20" i="1" s="1"/>
  <c r="AR20" i="1"/>
  <c r="AS20" i="1" s="1"/>
  <c r="AI20" i="1"/>
  <c r="AJ20" i="1"/>
  <c r="AB20" i="1"/>
  <c r="AC20" i="1"/>
  <c r="V20" i="1"/>
  <c r="W20" i="1"/>
  <c r="P20" i="1"/>
  <c r="Q20" i="1" s="1"/>
  <c r="J20" i="1"/>
  <c r="K20" i="1" s="1"/>
  <c r="C20" i="1"/>
  <c r="D20" i="1" s="1"/>
  <c r="E20" i="1" s="1"/>
  <c r="AR19" i="1"/>
  <c r="AI19" i="1"/>
  <c r="AJ19" i="1" s="1"/>
  <c r="AB19" i="1"/>
  <c r="V19" i="1"/>
  <c r="W19" i="1"/>
  <c r="P19" i="1"/>
  <c r="J19" i="1"/>
  <c r="K19" i="1" s="1"/>
  <c r="C19" i="1"/>
  <c r="D19" i="1" s="1"/>
  <c r="E19" i="1" s="1"/>
  <c r="BE18" i="1"/>
  <c r="BG18" i="1" s="1"/>
  <c r="AR18" i="1"/>
  <c r="AS18" i="1"/>
  <c r="AI18" i="1"/>
  <c r="AB18" i="1"/>
  <c r="V18" i="1"/>
  <c r="W18" i="1"/>
  <c r="P18" i="1"/>
  <c r="Q18" i="1" s="1"/>
  <c r="J18" i="1"/>
  <c r="K18" i="1" s="1"/>
  <c r="D18" i="1"/>
  <c r="AR17" i="1"/>
  <c r="AI17" i="1"/>
  <c r="AB17" i="1"/>
  <c r="V17" i="1"/>
  <c r="P17" i="1"/>
  <c r="Q17" i="1" s="1"/>
  <c r="J17" i="1"/>
  <c r="K17" i="1"/>
  <c r="AR16" i="1"/>
  <c r="AS16" i="1" s="1"/>
  <c r="AI16" i="1"/>
  <c r="AB16" i="1"/>
  <c r="V16" i="1"/>
  <c r="W16" i="1" s="1"/>
  <c r="P16" i="1"/>
  <c r="Q16" i="1" s="1"/>
  <c r="J16" i="1"/>
  <c r="K16" i="1"/>
  <c r="C16" i="1"/>
  <c r="D16" i="1" s="1"/>
  <c r="E16" i="1" s="1"/>
  <c r="AR15" i="1"/>
  <c r="AS15" i="1" s="1"/>
  <c r="AI15" i="1"/>
  <c r="AJ15" i="1" s="1"/>
  <c r="AB15" i="1"/>
  <c r="V15" i="1"/>
  <c r="W15" i="1" s="1"/>
  <c r="P15" i="1"/>
  <c r="Q15" i="1"/>
  <c r="J15" i="1"/>
  <c r="K15" i="1" s="1"/>
  <c r="C15" i="1"/>
  <c r="D15" i="1" s="1"/>
  <c r="E15" i="1" s="1"/>
  <c r="BE14" i="1"/>
  <c r="AR14" i="1"/>
  <c r="AS14" i="1"/>
  <c r="AI14" i="1"/>
  <c r="AB14" i="1"/>
  <c r="V14" i="1"/>
  <c r="W14" i="1" s="1"/>
  <c r="P14" i="1"/>
  <c r="Q14" i="1" s="1"/>
  <c r="J14" i="1"/>
  <c r="K14" i="1" s="1"/>
  <c r="D14" i="1"/>
  <c r="E14" i="1" s="1"/>
  <c r="BE13" i="1"/>
  <c r="BG13" i="1" s="1"/>
  <c r="AR13" i="1"/>
  <c r="AS13" i="1"/>
  <c r="AI13" i="1"/>
  <c r="AB13" i="1"/>
  <c r="V13" i="1"/>
  <c r="W13" i="1" s="1"/>
  <c r="P13" i="1"/>
  <c r="Q13" i="1" s="1"/>
  <c r="J13" i="1"/>
  <c r="K13" i="1"/>
  <c r="AR12" i="1"/>
  <c r="AS12" i="1" s="1"/>
  <c r="AI12" i="1"/>
  <c r="AJ12" i="1" s="1"/>
  <c r="AB12" i="1"/>
  <c r="V12" i="1"/>
  <c r="W12" i="1"/>
  <c r="P12" i="1"/>
  <c r="J12" i="1"/>
  <c r="K12" i="1" s="1"/>
  <c r="C12" i="1"/>
  <c r="D12" i="1" s="1"/>
  <c r="E12" i="1" s="1"/>
  <c r="AR11" i="1"/>
  <c r="AS11" i="1" s="1"/>
  <c r="AI11" i="1"/>
  <c r="AJ11" i="1" s="1"/>
  <c r="AB11" i="1"/>
  <c r="V11" i="1"/>
  <c r="W11" i="1" s="1"/>
  <c r="P11" i="1"/>
  <c r="Q11" i="1"/>
  <c r="J11" i="1"/>
  <c r="K11" i="1" s="1"/>
  <c r="C11" i="1"/>
  <c r="D11" i="1" s="1"/>
  <c r="E11" i="1" s="1"/>
  <c r="AS10" i="1"/>
  <c r="AS31" i="1"/>
  <c r="AI10" i="1"/>
  <c r="AB10" i="1"/>
  <c r="V10" i="1"/>
  <c r="W10" i="1" s="1"/>
  <c r="P10" i="1"/>
  <c r="Q10" i="1" s="1"/>
  <c r="J10" i="1"/>
  <c r="K10" i="1" s="1"/>
  <c r="D10" i="1"/>
  <c r="E10" i="1" s="1"/>
  <c r="AR9" i="1"/>
  <c r="AS9" i="1"/>
  <c r="AI9" i="1"/>
  <c r="AB9" i="1"/>
  <c r="AC9" i="1" s="1"/>
  <c r="V9" i="1"/>
  <c r="W9" i="1" s="1"/>
  <c r="P9" i="1"/>
  <c r="Q9" i="1"/>
  <c r="BE8" i="1"/>
  <c r="AR8" i="1"/>
  <c r="AS8" i="1" s="1"/>
  <c r="AI8" i="1"/>
  <c r="AJ8" i="1" s="1"/>
  <c r="AB8" i="1"/>
  <c r="V8" i="1"/>
  <c r="W8" i="1" s="1"/>
  <c r="P8" i="1"/>
  <c r="J8" i="1"/>
  <c r="K8" i="1" s="1"/>
  <c r="C8" i="1"/>
  <c r="D8" i="1"/>
  <c r="BE7" i="1"/>
  <c r="BG7" i="1" s="1"/>
  <c r="AR7" i="1"/>
  <c r="AS7" i="1" s="1"/>
  <c r="AI7" i="1"/>
  <c r="AJ7" i="1" s="1"/>
  <c r="AB7" i="1"/>
  <c r="AC7" i="1" s="1"/>
  <c r="V7" i="1"/>
  <c r="W7" i="1" s="1"/>
  <c r="P7" i="1"/>
  <c r="Q7" i="1"/>
  <c r="J7" i="1"/>
  <c r="K7" i="1" s="1"/>
  <c r="BG6" i="1"/>
  <c r="AR6" i="1"/>
  <c r="AS6" i="1" s="1"/>
  <c r="AI6" i="1"/>
  <c r="AJ6" i="1" s="1"/>
  <c r="AB6" i="1"/>
  <c r="V6" i="1"/>
  <c r="W6" i="1" s="1"/>
  <c r="P6" i="1"/>
  <c r="Q6" i="1"/>
  <c r="J6" i="1"/>
  <c r="K6" i="1" s="1"/>
  <c r="AR5" i="1"/>
  <c r="AS5" i="1" s="1"/>
  <c r="AI5" i="1"/>
  <c r="AB5" i="1"/>
  <c r="V5" i="1"/>
  <c r="W5" i="1" s="1"/>
  <c r="P5" i="1"/>
  <c r="Q5" i="1" s="1"/>
  <c r="AR4" i="1"/>
  <c r="AS4" i="1"/>
  <c r="AI4" i="1"/>
  <c r="AJ4" i="1" s="1"/>
  <c r="AB4" i="1"/>
  <c r="AC4" i="1" s="1"/>
  <c r="V4" i="1"/>
  <c r="W4" i="1" s="1"/>
  <c r="P4" i="1"/>
  <c r="J4" i="1"/>
  <c r="K4" i="1"/>
  <c r="C4" i="1"/>
  <c r="D4" i="1" s="1"/>
  <c r="E4" i="1" s="1"/>
  <c r="AR3" i="1"/>
  <c r="AS3" i="1" s="1"/>
  <c r="AI3" i="1"/>
  <c r="AJ3" i="1" s="1"/>
  <c r="AB3" i="1"/>
  <c r="V3" i="1"/>
  <c r="W3" i="1" s="1"/>
  <c r="P3" i="1"/>
  <c r="Q3" i="1"/>
  <c r="J3" i="1"/>
  <c r="K3" i="1" s="1"/>
  <c r="BE2" i="1"/>
  <c r="BE3" i="1" s="1"/>
  <c r="BG3" i="1" s="1"/>
  <c r="AR2" i="1"/>
  <c r="AS2" i="1" s="1"/>
  <c r="V2" i="1"/>
  <c r="W2" i="1" s="1"/>
  <c r="P2" i="1"/>
  <c r="Q2" i="1" s="1"/>
  <c r="J2" i="1"/>
  <c r="K2" i="1" s="1"/>
  <c r="BE1" i="1"/>
  <c r="AJ5" i="1"/>
  <c r="AS23" i="1"/>
  <c r="AJ30" i="1"/>
  <c r="AS30" i="1"/>
  <c r="AC16" i="2"/>
  <c r="AQ16" i="2"/>
  <c r="K21" i="2"/>
  <c r="AC21" i="2"/>
  <c r="AQ24" i="2"/>
  <c r="K25" i="2"/>
  <c r="V29" i="2"/>
  <c r="V30" i="2"/>
  <c r="AC31" i="2"/>
  <c r="V15" i="2"/>
  <c r="V25" i="2"/>
  <c r="AC26" i="2"/>
  <c r="AQ26" i="2"/>
  <c r="V27" i="2"/>
  <c r="AC28" i="2"/>
  <c r="AQ28" i="2"/>
  <c r="AJ31" i="2"/>
  <c r="AS17" i="1"/>
  <c r="AS19" i="1"/>
  <c r="AS28" i="1"/>
  <c r="K29" i="1"/>
  <c r="AS29" i="1"/>
  <c r="K31" i="1"/>
  <c r="V16" i="2"/>
  <c r="V21" i="2"/>
  <c r="AC25" i="2"/>
  <c r="K29" i="2"/>
  <c r="AC29" i="2"/>
  <c r="AQ31" i="2"/>
  <c r="V32" i="2"/>
  <c r="AC23" i="2"/>
  <c r="AQ23" i="2"/>
  <c r="V24" i="2"/>
  <c r="AQ27" i="2"/>
  <c r="AQ30" i="2"/>
  <c r="V31" i="2"/>
  <c r="AC32" i="2"/>
  <c r="S12" i="3"/>
  <c r="AG14" i="3"/>
  <c r="S15" i="3"/>
  <c r="E16" i="3"/>
  <c r="AG16" i="3"/>
  <c r="S17" i="3"/>
  <c r="Z18" i="3"/>
  <c r="E19" i="3"/>
  <c r="AG19" i="3"/>
  <c r="L20" i="3"/>
  <c r="L22" i="3"/>
  <c r="S23" i="3"/>
  <c r="BC23" i="3"/>
  <c r="Z24" i="3"/>
  <c r="AG25" i="3"/>
  <c r="S26" i="3"/>
  <c r="E27" i="3"/>
  <c r="AG27" i="3"/>
  <c r="S29" i="3"/>
  <c r="AG30" i="3"/>
  <c r="E32" i="3"/>
  <c r="E12" i="3"/>
  <c r="AG13" i="3"/>
  <c r="Z15" i="3"/>
  <c r="E18" i="3"/>
  <c r="AG18" i="3"/>
  <c r="S20" i="3"/>
  <c r="E21" i="3"/>
  <c r="AG21" i="3"/>
  <c r="S22" i="3"/>
  <c r="Z23" i="3"/>
  <c r="AG24" i="3"/>
  <c r="S28" i="3"/>
  <c r="Z29" i="3"/>
  <c r="BC36" i="3"/>
  <c r="S6" i="3"/>
  <c r="BC12" i="3"/>
  <c r="E15" i="3"/>
  <c r="S19" i="3"/>
  <c r="L21" i="3"/>
  <c r="Z22" i="3"/>
  <c r="AG23" i="3"/>
  <c r="E26" i="3"/>
  <c r="S27" i="3"/>
  <c r="Z28" i="3"/>
  <c r="AG29" i="3"/>
  <c r="S30" i="3"/>
  <c r="E31" i="3"/>
  <c r="S32" i="3"/>
  <c r="BC37" i="3"/>
  <c r="BA13" i="3"/>
  <c r="BC13" i="3"/>
  <c r="Z14" i="3"/>
  <c r="Z16" i="3"/>
  <c r="S18" i="3"/>
  <c r="Z19" i="3"/>
  <c r="E20" i="3"/>
  <c r="S21" i="3"/>
  <c r="Z25" i="3"/>
  <c r="Z27" i="3"/>
  <c r="E28" i="3"/>
  <c r="AG28" i="3"/>
  <c r="Z30" i="3"/>
  <c r="Z32" i="3"/>
  <c r="BC33" i="3"/>
  <c r="BA38" i="3"/>
  <c r="BC38" i="3" s="1"/>
  <c r="Y15" i="5"/>
  <c r="Y11" i="5"/>
  <c r="Y7" i="5"/>
  <c r="AK5" i="5"/>
  <c r="AK9" i="5"/>
  <c r="AK13" i="5"/>
  <c r="AK17" i="5"/>
  <c r="AK21" i="5"/>
  <c r="AK25" i="5"/>
  <c r="AK29" i="5"/>
  <c r="E27" i="6"/>
  <c r="E28" i="6"/>
  <c r="E30" i="6"/>
  <c r="AK2" i="5"/>
  <c r="AK6" i="5"/>
  <c r="AK10" i="5"/>
  <c r="AK14" i="5"/>
  <c r="AK18" i="5"/>
  <c r="AK22" i="5"/>
  <c r="AK26" i="5"/>
  <c r="AK30" i="5"/>
  <c r="E11" i="6"/>
  <c r="E12" i="6"/>
  <c r="E14" i="6"/>
  <c r="L31" i="6"/>
  <c r="L32" i="6"/>
  <c r="AK3" i="5"/>
  <c r="AK7" i="5"/>
  <c r="AK11" i="5"/>
  <c r="AK15" i="5"/>
  <c r="AK19" i="5"/>
  <c r="AK23" i="5"/>
  <c r="AK27" i="5"/>
  <c r="AK31" i="5"/>
  <c r="S27" i="6"/>
  <c r="S28" i="6"/>
  <c r="S31" i="6"/>
  <c r="S32" i="6"/>
  <c r="AK4" i="5"/>
  <c r="AK8" i="5"/>
  <c r="AK12" i="5"/>
  <c r="AK16" i="5"/>
  <c r="AK20" i="5"/>
  <c r="AK24" i="5"/>
  <c r="AK28" i="5"/>
  <c r="S11" i="6"/>
  <c r="S12" i="6"/>
  <c r="S15" i="6"/>
  <c r="S16" i="6"/>
  <c r="E19" i="6"/>
  <c r="E20" i="6"/>
  <c r="E22" i="6"/>
  <c r="AE32" i="6"/>
  <c r="S5" i="6"/>
  <c r="S9" i="6"/>
  <c r="S17" i="6"/>
  <c r="S25" i="6"/>
  <c r="S4" i="6"/>
  <c r="S14" i="6"/>
  <c r="S22" i="6"/>
  <c r="S30" i="6"/>
  <c r="S3" i="6"/>
  <c r="S7" i="6"/>
  <c r="S13" i="6"/>
  <c r="S21" i="6"/>
  <c r="S29" i="6"/>
  <c r="S2" i="6"/>
  <c r="S6" i="6"/>
  <c r="S10" i="6"/>
  <c r="S18" i="6"/>
  <c r="S26" i="6"/>
  <c r="S8" i="6"/>
  <c r="S19" i="6"/>
  <c r="S20" i="6"/>
  <c r="S23" i="6"/>
  <c r="S24" i="6"/>
  <c r="E13" i="6"/>
  <c r="E16" i="6"/>
  <c r="E21" i="6"/>
  <c r="E24" i="6"/>
  <c r="E29" i="6"/>
  <c r="E32" i="6"/>
  <c r="E7" i="6"/>
  <c r="E10" i="6"/>
  <c r="E15" i="6"/>
  <c r="E18" i="6"/>
  <c r="E23" i="6"/>
  <c r="E26" i="6"/>
  <c r="AJ24" i="2"/>
  <c r="Q19" i="1"/>
  <c r="Q23" i="1"/>
  <c r="AJ9" i="2"/>
  <c r="AJ12" i="2"/>
  <c r="AC18" i="2"/>
  <c r="AJ22" i="2"/>
  <c r="AH5" i="7"/>
  <c r="E7" i="9"/>
  <c r="E27" i="9"/>
  <c r="E23" i="9"/>
  <c r="E26" i="9"/>
  <c r="E25" i="9"/>
  <c r="E22" i="9"/>
  <c r="E21" i="9"/>
  <c r="E20" i="9"/>
  <c r="E3" i="9"/>
  <c r="E2" i="9"/>
  <c r="E30" i="9"/>
  <c r="E19" i="9"/>
  <c r="E18" i="9"/>
  <c r="E17" i="9"/>
  <c r="E11" i="9"/>
  <c r="E31" i="9"/>
  <c r="E5" i="9"/>
  <c r="E6" i="9"/>
  <c r="AJ21" i="2"/>
  <c r="AJ15" i="2"/>
  <c r="W32" i="1"/>
  <c r="AC11" i="2"/>
  <c r="AJ28" i="2"/>
  <c r="Q22" i="1"/>
  <c r="AJ18" i="2"/>
  <c r="AJ26" i="2"/>
  <c r="AJ32" i="2"/>
  <c r="BC7" i="3"/>
  <c r="BA8" i="3"/>
  <c r="BC8" i="3" s="1"/>
  <c r="E4" i="9"/>
  <c r="AJ30" i="2"/>
  <c r="Q4" i="1"/>
  <c r="AC4" i="2"/>
  <c r="AJ10" i="2"/>
  <c r="AC13" i="2"/>
  <c r="AJ17" i="2"/>
  <c r="AJ23" i="2"/>
  <c r="W28" i="1"/>
  <c r="AJ27" i="2"/>
  <c r="Q12" i="1"/>
  <c r="W17" i="1"/>
  <c r="AJ18" i="1"/>
  <c r="Q24" i="1"/>
  <c r="AJ14" i="2"/>
  <c r="AJ20" i="2"/>
  <c r="E15" i="9"/>
  <c r="Q8" i="1"/>
  <c r="E12" i="9"/>
  <c r="Y17" i="5"/>
  <c r="Y8" i="5"/>
  <c r="E6" i="6"/>
  <c r="S9" i="7"/>
  <c r="S11" i="7"/>
  <c r="L3" i="9"/>
  <c r="L4" i="9"/>
  <c r="L6" i="9"/>
  <c r="L27" i="9"/>
  <c r="L23" i="9"/>
  <c r="L19" i="9"/>
  <c r="L18" i="9"/>
  <c r="L17" i="9"/>
  <c r="L11" i="9"/>
  <c r="L8" i="9"/>
  <c r="L30" i="9"/>
  <c r="L31" i="9"/>
  <c r="L15" i="9"/>
  <c r="L14" i="9"/>
  <c r="L13" i="9"/>
  <c r="L7" i="9"/>
  <c r="S9" i="9"/>
  <c r="L12" i="9"/>
  <c r="S16" i="9"/>
  <c r="S30" i="9"/>
  <c r="K14" i="14"/>
  <c r="K32" i="14"/>
  <c r="K22" i="14"/>
  <c r="K6" i="14"/>
  <c r="K24" i="14"/>
  <c r="K16" i="14"/>
  <c r="K8" i="14"/>
  <c r="S10" i="5"/>
  <c r="E31" i="6"/>
  <c r="S6" i="7"/>
  <c r="E24" i="8"/>
  <c r="E16" i="8"/>
  <c r="S7" i="9"/>
  <c r="S22" i="9"/>
  <c r="AI33" i="9"/>
  <c r="K31" i="14"/>
  <c r="K23" i="14"/>
  <c r="K15" i="14"/>
  <c r="S13" i="7"/>
  <c r="S15" i="7"/>
  <c r="S18" i="7"/>
  <c r="S21" i="7"/>
  <c r="S23" i="7"/>
  <c r="S26" i="7"/>
  <c r="S31" i="7"/>
  <c r="S8" i="9"/>
  <c r="S19" i="9"/>
  <c r="S4" i="9"/>
  <c r="S14" i="9"/>
  <c r="S13" i="9"/>
  <c r="S27" i="9"/>
  <c r="S25" i="9"/>
  <c r="S21" i="9"/>
  <c r="S20" i="9"/>
  <c r="S3" i="9"/>
  <c r="S2" i="9"/>
  <c r="S24" i="9"/>
  <c r="S11" i="9"/>
  <c r="S12" i="9"/>
  <c r="E14" i="9"/>
  <c r="E29" i="9"/>
  <c r="E32" i="9"/>
  <c r="E29" i="7"/>
  <c r="E31" i="7"/>
  <c r="L2" i="7"/>
  <c r="S6" i="8"/>
  <c r="AH13" i="9"/>
  <c r="S15" i="9"/>
  <c r="L2" i="9"/>
  <c r="S6" i="9"/>
  <c r="E10" i="9"/>
  <c r="AH17" i="9"/>
  <c r="S18" i="9"/>
  <c r="L21" i="9"/>
  <c r="AI25" i="9"/>
  <c r="L25" i="9"/>
  <c r="L29" i="9"/>
  <c r="L32" i="9"/>
  <c r="AK32" i="5"/>
  <c r="E21" i="8"/>
  <c r="L10" i="9"/>
  <c r="L22" i="9"/>
  <c r="E24" i="9"/>
  <c r="E28" i="9"/>
  <c r="S29" i="9"/>
  <c r="S32" i="9"/>
  <c r="S8" i="5"/>
  <c r="S12" i="5"/>
  <c r="S16" i="5"/>
  <c r="S20" i="5"/>
  <c r="S24" i="5"/>
  <c r="Y14" i="5"/>
  <c r="Y5" i="5"/>
  <c r="S2" i="7"/>
  <c r="S5" i="7"/>
  <c r="S7" i="7"/>
  <c r="S12" i="7"/>
  <c r="S20" i="7"/>
  <c r="L5" i="9"/>
  <c r="AH9" i="9"/>
  <c r="AH5" i="9"/>
  <c r="AI21" i="9"/>
  <c r="AH29" i="9"/>
  <c r="AI9" i="9"/>
  <c r="S10" i="9"/>
  <c r="E13" i="9"/>
  <c r="L24" i="9"/>
  <c r="L28" i="9"/>
  <c r="E19" i="7"/>
  <c r="E11" i="7"/>
  <c r="S27" i="8"/>
  <c r="S5" i="9"/>
  <c r="E9" i="9"/>
  <c r="AI13" i="9"/>
  <c r="E16" i="9"/>
  <c r="S17" i="9"/>
  <c r="L20" i="9"/>
  <c r="S28" i="9"/>
  <c r="K30" i="14"/>
  <c r="E18" i="11"/>
  <c r="Q6" i="15"/>
  <c r="AI25" i="10"/>
  <c r="L6" i="11"/>
  <c r="E6" i="14"/>
  <c r="E10" i="14"/>
  <c r="AX3" i="14"/>
  <c r="AV4" i="14"/>
  <c r="AX4" i="14"/>
  <c r="AV25" i="14"/>
  <c r="AX25" i="14"/>
  <c r="AX24" i="14"/>
  <c r="K31" i="18"/>
  <c r="K24" i="18"/>
  <c r="K17" i="18"/>
  <c r="K10" i="18"/>
  <c r="E17" i="11"/>
  <c r="L28" i="11"/>
  <c r="E11" i="14"/>
  <c r="E15" i="14"/>
  <c r="K29" i="14"/>
  <c r="K21" i="14"/>
  <c r="K13" i="14"/>
  <c r="K5" i="14"/>
  <c r="Q29" i="15"/>
  <c r="Q21" i="15"/>
  <c r="Q13" i="15"/>
  <c r="Q5" i="15"/>
  <c r="Q22" i="15"/>
  <c r="Z4" i="14"/>
  <c r="U26" i="16"/>
  <c r="U18" i="16"/>
  <c r="U10" i="16"/>
  <c r="U12" i="16"/>
  <c r="K30" i="18"/>
  <c r="K16" i="18"/>
  <c r="K9" i="18"/>
  <c r="K28" i="14"/>
  <c r="K20" i="14"/>
  <c r="K12" i="14"/>
  <c r="K4" i="14"/>
  <c r="Q28" i="15"/>
  <c r="Q20" i="15"/>
  <c r="Q12" i="15"/>
  <c r="Q4" i="15"/>
  <c r="K8" i="18"/>
  <c r="K15" i="18"/>
  <c r="K23" i="18"/>
  <c r="K18" i="18"/>
  <c r="E16" i="11"/>
  <c r="L17" i="11"/>
  <c r="K27" i="14"/>
  <c r="K19" i="14"/>
  <c r="K11" i="14"/>
  <c r="K3" i="14"/>
  <c r="Q27" i="15"/>
  <c r="Q19" i="15"/>
  <c r="Q11" i="15"/>
  <c r="Q3" i="15"/>
  <c r="AV19" i="14"/>
  <c r="AX19" i="14"/>
  <c r="K21" i="18"/>
  <c r="K14" i="18"/>
  <c r="K7" i="18"/>
  <c r="K4" i="18"/>
  <c r="E24" i="14"/>
  <c r="K26" i="14"/>
  <c r="K18" i="14"/>
  <c r="K10" i="14"/>
  <c r="Q26" i="15"/>
  <c r="Q18" i="15"/>
  <c r="Q10" i="15"/>
  <c r="K28" i="18"/>
  <c r="K13" i="18"/>
  <c r="K6" i="18"/>
  <c r="E28" i="14"/>
  <c r="K2" i="14"/>
  <c r="K25" i="14"/>
  <c r="K17" i="14"/>
  <c r="K9" i="14"/>
  <c r="Q2" i="15"/>
  <c r="Q25" i="15"/>
  <c r="Q17" i="15"/>
  <c r="Q9" i="15"/>
  <c r="P29" i="16"/>
  <c r="Z3" i="14"/>
  <c r="Z13" i="14"/>
  <c r="V11" i="15"/>
  <c r="V3" i="15"/>
  <c r="K27" i="18"/>
  <c r="K5" i="18"/>
  <c r="AV13" i="14"/>
  <c r="AX13" i="14"/>
  <c r="AV22" i="14"/>
  <c r="AX22" i="14"/>
  <c r="AX15" i="14"/>
  <c r="AX6" i="14"/>
  <c r="P17" i="16"/>
  <c r="P9" i="16"/>
  <c r="K17" i="16"/>
  <c r="P16" i="16"/>
  <c r="P32" i="16"/>
  <c r="P24" i="16"/>
  <c r="K14" i="16"/>
  <c r="E15" i="16"/>
  <c r="K22" i="16"/>
  <c r="E25" i="16"/>
  <c r="E30" i="16"/>
  <c r="E22" i="16"/>
  <c r="E14" i="16"/>
  <c r="E28" i="16"/>
  <c r="E29" i="16"/>
  <c r="K23" i="16"/>
  <c r="E7" i="16"/>
  <c r="E10" i="16"/>
  <c r="E20" i="16"/>
  <c r="E12" i="16"/>
  <c r="E18" i="16"/>
  <c r="E9" i="16"/>
  <c r="E3" i="16"/>
  <c r="K27" i="16"/>
  <c r="K20" i="16"/>
  <c r="E13" i="16"/>
  <c r="E11" i="16"/>
  <c r="E2" i="16"/>
  <c r="K2" i="16"/>
  <c r="E16" i="16"/>
  <c r="E27" i="16"/>
  <c r="E17" i="16"/>
  <c r="K11" i="16"/>
  <c r="P6" i="16"/>
  <c r="P7" i="16"/>
  <c r="E6" i="16"/>
  <c r="K8" i="16"/>
  <c r="K19" i="16"/>
  <c r="K7" i="16"/>
  <c r="P14" i="16"/>
  <c r="P15" i="16"/>
  <c r="E5" i="16"/>
  <c r="K30" i="16"/>
  <c r="K18" i="16"/>
  <c r="K6" i="16"/>
  <c r="P30" i="16"/>
  <c r="P8" i="16"/>
  <c r="P22" i="16"/>
  <c r="P23" i="16"/>
  <c r="E4" i="16"/>
  <c r="K29" i="16"/>
  <c r="K12" i="16"/>
  <c r="K5" i="16"/>
  <c r="P31" i="16"/>
  <c r="E26" i="16"/>
  <c r="K28" i="16"/>
  <c r="K4" i="16"/>
  <c r="P28" i="16"/>
  <c r="P20" i="16"/>
  <c r="P5" i="16"/>
  <c r="P2" i="16"/>
  <c r="K16" i="16"/>
  <c r="K3" i="16"/>
  <c r="P27" i="16"/>
  <c r="P19" i="16"/>
  <c r="P13" i="16"/>
  <c r="P26" i="16"/>
  <c r="E32" i="16"/>
  <c r="K26" i="16"/>
  <c r="K21" i="16"/>
  <c r="K15" i="16"/>
  <c r="K10" i="16"/>
  <c r="P18" i="16"/>
  <c r="P11" i="16"/>
  <c r="P4" i="16"/>
  <c r="U6" i="16"/>
  <c r="P21" i="16"/>
  <c r="E23" i="16"/>
  <c r="E8" i="16"/>
  <c r="K32" i="16"/>
  <c r="K25" i="16"/>
  <c r="K9" i="16"/>
  <c r="P25" i="16"/>
  <c r="P10" i="16"/>
  <c r="E31" i="16"/>
  <c r="K13" i="16"/>
  <c r="D8" i="19"/>
  <c r="D2" i="19"/>
  <c r="D29" i="19"/>
  <c r="D25" i="19"/>
  <c r="D4" i="19"/>
  <c r="Y31" i="8"/>
  <c r="Y22" i="8"/>
  <c r="Y3" i="8"/>
  <c r="Y9" i="8"/>
  <c r="S12" i="8"/>
  <c r="Y17" i="8"/>
  <c r="Y19" i="8"/>
  <c r="S28" i="8"/>
  <c r="AH29" i="8"/>
  <c r="S18" i="8"/>
  <c r="Y6" i="8"/>
  <c r="Y21" i="8"/>
  <c r="AI33" i="8"/>
  <c r="AJ33" i="8"/>
  <c r="Y16" i="8"/>
  <c r="S7" i="8"/>
  <c r="L12" i="8"/>
  <c r="L8" i="8"/>
  <c r="S14" i="8"/>
  <c r="L18" i="8"/>
  <c r="L20" i="8"/>
  <c r="Y25" i="8"/>
  <c r="S30" i="8"/>
  <c r="AI29" i="8"/>
  <c r="AJ29" i="8"/>
  <c r="Y14" i="8"/>
  <c r="L30" i="8"/>
  <c r="S2" i="8"/>
  <c r="S8" i="8"/>
  <c r="L13" i="8"/>
  <c r="L29" i="8"/>
  <c r="Y32" i="8"/>
  <c r="Y12" i="8"/>
  <c r="Y2" i="8"/>
  <c r="Y8" i="8"/>
  <c r="Y11" i="8"/>
  <c r="Y20" i="8"/>
  <c r="L24" i="8"/>
  <c r="Y27" i="8"/>
  <c r="S32" i="8"/>
  <c r="S4" i="8"/>
  <c r="E17" i="8"/>
  <c r="E19" i="8"/>
  <c r="AH33" i="8"/>
  <c r="AI21" i="8"/>
  <c r="AJ21" i="8"/>
  <c r="AH13" i="8"/>
  <c r="S22" i="8"/>
  <c r="AH25" i="8"/>
  <c r="L31" i="8"/>
  <c r="L2" i="8"/>
  <c r="AI17" i="8"/>
  <c r="AJ17" i="8"/>
  <c r="AH21" i="8"/>
  <c r="AI5" i="8"/>
  <c r="S26" i="8"/>
  <c r="S16" i="8"/>
  <c r="S3" i="8"/>
  <c r="L32" i="8"/>
  <c r="AH17" i="8"/>
  <c r="S25" i="8"/>
  <c r="L28" i="8"/>
  <c r="AH9" i="8"/>
  <c r="AI9" i="8"/>
  <c r="AJ9" i="8"/>
  <c r="AI13" i="8"/>
  <c r="AJ13" i="8"/>
  <c r="S13" i="8"/>
  <c r="AI25" i="8"/>
  <c r="AJ25" i="8"/>
  <c r="AH5" i="8"/>
  <c r="S23" i="8"/>
  <c r="L26" i="8"/>
  <c r="L15" i="8"/>
  <c r="S10" i="8"/>
  <c r="S20" i="8"/>
  <c r="S9" i="8"/>
  <c r="AF7" i="17" l="1"/>
  <c r="AF6" i="17"/>
  <c r="AF5" i="17"/>
  <c r="AX2" i="17"/>
  <c r="AX3" i="17" s="1"/>
  <c r="AA6" i="17"/>
  <c r="AW11" i="17"/>
  <c r="AW27" i="17"/>
  <c r="AA21" i="17"/>
  <c r="AA17" i="17"/>
  <c r="AA13" i="17"/>
  <c r="AF32" i="17"/>
  <c r="AF28" i="17"/>
  <c r="AF24" i="17"/>
  <c r="AF20" i="17"/>
  <c r="AF16" i="17"/>
  <c r="AF12" i="17"/>
  <c r="AF8" i="17"/>
  <c r="AW7" i="17"/>
  <c r="AW23" i="17"/>
  <c r="T23" i="27"/>
  <c r="T7" i="27"/>
  <c r="AI21" i="10"/>
  <c r="AI9" i="10"/>
  <c r="Y22" i="9"/>
  <c r="Y29" i="9"/>
  <c r="Y14" i="9"/>
  <c r="Y10" i="9"/>
  <c r="Y32" i="9"/>
  <c r="Y21" i="9"/>
  <c r="Y6" i="9"/>
  <c r="Y28" i="9"/>
  <c r="Y26" i="9"/>
  <c r="Y24" i="9"/>
  <c r="Y3" i="9"/>
  <c r="Y8" i="9"/>
  <c r="E20" i="7"/>
  <c r="S28" i="7"/>
  <c r="AI19" i="7"/>
  <c r="AI21" i="7" s="1"/>
  <c r="E10" i="7"/>
  <c r="AH25" i="7"/>
  <c r="E30" i="7"/>
  <c r="E3" i="7"/>
  <c r="L14" i="7"/>
  <c r="L20" i="7"/>
  <c r="E4" i="7"/>
  <c r="E6" i="7"/>
  <c r="S10" i="7"/>
  <c r="S22" i="7"/>
  <c r="E24" i="7"/>
  <c r="AI7" i="7"/>
  <c r="L25" i="7"/>
  <c r="E2" i="7"/>
  <c r="L3" i="7"/>
  <c r="E7" i="7"/>
  <c r="E25" i="5"/>
  <c r="AO11" i="5"/>
  <c r="AN11" i="5"/>
  <c r="E15" i="5"/>
  <c r="E19" i="5"/>
  <c r="E23" i="5"/>
  <c r="L29" i="5"/>
  <c r="S31" i="5"/>
  <c r="AO7" i="5"/>
  <c r="AN7" i="5"/>
  <c r="E11" i="5"/>
  <c r="S4" i="5"/>
  <c r="E8" i="5"/>
  <c r="E10" i="5"/>
  <c r="S11" i="5"/>
  <c r="E17" i="5"/>
  <c r="E21" i="5"/>
  <c r="S27" i="5"/>
  <c r="S29" i="5"/>
  <c r="AN3" i="5"/>
  <c r="AO3" i="5"/>
  <c r="E31" i="5"/>
  <c r="E2" i="5"/>
  <c r="E5" i="5"/>
  <c r="L8" i="5"/>
  <c r="E12" i="5"/>
  <c r="L17" i="5"/>
  <c r="L21" i="5"/>
  <c r="AO31" i="5"/>
  <c r="AN31" i="5"/>
  <c r="E28" i="5"/>
  <c r="E27" i="5"/>
  <c r="AO27" i="5"/>
  <c r="AN27" i="5"/>
  <c r="S2" i="5"/>
  <c r="S5" i="5"/>
  <c r="E24" i="5"/>
  <c r="E26" i="5"/>
  <c r="Y6" i="5"/>
  <c r="AO15" i="5"/>
  <c r="AN15" i="5"/>
  <c r="E22" i="5"/>
  <c r="E18" i="5"/>
  <c r="E6" i="5"/>
  <c r="AO23" i="5"/>
  <c r="AN23" i="5"/>
  <c r="E3" i="5"/>
  <c r="L6" i="5"/>
  <c r="E13" i="5"/>
  <c r="E16" i="5"/>
  <c r="E20" i="5"/>
  <c r="L24" i="5"/>
  <c r="L26" i="5"/>
  <c r="L32" i="5"/>
  <c r="E29" i="5"/>
  <c r="AN19" i="5"/>
  <c r="AN21" i="5" s="1"/>
  <c r="AO19" i="5"/>
  <c r="S3" i="5"/>
  <c r="E7" i="5"/>
  <c r="S26" i="5"/>
  <c r="S6" i="5"/>
  <c r="Y13" i="5"/>
  <c r="AJ29" i="1"/>
  <c r="AC15" i="1"/>
  <c r="AC3" i="1"/>
  <c r="BG37" i="1"/>
  <c r="AC5" i="1"/>
  <c r="BG14" i="1"/>
  <c r="AC31" i="1"/>
  <c r="AC29" i="1"/>
  <c r="AC17" i="1"/>
  <c r="AC6" i="1"/>
  <c r="AC13" i="1"/>
  <c r="AJ16" i="1"/>
  <c r="AJ17" i="1"/>
  <c r="W29" i="1"/>
  <c r="AC30" i="1"/>
  <c r="AJ32" i="1"/>
  <c r="BG10" i="1"/>
  <c r="AC18" i="1"/>
  <c r="BE15" i="1"/>
  <c r="BG15" i="1" s="1"/>
  <c r="AJ13" i="1"/>
  <c r="AC24" i="1"/>
  <c r="W26" i="1"/>
  <c r="BG1" i="1"/>
  <c r="AC23" i="1"/>
  <c r="AC2" i="1"/>
  <c r="AC22" i="1"/>
  <c r="BG20" i="1"/>
  <c r="AC26" i="1"/>
  <c r="AJ27" i="1"/>
  <c r="AC28" i="1"/>
  <c r="BG31" i="1"/>
  <c r="Q32" i="1"/>
  <c r="AS32" i="1"/>
  <c r="AJ31" i="1"/>
  <c r="AC11" i="1"/>
  <c r="BG5" i="1"/>
  <c r="AJ14" i="1"/>
  <c r="AJ25" i="1"/>
  <c r="AJ28" i="1"/>
  <c r="BG32" i="1"/>
  <c r="AC10" i="1"/>
  <c r="BG2" i="1"/>
  <c r="AC8" i="1"/>
  <c r="BG8" i="1"/>
  <c r="AJ10" i="1"/>
  <c r="BG36" i="1"/>
  <c r="E31" i="1"/>
  <c r="E6" i="1"/>
  <c r="E18" i="1"/>
  <c r="E22" i="1"/>
  <c r="E2" i="1"/>
  <c r="E3" i="1"/>
  <c r="E8" i="1"/>
  <c r="E32" i="1"/>
  <c r="BG28" i="1"/>
  <c r="BG12" i="1"/>
  <c r="BG16" i="1"/>
  <c r="BG30" i="1"/>
  <c r="BG35" i="1"/>
  <c r="AC32" i="1"/>
  <c r="BG24" i="1"/>
  <c r="BE9" i="1"/>
  <c r="BG9" i="1" s="1"/>
  <c r="BG11" i="1"/>
  <c r="AC16" i="1"/>
  <c r="AC25" i="1"/>
  <c r="AJ26" i="1"/>
  <c r="BG27" i="1"/>
  <c r="AC12" i="1"/>
  <c r="AC19" i="1"/>
  <c r="AJ2" i="1"/>
  <c r="BG4" i="1"/>
  <c r="BG17" i="1"/>
  <c r="BG21" i="1"/>
  <c r="BE33" i="1"/>
  <c r="BG33" i="1" s="1"/>
  <c r="BE38" i="1"/>
  <c r="BG38" i="1" s="1"/>
  <c r="AC14" i="1"/>
  <c r="AC21" i="1"/>
  <c r="BG19" i="1"/>
  <c r="BG22" i="1"/>
  <c r="BG26" i="1"/>
  <c r="AG5" i="11"/>
  <c r="L23" i="11"/>
  <c r="L16" i="11"/>
  <c r="S7" i="11"/>
  <c r="S12" i="11"/>
  <c r="E11" i="11"/>
  <c r="E31" i="11"/>
  <c r="L3" i="11"/>
  <c r="E5" i="11"/>
  <c r="L7" i="11"/>
  <c r="E9" i="11"/>
  <c r="S2" i="11"/>
  <c r="L9" i="11"/>
  <c r="L15" i="11"/>
  <c r="E26" i="11"/>
  <c r="S11" i="11"/>
  <c r="L26" i="11"/>
  <c r="S4" i="11"/>
  <c r="S9" i="11"/>
  <c r="S32" i="11"/>
  <c r="L22" i="11"/>
  <c r="L8" i="11"/>
  <c r="L10" i="11"/>
  <c r="E12" i="11"/>
  <c r="S18" i="11"/>
  <c r="E23" i="11"/>
  <c r="E25" i="11"/>
  <c r="E29" i="11"/>
  <c r="L26" i="3"/>
  <c r="L17" i="3"/>
  <c r="L27" i="3"/>
  <c r="L10" i="3"/>
  <c r="E4" i="3"/>
  <c r="E5" i="3"/>
  <c r="BC24" i="3"/>
  <c r="L25" i="3"/>
  <c r="Z26" i="3"/>
  <c r="AN27" i="3"/>
  <c r="BC28" i="3"/>
  <c r="L30" i="3"/>
  <c r="Z31" i="3"/>
  <c r="AN32" i="3"/>
  <c r="L31" i="3"/>
  <c r="L15" i="3"/>
  <c r="S5" i="3"/>
  <c r="E6" i="3"/>
  <c r="L11" i="3"/>
  <c r="E22" i="3"/>
  <c r="E23" i="3"/>
  <c r="L24" i="3"/>
  <c r="L5" i="3"/>
  <c r="L3" i="3"/>
  <c r="S4" i="3"/>
  <c r="E8" i="3"/>
  <c r="E9" i="3"/>
  <c r="S13" i="3"/>
  <c r="AN20" i="3"/>
  <c r="L23" i="3"/>
  <c r="S24" i="3"/>
  <c r="L29" i="3"/>
  <c r="L2" i="3"/>
  <c r="L8" i="3"/>
  <c r="L9" i="3"/>
  <c r="L16" i="3"/>
  <c r="L7" i="3"/>
  <c r="L32" i="3"/>
  <c r="S9" i="3"/>
  <c r="Z12" i="3"/>
  <c r="S16" i="3"/>
  <c r="AG17" i="3"/>
  <c r="AN18" i="3"/>
  <c r="L4" i="3"/>
  <c r="L14" i="3"/>
  <c r="BC18" i="3"/>
  <c r="L13" i="3"/>
  <c r="S2" i="3"/>
  <c r="E3" i="3"/>
  <c r="AN21" i="3"/>
  <c r="S8" i="3"/>
  <c r="AG12" i="3"/>
  <c r="AN29" i="3"/>
  <c r="AN24" i="3"/>
  <c r="AN28" i="3"/>
  <c r="AN3" i="3"/>
  <c r="AN9" i="3"/>
  <c r="AN23" i="3"/>
  <c r="AN17" i="3"/>
  <c r="AN13" i="3"/>
  <c r="AN16" i="3"/>
  <c r="S11" i="3"/>
  <c r="AN12" i="3"/>
  <c r="AN7" i="3"/>
  <c r="BA29" i="3"/>
  <c r="BC29" i="3" s="1"/>
  <c r="AN30" i="3"/>
  <c r="AN25" i="3"/>
  <c r="AN22" i="3"/>
  <c r="E13" i="3"/>
  <c r="AN10" i="3"/>
  <c r="AN6" i="3"/>
  <c r="AN2" i="3"/>
  <c r="E10" i="3"/>
  <c r="AN15" i="3"/>
  <c r="AN19" i="3"/>
  <c r="AN31" i="3"/>
  <c r="AN26" i="3"/>
  <c r="S28" i="11"/>
  <c r="S23" i="11"/>
  <c r="E13" i="11"/>
  <c r="L14" i="11"/>
  <c r="S15" i="11"/>
  <c r="E19" i="11"/>
  <c r="L21" i="11"/>
  <c r="E24" i="11"/>
  <c r="L25" i="11"/>
  <c r="S26" i="11"/>
  <c r="L31" i="11"/>
  <c r="S27" i="11"/>
  <c r="L32" i="11"/>
  <c r="L13" i="11"/>
  <c r="S14" i="11"/>
  <c r="L19" i="11"/>
  <c r="L20" i="11"/>
  <c r="S21" i="11"/>
  <c r="L24" i="11"/>
  <c r="S25" i="11"/>
  <c r="L30" i="11"/>
  <c r="S31" i="11"/>
  <c r="S6" i="11"/>
  <c r="S8" i="11"/>
  <c r="L11" i="11"/>
  <c r="S17" i="11"/>
  <c r="L4" i="11"/>
  <c r="S5" i="11"/>
  <c r="L12" i="11"/>
  <c r="S13" i="11"/>
  <c r="S19" i="11"/>
  <c r="S20" i="11"/>
  <c r="E22" i="11"/>
  <c r="S24" i="11"/>
  <c r="S30" i="11"/>
  <c r="S10" i="11"/>
  <c r="S16" i="11"/>
  <c r="S3" i="11"/>
  <c r="S29" i="11"/>
  <c r="AP7" i="5"/>
  <c r="AP11" i="5"/>
  <c r="AP27" i="5"/>
  <c r="AP23" i="5"/>
  <c r="L27" i="5"/>
  <c r="L9" i="5"/>
  <c r="L13" i="5"/>
  <c r="L20" i="5"/>
  <c r="L3" i="5"/>
  <c r="Y16" i="5"/>
  <c r="L10" i="5"/>
  <c r="L16" i="5"/>
  <c r="L19" i="5"/>
  <c r="L22" i="5"/>
  <c r="L25" i="5"/>
  <c r="L28" i="5"/>
  <c r="Y4" i="5"/>
  <c r="L23" i="5"/>
  <c r="Y19" i="5"/>
  <c r="L11" i="5"/>
  <c r="L15" i="5"/>
  <c r="L18" i="5"/>
  <c r="AO17" i="5" l="1"/>
  <c r="AP17" i="5" s="1"/>
  <c r="AO25" i="5"/>
  <c r="AP25" i="5" s="1"/>
  <c r="AO33" i="5"/>
  <c r="AP33" i="5" s="1"/>
  <c r="AO5" i="5"/>
  <c r="AP5" i="5" s="1"/>
  <c r="AN33" i="5"/>
  <c r="AN5" i="5"/>
  <c r="AN25" i="5"/>
  <c r="AP15" i="5"/>
  <c r="AN13" i="5"/>
  <c r="AN29" i="5"/>
  <c r="AN9" i="5"/>
  <c r="AO13" i="5"/>
  <c r="AP13" i="5" s="1"/>
  <c r="AO21" i="5"/>
  <c r="AP21" i="5" s="1"/>
  <c r="AP19" i="5"/>
  <c r="AN17" i="5"/>
  <c r="AO29" i="5"/>
  <c r="AP29" i="5" s="1"/>
  <c r="AO9" i="5"/>
  <c r="AP9" i="5" s="1"/>
  <c r="AP31" i="5"/>
  <c r="I19" i="31"/>
  <c r="I8" i="31"/>
  <c r="I20" i="31"/>
  <c r="I24" i="31"/>
  <c r="I5" i="31"/>
  <c r="I21" i="31"/>
  <c r="I16" i="31"/>
  <c r="I27" i="31"/>
  <c r="I26" i="31"/>
  <c r="I17" i="31"/>
  <c r="I32" i="31"/>
  <c r="I10" i="31"/>
  <c r="I29" i="31"/>
  <c r="I12" i="31"/>
  <c r="I13" i="31"/>
  <c r="I15" i="31"/>
  <c r="I11" i="31"/>
  <c r="I14" i="31"/>
  <c r="I3" i="31"/>
  <c r="I23" i="31"/>
  <c r="I22" i="31"/>
  <c r="I30" i="31"/>
  <c r="I6" i="31"/>
  <c r="I25" i="31"/>
  <c r="I9" i="31"/>
  <c r="I2" i="31"/>
  <c r="I31" i="31"/>
  <c r="I28" i="31"/>
  <c r="I7" i="31"/>
  <c r="I4" i="31"/>
  <c r="I18" i="31"/>
  <c r="D17" i="31"/>
  <c r="D19" i="31"/>
  <c r="D32" i="31"/>
  <c r="D7" i="31"/>
  <c r="D26" i="31"/>
  <c r="D10" i="31"/>
  <c r="D9" i="31"/>
  <c r="D22" i="31"/>
  <c r="D28" i="31"/>
  <c r="D31" i="31"/>
  <c r="D11" i="31"/>
  <c r="D14" i="31"/>
  <c r="D27" i="31"/>
  <c r="D16" i="31"/>
  <c r="D23" i="31"/>
  <c r="D25" i="31"/>
  <c r="D13" i="31"/>
  <c r="D8" i="31"/>
  <c r="D2" i="31"/>
  <c r="D12" i="31"/>
  <c r="D5" i="31"/>
  <c r="D30" i="31"/>
  <c r="D18" i="31"/>
  <c r="D6" i="31"/>
  <c r="D15" i="31"/>
  <c r="D21" i="31"/>
  <c r="D29" i="31"/>
  <c r="D24" i="31"/>
  <c r="D3" i="31"/>
  <c r="D4" i="31"/>
  <c r="D20" i="31"/>
  <c r="N5" i="31"/>
  <c r="N28" i="31"/>
  <c r="N23" i="31"/>
  <c r="N14" i="31"/>
  <c r="N9" i="31"/>
  <c r="N2" i="31"/>
  <c r="N26" i="31"/>
  <c r="N12" i="31"/>
  <c r="N6" i="31"/>
  <c r="N29" i="31"/>
  <c r="N15" i="31"/>
  <c r="N25" i="31"/>
  <c r="N13" i="31"/>
  <c r="N31" i="31"/>
  <c r="N7" i="31"/>
  <c r="N24" i="31"/>
  <c r="N20" i="31"/>
  <c r="N22" i="31"/>
  <c r="N8" i="31"/>
  <c r="N17" i="31"/>
  <c r="N21" i="31"/>
  <c r="N30" i="31"/>
  <c r="N11" i="31"/>
  <c r="N10" i="31"/>
  <c r="N16" i="31"/>
  <c r="N32" i="31"/>
  <c r="N19" i="31"/>
  <c r="N18" i="31"/>
  <c r="N3" i="31"/>
  <c r="N4" i="31"/>
  <c r="N27" i="31"/>
</calcChain>
</file>

<file path=xl/sharedStrings.xml><?xml version="1.0" encoding="utf-8"?>
<sst xmlns="http://schemas.openxmlformats.org/spreadsheetml/2006/main" count="1369" uniqueCount="86">
  <si>
    <t>Quantity</t>
  </si>
  <si>
    <t>Norm Factor</t>
  </si>
  <si>
    <t>Expr Level</t>
  </si>
  <si>
    <t>Fold Change</t>
  </si>
  <si>
    <t>LD rcv1a 20130416</t>
  </si>
  <si>
    <t>LD rcv1a 2013 0515</t>
  </si>
  <si>
    <t>LD rcv1a 2013 0821</t>
  </si>
  <si>
    <t>LD rcv1a 2013 1016</t>
  </si>
  <si>
    <t>LD rcv1a 2013 1205</t>
  </si>
  <si>
    <t>average</t>
  </si>
  <si>
    <t>sd</t>
  </si>
  <si>
    <t>sed</t>
  </si>
  <si>
    <t>LD rcv1a 2013 1031</t>
  </si>
  <si>
    <t>LD rcv1a 2013 1212</t>
  </si>
  <si>
    <t>avrage</t>
  </si>
  <si>
    <t xml:space="preserve">sed </t>
  </si>
  <si>
    <t>normalized</t>
  </si>
  <si>
    <t>LD rcv2b 2013 0416</t>
  </si>
  <si>
    <t>LD rcv2a 2013 0416</t>
  </si>
  <si>
    <t>LD rcv2a 2013 1016</t>
  </si>
  <si>
    <t>LD rcv2a 2013 1031</t>
  </si>
  <si>
    <t>LD rcv2a 2013 1205</t>
  </si>
  <si>
    <t>LD rcv2a 2013 1212</t>
  </si>
  <si>
    <t>LD rcv2b 2013 0515</t>
  </si>
  <si>
    <t>LD rcv2b 2013 1016</t>
  </si>
  <si>
    <t>LD rcv2b 2013 1031</t>
  </si>
  <si>
    <t>LD rcv2b 2013 1205</t>
  </si>
  <si>
    <t>DD rcv1a 2013 0821</t>
  </si>
  <si>
    <t>DD rcv1a 2013 1003</t>
  </si>
  <si>
    <t>DD rcv1a 2013 1211</t>
  </si>
  <si>
    <t>DD rcv2a 2013 0821</t>
  </si>
  <si>
    <t>DD rcv2a 2013 1003</t>
  </si>
  <si>
    <t>DD rcv2a 2013 1211</t>
  </si>
  <si>
    <t>DD rcv2a 2013 1218</t>
  </si>
  <si>
    <t>DD rcv2b 2013 1211</t>
  </si>
  <si>
    <t>DD rcv2b2013 0821</t>
  </si>
  <si>
    <t>DD rcv2b2013 1003</t>
  </si>
  <si>
    <t>AD rcv1a 2013 1104</t>
  </si>
  <si>
    <t>AD rcv1a 2013 1210</t>
  </si>
  <si>
    <t>AD rcv1a 2013 1113</t>
  </si>
  <si>
    <t>ADrcv1a 2013 1218</t>
  </si>
  <si>
    <t>AD rcv2a 2013 1104</t>
  </si>
  <si>
    <t>AD rcv2a 2013 1113</t>
  </si>
  <si>
    <t>AD rcv2a 2013 1210</t>
  </si>
  <si>
    <t>ADrcv2a 2013 1218</t>
  </si>
  <si>
    <t>AD rcv1b 2013 1210</t>
  </si>
  <si>
    <t>AD rcv2b 2013 1104</t>
  </si>
  <si>
    <t>AD rcv2b 2013 1210</t>
  </si>
  <si>
    <t>AD rcv2b 2013 1113</t>
  </si>
  <si>
    <t>rcv1alarvae</t>
  </si>
  <si>
    <t>LD Larvae 20130515</t>
  </si>
  <si>
    <t>LD larvae 20130515</t>
  </si>
  <si>
    <t>LD larvae 20130416</t>
  </si>
  <si>
    <t>LD Larvae 20130416</t>
  </si>
  <si>
    <t>LD larvae 20131016</t>
  </si>
  <si>
    <t>Ld larvae 20131016</t>
  </si>
  <si>
    <t>Ld Larvae 20130416</t>
  </si>
  <si>
    <t>LD Larvae 20130821</t>
  </si>
  <si>
    <t>LD larvae 20131031</t>
  </si>
  <si>
    <t>LD larvae 20131205</t>
  </si>
  <si>
    <t>LD larvae 20131212</t>
  </si>
  <si>
    <t>sem</t>
  </si>
  <si>
    <t>LD larvae 20140821</t>
  </si>
  <si>
    <t>LD larvae 20130821</t>
  </si>
  <si>
    <t>*</t>
  </si>
  <si>
    <t>***</t>
  </si>
  <si>
    <t>**</t>
  </si>
  <si>
    <t>foldchange</t>
  </si>
  <si>
    <t>ex_1</t>
  </si>
  <si>
    <t>ex_2</t>
  </si>
  <si>
    <t>ex_3</t>
  </si>
  <si>
    <t>mean</t>
  </si>
  <si>
    <t>ZT1</t>
  </si>
  <si>
    <t>ZT4</t>
  </si>
  <si>
    <t>ZT7</t>
  </si>
  <si>
    <t>ZT10</t>
  </si>
  <si>
    <t>ZT13</t>
  </si>
  <si>
    <t>ZT16</t>
  </si>
  <si>
    <t>ZT19</t>
  </si>
  <si>
    <t>ZT22</t>
  </si>
  <si>
    <t>LD rcv2a 2013 0515</t>
  </si>
  <si>
    <t>LD rcv2a 2013 0821</t>
  </si>
  <si>
    <t>LD rcv2a 2013 1212_2</t>
  </si>
  <si>
    <t>DD rcv2a 2013 1211_2</t>
  </si>
  <si>
    <t>DD rcv1a 2013 1218</t>
  </si>
  <si>
    <t>AD rcv2b 2013 1210_2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</si>
</sst>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0" borderId="0"/>
  </cellStyleXfs>
  <cellXfs count="3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4" borderId="2" xfId="2" applyNumberFormat="1" applyFill="1" applyBorder="1" applyAlignment="1">
      <alignment horizontal="center"/>
    </xf>
    <xf numFmtId="164" fontId="1" fillId="2" borderId="1" xfId="2" applyNumberFormat="1" applyFont="1" applyFill="1" applyBorder="1" applyAlignment="1">
      <alignment horizontal="center" vertical="center" wrapText="1"/>
    </xf>
    <xf numFmtId="164" fontId="3" fillId="0" borderId="2" xfId="2" applyNumberFormat="1" applyBorder="1" applyAlignment="1">
      <alignment horizontal="center"/>
    </xf>
    <xf numFmtId="164" fontId="3" fillId="0" borderId="3" xfId="2" applyNumberFormat="1" applyBorder="1" applyAlignment="1">
      <alignment horizontal="center"/>
    </xf>
    <xf numFmtId="164" fontId="3" fillId="0" borderId="4" xfId="2" applyNumberFormat="1" applyBorder="1" applyAlignment="1">
      <alignment horizontal="center"/>
    </xf>
    <xf numFmtId="164" fontId="3" fillId="0" borderId="1" xfId="2" applyNumberFormat="1" applyBorder="1" applyAlignment="1">
      <alignment horizontal="center"/>
    </xf>
    <xf numFmtId="164" fontId="1" fillId="2" borderId="5" xfId="2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165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1" fillId="2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4" fillId="0" borderId="0" xfId="1" applyFont="1" applyFill="1"/>
    <xf numFmtId="0" fontId="4" fillId="0" borderId="0" xfId="0" applyFont="1" applyFill="1"/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3">
    <cellStyle name="Bad" xfId="1" builtinId="27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rcv1aLD!$AK$88:$AK$95</c:f>
                <c:numCache>
                  <c:formatCode>General</c:formatCode>
                  <c:ptCount val="8"/>
                </c:numCache>
              </c:numRef>
            </c:plus>
            <c:minus>
              <c:numRef>
                <c:f>rcv1aLD!$AK$88:$AK$95</c:f>
                <c:numCache>
                  <c:formatCode>General</c:formatCode>
                  <c:ptCount val="8"/>
                </c:numCache>
              </c:numRef>
            </c:minus>
          </c:errBars>
          <c:val>
            <c:numRef>
              <c:f>rcv1aLD!$AJ$88:$AJ$95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F-4B62-A407-73E540DF4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92768"/>
        <c:axId val="96669696"/>
      </c:lineChart>
      <c:catAx>
        <c:axId val="96192768"/>
        <c:scaling>
          <c:orientation val="minMax"/>
        </c:scaling>
        <c:delete val="0"/>
        <c:axPos val="b"/>
        <c:majorTickMark val="out"/>
        <c:minorTickMark val="none"/>
        <c:tickLblPos val="nextTo"/>
        <c:crossAx val="96669696"/>
        <c:crosses val="autoZero"/>
        <c:auto val="1"/>
        <c:lblAlgn val="ctr"/>
        <c:lblOffset val="100"/>
        <c:noMultiLvlLbl val="0"/>
      </c:catAx>
      <c:valAx>
        <c:axId val="96669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19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'rcv2a DD'!$AU$7:$AU$22</c:f>
                <c:numCache>
                  <c:formatCode>General</c:formatCode>
                  <c:ptCount val="16"/>
                  <c:pt idx="0">
                    <c:v>5.0509985952532047E-2</c:v>
                  </c:pt>
                  <c:pt idx="1">
                    <c:v>6.2508472448036215E-2</c:v>
                  </c:pt>
                  <c:pt idx="2">
                    <c:v>3.0692227620846616E-2</c:v>
                  </c:pt>
                  <c:pt idx="3">
                    <c:v>5.2593317791830643E-2</c:v>
                  </c:pt>
                  <c:pt idx="4">
                    <c:v>6.0632760274603195E-2</c:v>
                  </c:pt>
                  <c:pt idx="5">
                    <c:v>5.7536613760192444E-2</c:v>
                  </c:pt>
                  <c:pt idx="6">
                    <c:v>6.818146628295664E-2</c:v>
                  </c:pt>
                  <c:pt idx="7">
                    <c:v>9.7245223238655962E-2</c:v>
                  </c:pt>
                </c:numCache>
              </c:numRef>
            </c:plus>
            <c:minus>
              <c:numRef>
                <c:f>'rcv2a DD'!$AU$7:$AU$22</c:f>
                <c:numCache>
                  <c:formatCode>General</c:formatCode>
                  <c:ptCount val="16"/>
                  <c:pt idx="0">
                    <c:v>5.0509985952532047E-2</c:v>
                  </c:pt>
                  <c:pt idx="1">
                    <c:v>6.2508472448036215E-2</c:v>
                  </c:pt>
                  <c:pt idx="2">
                    <c:v>3.0692227620846616E-2</c:v>
                  </c:pt>
                  <c:pt idx="3">
                    <c:v>5.2593317791830643E-2</c:v>
                  </c:pt>
                  <c:pt idx="4">
                    <c:v>6.0632760274603195E-2</c:v>
                  </c:pt>
                  <c:pt idx="5">
                    <c:v>5.7536613760192444E-2</c:v>
                  </c:pt>
                  <c:pt idx="6">
                    <c:v>6.818146628295664E-2</c:v>
                  </c:pt>
                  <c:pt idx="7">
                    <c:v>9.7245223238655962E-2</c:v>
                  </c:pt>
                </c:numCache>
              </c:numRef>
            </c:minus>
          </c:errBars>
          <c:cat>
            <c:numRef>
              <c:f>'rcv2a DD'!$AS$7:$AS$14</c:f>
              <c:numCache>
                <c:formatCode>General</c:formatCode>
                <c:ptCount val="8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'rcv2a DD'!$AT$7:$AT$14</c:f>
              <c:numCache>
                <c:formatCode>General</c:formatCode>
                <c:ptCount val="8"/>
                <c:pt idx="0">
                  <c:v>0.85874190907052939</c:v>
                </c:pt>
                <c:pt idx="1">
                  <c:v>0.90611116406901981</c:v>
                </c:pt>
                <c:pt idx="2">
                  <c:v>1</c:v>
                </c:pt>
                <c:pt idx="3">
                  <c:v>0.71711013468815388</c:v>
                </c:pt>
                <c:pt idx="4">
                  <c:v>0.79890462553328234</c:v>
                </c:pt>
                <c:pt idx="5">
                  <c:v>0.7469542618609939</c:v>
                </c:pt>
                <c:pt idx="6">
                  <c:v>0.8501060729752411</c:v>
                </c:pt>
                <c:pt idx="7">
                  <c:v>0.92039053990750919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6-48EF-822F-A657DE89A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84992"/>
        <c:axId val="111686784"/>
      </c:lineChart>
      <c:catAx>
        <c:axId val="1116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686784"/>
        <c:crosses val="autoZero"/>
        <c:auto val="1"/>
        <c:lblAlgn val="ctr"/>
        <c:lblOffset val="100"/>
        <c:noMultiLvlLbl val="0"/>
      </c:catAx>
      <c:valAx>
        <c:axId val="111686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68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'rcv2b DD'!$AL$3:$AL$18</c:f>
                <c:numCache>
                  <c:formatCode>General</c:formatCode>
                  <c:ptCount val="16"/>
                  <c:pt idx="0">
                    <c:v>5.6634112048641667E-2</c:v>
                  </c:pt>
                  <c:pt idx="1">
                    <c:v>9.7984450842374837E-2</c:v>
                  </c:pt>
                  <c:pt idx="2">
                    <c:v>8.5447142870585149E-2</c:v>
                  </c:pt>
                  <c:pt idx="3">
                    <c:v>4.5345010590453885E-2</c:v>
                  </c:pt>
                  <c:pt idx="4">
                    <c:v>3.6415334753011883E-2</c:v>
                  </c:pt>
                  <c:pt idx="5">
                    <c:v>3.4509893928338822E-2</c:v>
                  </c:pt>
                  <c:pt idx="6">
                    <c:v>6.3567663083739998E-2</c:v>
                  </c:pt>
                  <c:pt idx="7">
                    <c:v>7.0534543562335364E-2</c:v>
                  </c:pt>
                </c:numCache>
              </c:numRef>
            </c:plus>
            <c:minus>
              <c:numRef>
                <c:f>'rcv2b DD'!$AL$3:$AL$18</c:f>
                <c:numCache>
                  <c:formatCode>General</c:formatCode>
                  <c:ptCount val="16"/>
                  <c:pt idx="0">
                    <c:v>5.6634112048641667E-2</c:v>
                  </c:pt>
                  <c:pt idx="1">
                    <c:v>9.7984450842374837E-2</c:v>
                  </c:pt>
                  <c:pt idx="2">
                    <c:v>8.5447142870585149E-2</c:v>
                  </c:pt>
                  <c:pt idx="3">
                    <c:v>4.5345010590453885E-2</c:v>
                  </c:pt>
                  <c:pt idx="4">
                    <c:v>3.6415334753011883E-2</c:v>
                  </c:pt>
                  <c:pt idx="5">
                    <c:v>3.4509893928338822E-2</c:v>
                  </c:pt>
                  <c:pt idx="6">
                    <c:v>6.3567663083739998E-2</c:v>
                  </c:pt>
                  <c:pt idx="7">
                    <c:v>7.0534543562335364E-2</c:v>
                  </c:pt>
                </c:numCache>
              </c:numRef>
            </c:minus>
          </c:errBars>
          <c:cat>
            <c:numRef>
              <c:f>'rcv2b DD'!$AJ$3:$AJ$10</c:f>
              <c:numCache>
                <c:formatCode>General</c:formatCode>
                <c:ptCount val="8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'rcv2b DD'!$AK$3:$AK$10</c:f>
              <c:numCache>
                <c:formatCode>General</c:formatCode>
                <c:ptCount val="8"/>
                <c:pt idx="0">
                  <c:v>0.98178814993971897</c:v>
                </c:pt>
                <c:pt idx="1">
                  <c:v>1</c:v>
                </c:pt>
                <c:pt idx="2">
                  <c:v>0.46826095345229063</c:v>
                </c:pt>
                <c:pt idx="3">
                  <c:v>0.28426048146891592</c:v>
                </c:pt>
                <c:pt idx="4">
                  <c:v>0.17281269436847169</c:v>
                </c:pt>
                <c:pt idx="5">
                  <c:v>0.15256431473779186</c:v>
                </c:pt>
                <c:pt idx="6">
                  <c:v>0.29503376887606003</c:v>
                </c:pt>
                <c:pt idx="7">
                  <c:v>0.41022835200479846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4-45C5-A72F-61A7B1C0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2224"/>
        <c:axId val="111733760"/>
      </c:lineChart>
      <c:catAx>
        <c:axId val="1117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733760"/>
        <c:crosses val="autoZero"/>
        <c:auto val="1"/>
        <c:lblAlgn val="ctr"/>
        <c:lblOffset val="100"/>
        <c:noMultiLvlLbl val="0"/>
      </c:catAx>
      <c:valAx>
        <c:axId val="111733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73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579615048119"/>
          <c:y val="3.24168330633312E-2"/>
          <c:w val="0.8904420384951881"/>
          <c:h val="0.8326195683872849"/>
        </c:manualLayout>
      </c:layout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rcv1aAD!$AN$4:$AN$19</c:f>
                <c:numCache>
                  <c:formatCode>General</c:formatCode>
                  <c:ptCount val="16"/>
                  <c:pt idx="0">
                    <c:v>6.2902685871735378E-2</c:v>
                  </c:pt>
                  <c:pt idx="1">
                    <c:v>6.5681605004906968E-2</c:v>
                  </c:pt>
                  <c:pt idx="2">
                    <c:v>4.9159356114347109E-2</c:v>
                  </c:pt>
                  <c:pt idx="3">
                    <c:v>4.1859056201407098E-2</c:v>
                  </c:pt>
                  <c:pt idx="4">
                    <c:v>5.9180932146138364E-2</c:v>
                  </c:pt>
                  <c:pt idx="5">
                    <c:v>3.1058131342242584E-2</c:v>
                  </c:pt>
                  <c:pt idx="6">
                    <c:v>3.3986988803927004E-2</c:v>
                  </c:pt>
                  <c:pt idx="7">
                    <c:v>5.5069778045597172E-2</c:v>
                  </c:pt>
                </c:numCache>
              </c:numRef>
            </c:plus>
            <c:minus>
              <c:numRef>
                <c:f>rcv1aAD!$AN$4:$AN$19</c:f>
                <c:numCache>
                  <c:formatCode>General</c:formatCode>
                  <c:ptCount val="16"/>
                  <c:pt idx="0">
                    <c:v>6.2902685871735378E-2</c:v>
                  </c:pt>
                  <c:pt idx="1">
                    <c:v>6.5681605004906968E-2</c:v>
                  </c:pt>
                  <c:pt idx="2">
                    <c:v>4.9159356114347109E-2</c:v>
                  </c:pt>
                  <c:pt idx="3">
                    <c:v>4.1859056201407098E-2</c:v>
                  </c:pt>
                  <c:pt idx="4">
                    <c:v>5.9180932146138364E-2</c:v>
                  </c:pt>
                  <c:pt idx="5">
                    <c:v>3.1058131342242584E-2</c:v>
                  </c:pt>
                  <c:pt idx="6">
                    <c:v>3.3986988803927004E-2</c:v>
                  </c:pt>
                  <c:pt idx="7">
                    <c:v>5.5069778045597172E-2</c:v>
                  </c:pt>
                </c:numCache>
              </c:numRef>
            </c:minus>
          </c:errBars>
          <c:cat>
            <c:numRef>
              <c:f>rcv1aAD!$AL$4:$AL$19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rcv1aAD!$AM$4:$AM$11</c:f>
              <c:numCache>
                <c:formatCode>General</c:formatCode>
                <c:ptCount val="8"/>
                <c:pt idx="0">
                  <c:v>0.83969096528622489</c:v>
                </c:pt>
                <c:pt idx="1">
                  <c:v>0.96505718908904037</c:v>
                </c:pt>
                <c:pt idx="2">
                  <c:v>1</c:v>
                </c:pt>
                <c:pt idx="3">
                  <c:v>0.82470736298561442</c:v>
                </c:pt>
                <c:pt idx="4">
                  <c:v>0.80706356660966871</c:v>
                </c:pt>
                <c:pt idx="5">
                  <c:v>0.59078088191802558</c:v>
                </c:pt>
                <c:pt idx="6">
                  <c:v>0.59071186703863321</c:v>
                </c:pt>
                <c:pt idx="7">
                  <c:v>0.59255668767399583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8-490D-8349-B308D0873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35488"/>
        <c:axId val="111937024"/>
      </c:lineChart>
      <c:catAx>
        <c:axId val="1119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937024"/>
        <c:crosses val="autoZero"/>
        <c:auto val="1"/>
        <c:lblAlgn val="ctr"/>
        <c:lblOffset val="100"/>
        <c:noMultiLvlLbl val="0"/>
      </c:catAx>
      <c:valAx>
        <c:axId val="111937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1935488"/>
        <c:crosses val="autoZero"/>
        <c:crossBetween val="between"/>
      </c:valAx>
      <c:spPr>
        <a:noFill/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8018372703413"/>
          <c:y val="7.4548702245552642E-2"/>
          <c:w val="0.8904420384951881"/>
          <c:h val="0.8326195683872849"/>
        </c:manualLayout>
      </c:layout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rcv2aAD!$AN$9:$AN$24</c:f>
                <c:numCache>
                  <c:formatCode>General</c:formatCode>
                  <c:ptCount val="16"/>
                  <c:pt idx="0">
                    <c:v>6.6032957912341858E-2</c:v>
                  </c:pt>
                  <c:pt idx="1">
                    <c:v>3.4192408503463695E-2</c:v>
                  </c:pt>
                  <c:pt idx="2">
                    <c:v>8.350502917723944E-2</c:v>
                  </c:pt>
                  <c:pt idx="3">
                    <c:v>4.2072862555387447E-2</c:v>
                  </c:pt>
                  <c:pt idx="4">
                    <c:v>6.3101805437742783E-2</c:v>
                  </c:pt>
                  <c:pt idx="5">
                    <c:v>3.4734961315902722E-2</c:v>
                  </c:pt>
                  <c:pt idx="6">
                    <c:v>5.051461149231868E-2</c:v>
                  </c:pt>
                  <c:pt idx="7">
                    <c:v>4.456204958115529E-2</c:v>
                  </c:pt>
                </c:numCache>
              </c:numRef>
            </c:plus>
            <c:minus>
              <c:numRef>
                <c:f>rcv2aAD!$AN$9:$AN$24</c:f>
                <c:numCache>
                  <c:formatCode>General</c:formatCode>
                  <c:ptCount val="16"/>
                  <c:pt idx="0">
                    <c:v>6.6032957912341858E-2</c:v>
                  </c:pt>
                  <c:pt idx="1">
                    <c:v>3.4192408503463695E-2</c:v>
                  </c:pt>
                  <c:pt idx="2">
                    <c:v>8.350502917723944E-2</c:v>
                  </c:pt>
                  <c:pt idx="3">
                    <c:v>4.2072862555387447E-2</c:v>
                  </c:pt>
                  <c:pt idx="4">
                    <c:v>6.3101805437742783E-2</c:v>
                  </c:pt>
                  <c:pt idx="5">
                    <c:v>3.4734961315902722E-2</c:v>
                  </c:pt>
                  <c:pt idx="6">
                    <c:v>5.051461149231868E-2</c:v>
                  </c:pt>
                  <c:pt idx="7">
                    <c:v>4.456204958115529E-2</c:v>
                  </c:pt>
                </c:numCache>
              </c:numRef>
            </c:minus>
          </c:errBars>
          <c:cat>
            <c:numRef>
              <c:f>rcv2aAD!$AL$9:$AL$24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rcv2aAD!$AM$9:$AM$24</c:f>
              <c:numCache>
                <c:formatCode>General</c:formatCode>
                <c:ptCount val="16"/>
                <c:pt idx="0">
                  <c:v>0.84063422715335412</c:v>
                </c:pt>
                <c:pt idx="1">
                  <c:v>1</c:v>
                </c:pt>
                <c:pt idx="2">
                  <c:v>0.76489060517769458</c:v>
                </c:pt>
                <c:pt idx="3">
                  <c:v>0.50308626208503915</c:v>
                </c:pt>
                <c:pt idx="4">
                  <c:v>0.56344267903177647</c:v>
                </c:pt>
                <c:pt idx="5">
                  <c:v>0.47670437555857936</c:v>
                </c:pt>
                <c:pt idx="6">
                  <c:v>0.74854003817279002</c:v>
                </c:pt>
                <c:pt idx="7">
                  <c:v>0.77838969318035467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F-44A7-9C54-C95561D66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2464"/>
        <c:axId val="111984000"/>
      </c:lineChart>
      <c:catAx>
        <c:axId val="1119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984000"/>
        <c:crosses val="autoZero"/>
        <c:auto val="1"/>
        <c:lblAlgn val="ctr"/>
        <c:lblOffset val="100"/>
        <c:noMultiLvlLbl val="0"/>
      </c:catAx>
      <c:valAx>
        <c:axId val="111984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982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rcv1bAD!$AO$9:$AO$24</c:f>
                <c:numCache>
                  <c:formatCode>General</c:formatCode>
                  <c:ptCount val="16"/>
                  <c:pt idx="0">
                    <c:v>1.4871200028833733E-2</c:v>
                  </c:pt>
                  <c:pt idx="1">
                    <c:v>1.5374159036946753E-2</c:v>
                  </c:pt>
                  <c:pt idx="2">
                    <c:v>2.3378398137361617E-2</c:v>
                  </c:pt>
                  <c:pt idx="3">
                    <c:v>8.7981374937766109E-3</c:v>
                  </c:pt>
                  <c:pt idx="4">
                    <c:v>1.4763942400465462E-2</c:v>
                  </c:pt>
                  <c:pt idx="5">
                    <c:v>6.7026698976593552E-2</c:v>
                  </c:pt>
                  <c:pt idx="6">
                    <c:v>3.2661584859641296E-2</c:v>
                  </c:pt>
                  <c:pt idx="7">
                    <c:v>5.3394915998324737E-2</c:v>
                  </c:pt>
                </c:numCache>
              </c:numRef>
            </c:plus>
            <c:minus>
              <c:numRef>
                <c:f>rcv1bAD!$AO$9:$AO$24</c:f>
                <c:numCache>
                  <c:formatCode>General</c:formatCode>
                  <c:ptCount val="16"/>
                  <c:pt idx="0">
                    <c:v>1.4871200028833733E-2</c:v>
                  </c:pt>
                  <c:pt idx="1">
                    <c:v>1.5374159036946753E-2</c:v>
                  </c:pt>
                  <c:pt idx="2">
                    <c:v>2.3378398137361617E-2</c:v>
                  </c:pt>
                  <c:pt idx="3">
                    <c:v>8.7981374937766109E-3</c:v>
                  </c:pt>
                  <c:pt idx="4">
                    <c:v>1.4763942400465462E-2</c:v>
                  </c:pt>
                  <c:pt idx="5">
                    <c:v>6.7026698976593552E-2</c:v>
                  </c:pt>
                  <c:pt idx="6">
                    <c:v>3.2661584859641296E-2</c:v>
                  </c:pt>
                  <c:pt idx="7">
                    <c:v>5.3394915998324737E-2</c:v>
                  </c:pt>
                </c:numCache>
              </c:numRef>
            </c:minus>
          </c:errBars>
          <c:cat>
            <c:numRef>
              <c:f>rcv1bAD!$AM$9:$AM$24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rcv1bAD!$AN$9:$AN$16</c:f>
              <c:numCache>
                <c:formatCode>General</c:formatCode>
                <c:ptCount val="8"/>
                <c:pt idx="0">
                  <c:v>0.25601981993051226</c:v>
                </c:pt>
                <c:pt idx="1">
                  <c:v>0.19523783776670217</c:v>
                </c:pt>
                <c:pt idx="2">
                  <c:v>0.15129174498343725</c:v>
                </c:pt>
                <c:pt idx="3">
                  <c:v>0.11580811097655051</c:v>
                </c:pt>
                <c:pt idx="4">
                  <c:v>9.7938523924566853E-2</c:v>
                </c:pt>
                <c:pt idx="5">
                  <c:v>0.47595131549072578</c:v>
                </c:pt>
                <c:pt idx="6">
                  <c:v>1</c:v>
                </c:pt>
                <c:pt idx="7">
                  <c:v>0.64901491600465078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5-462B-A5A9-BE0FF1F0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6912"/>
        <c:axId val="112133248"/>
      </c:lineChart>
      <c:catAx>
        <c:axId val="114326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2133248"/>
        <c:crosses val="autoZero"/>
        <c:auto val="1"/>
        <c:lblAlgn val="ctr"/>
        <c:lblOffset val="100"/>
        <c:noMultiLvlLbl val="0"/>
      </c:catAx>
      <c:valAx>
        <c:axId val="11213324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crossAx val="114326912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'rcv2b AD'!$AL$12:$AL$27</c:f>
                <c:numCache>
                  <c:formatCode>General</c:formatCode>
                  <c:ptCount val="16"/>
                  <c:pt idx="0">
                    <c:v>0.12776558791520665</c:v>
                  </c:pt>
                  <c:pt idx="1">
                    <c:v>0.10800395936011652</c:v>
                  </c:pt>
                  <c:pt idx="2">
                    <c:v>3.1280537413843394E-2</c:v>
                  </c:pt>
                  <c:pt idx="3">
                    <c:v>1.8780078600310605E-2</c:v>
                  </c:pt>
                  <c:pt idx="4">
                    <c:v>1.0097717651290005E-2</c:v>
                  </c:pt>
                  <c:pt idx="5">
                    <c:v>1.2584095044590474E-2</c:v>
                  </c:pt>
                  <c:pt idx="6">
                    <c:v>5.655865897142039E-3</c:v>
                  </c:pt>
                  <c:pt idx="7">
                    <c:v>4.1286903387172669E-2</c:v>
                  </c:pt>
                </c:numCache>
              </c:numRef>
            </c:plus>
            <c:minus>
              <c:numRef>
                <c:f>'rcv2b AD'!$AL$12:$AL$27</c:f>
                <c:numCache>
                  <c:formatCode>General</c:formatCode>
                  <c:ptCount val="16"/>
                  <c:pt idx="0">
                    <c:v>0.12776558791520665</c:v>
                  </c:pt>
                  <c:pt idx="1">
                    <c:v>0.10800395936011652</c:v>
                  </c:pt>
                  <c:pt idx="2">
                    <c:v>3.1280537413843394E-2</c:v>
                  </c:pt>
                  <c:pt idx="3">
                    <c:v>1.8780078600310605E-2</c:v>
                  </c:pt>
                  <c:pt idx="4">
                    <c:v>1.0097717651290005E-2</c:v>
                  </c:pt>
                  <c:pt idx="5">
                    <c:v>1.2584095044590474E-2</c:v>
                  </c:pt>
                  <c:pt idx="6">
                    <c:v>5.655865897142039E-3</c:v>
                  </c:pt>
                  <c:pt idx="7">
                    <c:v>4.1286903387172669E-2</c:v>
                  </c:pt>
                </c:numCache>
              </c:numRef>
            </c:minus>
          </c:errBars>
          <c:cat>
            <c:numRef>
              <c:f>'rcv2b AD'!$AJ$12:$AJ$19</c:f>
              <c:numCache>
                <c:formatCode>General</c:formatCode>
                <c:ptCount val="8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'rcv2b AD'!$AK$12:$AK$19</c:f>
              <c:numCache>
                <c:formatCode>General</c:formatCode>
                <c:ptCount val="8"/>
                <c:pt idx="0">
                  <c:v>0.85794028570423964</c:v>
                </c:pt>
                <c:pt idx="1">
                  <c:v>1</c:v>
                </c:pt>
                <c:pt idx="2">
                  <c:v>0.84874607619416542</c:v>
                </c:pt>
                <c:pt idx="3">
                  <c:v>0.24455822840299071</c:v>
                </c:pt>
                <c:pt idx="4">
                  <c:v>8.9949808121580738E-2</c:v>
                </c:pt>
                <c:pt idx="5">
                  <c:v>5.221135063087351E-2</c:v>
                </c:pt>
                <c:pt idx="6">
                  <c:v>0.11106432734006612</c:v>
                </c:pt>
                <c:pt idx="7">
                  <c:v>0.45580229166228114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E-47A3-9F09-00C3762D3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6784"/>
        <c:axId val="112168320"/>
      </c:lineChart>
      <c:catAx>
        <c:axId val="112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168320"/>
        <c:crosses val="autoZero"/>
        <c:auto val="1"/>
        <c:lblAlgn val="ctr"/>
        <c:lblOffset val="100"/>
        <c:noMultiLvlLbl val="0"/>
      </c:catAx>
      <c:valAx>
        <c:axId val="112168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2166784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arr3bLD!$BB$2:$BB$17</c:f>
                <c:numCache>
                  <c:formatCode>General</c:formatCode>
                  <c:ptCount val="16"/>
                  <c:pt idx="0">
                    <c:v>6.1574481754224496E-2</c:v>
                  </c:pt>
                  <c:pt idx="1">
                    <c:v>6.8029356652582876E-2</c:v>
                  </c:pt>
                  <c:pt idx="2">
                    <c:v>3.3779890412603507E-2</c:v>
                  </c:pt>
                  <c:pt idx="3">
                    <c:v>1.9187615321069499E-2</c:v>
                  </c:pt>
                  <c:pt idx="4">
                    <c:v>2.2923353414957114E-2</c:v>
                  </c:pt>
                  <c:pt idx="5">
                    <c:v>2.5871167523209903E-2</c:v>
                  </c:pt>
                  <c:pt idx="6">
                    <c:v>3.8554108147271629E-2</c:v>
                  </c:pt>
                  <c:pt idx="7">
                    <c:v>6.666383513338224E-2</c:v>
                  </c:pt>
                </c:numCache>
              </c:numRef>
            </c:plus>
            <c:minus>
              <c:numRef>
                <c:f>arr3bLD!$BB$2:$BB$17</c:f>
                <c:numCache>
                  <c:formatCode>General</c:formatCode>
                  <c:ptCount val="16"/>
                  <c:pt idx="0">
                    <c:v>6.1574481754224496E-2</c:v>
                  </c:pt>
                  <c:pt idx="1">
                    <c:v>6.8029356652582876E-2</c:v>
                  </c:pt>
                  <c:pt idx="2">
                    <c:v>3.3779890412603507E-2</c:v>
                  </c:pt>
                  <c:pt idx="3">
                    <c:v>1.9187615321069499E-2</c:v>
                  </c:pt>
                  <c:pt idx="4">
                    <c:v>2.2923353414957114E-2</c:v>
                  </c:pt>
                  <c:pt idx="5">
                    <c:v>2.5871167523209903E-2</c:v>
                  </c:pt>
                  <c:pt idx="6">
                    <c:v>3.8554108147271629E-2</c:v>
                  </c:pt>
                  <c:pt idx="7">
                    <c:v>6.666383513338224E-2</c:v>
                  </c:pt>
                </c:numCache>
              </c:numRef>
            </c:minus>
          </c:errBars>
          <c:cat>
            <c:numRef>
              <c:f>arr3bLD!$AZ$2:$AZ$17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arr3bLD!$BA$2:$BA$9</c:f>
              <c:numCache>
                <c:formatCode>General</c:formatCode>
                <c:ptCount val="8"/>
                <c:pt idx="0">
                  <c:v>0.78666751522330136</c:v>
                </c:pt>
                <c:pt idx="1">
                  <c:v>1</c:v>
                </c:pt>
                <c:pt idx="2">
                  <c:v>0.39349733309462526</c:v>
                </c:pt>
                <c:pt idx="3">
                  <c:v>0.21968604452869669</c:v>
                </c:pt>
                <c:pt idx="4">
                  <c:v>0.16962361862917383</c:v>
                </c:pt>
                <c:pt idx="5">
                  <c:v>0.2311711018503092</c:v>
                </c:pt>
                <c:pt idx="6">
                  <c:v>0.1686469434400408</c:v>
                </c:pt>
                <c:pt idx="7">
                  <c:v>0.49842148973621309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D-4DDD-A339-B7A832EF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00992"/>
        <c:axId val="114902528"/>
      </c:lineChart>
      <c:catAx>
        <c:axId val="1149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902528"/>
        <c:crosses val="autoZero"/>
        <c:auto val="1"/>
        <c:lblAlgn val="ctr"/>
        <c:lblOffset val="100"/>
        <c:noMultiLvlLbl val="0"/>
      </c:catAx>
      <c:valAx>
        <c:axId val="114902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900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grk7aLD!$BA$1:$BA$16</c:f>
                <c:numCache>
                  <c:formatCode>General</c:formatCode>
                  <c:ptCount val="16"/>
                  <c:pt idx="0">
                    <c:v>5.3542688120842528E-2</c:v>
                  </c:pt>
                  <c:pt idx="1">
                    <c:v>5.6460657168088832E-2</c:v>
                  </c:pt>
                  <c:pt idx="2">
                    <c:v>4.9466931172710428E-2</c:v>
                  </c:pt>
                  <c:pt idx="3">
                    <c:v>1.896731341061644E-2</c:v>
                  </c:pt>
                  <c:pt idx="4">
                    <c:v>2.2365575030564157E-2</c:v>
                  </c:pt>
                  <c:pt idx="5">
                    <c:v>2.4738639270503245E-2</c:v>
                  </c:pt>
                  <c:pt idx="6">
                    <c:v>2.9560861786762298E-2</c:v>
                  </c:pt>
                  <c:pt idx="7">
                    <c:v>4.7987576430650221E-2</c:v>
                  </c:pt>
                </c:numCache>
              </c:numRef>
            </c:plus>
            <c:minus>
              <c:numRef>
                <c:f>grk7aLD!$BA$1:$BA$16</c:f>
                <c:numCache>
                  <c:formatCode>General</c:formatCode>
                  <c:ptCount val="16"/>
                  <c:pt idx="0">
                    <c:v>5.3542688120842528E-2</c:v>
                  </c:pt>
                  <c:pt idx="1">
                    <c:v>5.6460657168088832E-2</c:v>
                  </c:pt>
                  <c:pt idx="2">
                    <c:v>4.9466931172710428E-2</c:v>
                  </c:pt>
                  <c:pt idx="3">
                    <c:v>1.896731341061644E-2</c:v>
                  </c:pt>
                  <c:pt idx="4">
                    <c:v>2.2365575030564157E-2</c:v>
                  </c:pt>
                  <c:pt idx="5">
                    <c:v>2.4738639270503245E-2</c:v>
                  </c:pt>
                  <c:pt idx="6">
                    <c:v>2.9560861786762298E-2</c:v>
                  </c:pt>
                  <c:pt idx="7">
                    <c:v>4.7987576430650221E-2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grk7aLD!$AY$1:$AY$8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grk7aLD!$AZ$1:$AZ$8</c:f>
              <c:numCache>
                <c:formatCode>General</c:formatCode>
                <c:ptCount val="8"/>
                <c:pt idx="0">
                  <c:v>1</c:v>
                </c:pt>
                <c:pt idx="1">
                  <c:v>0.79797397744570775</c:v>
                </c:pt>
                <c:pt idx="2">
                  <c:v>0.57633296128740896</c:v>
                </c:pt>
                <c:pt idx="3">
                  <c:v>0.31993997851407019</c:v>
                </c:pt>
                <c:pt idx="4">
                  <c:v>8.7612920831844326E-2</c:v>
                </c:pt>
                <c:pt idx="5">
                  <c:v>0.18784746130867552</c:v>
                </c:pt>
                <c:pt idx="6">
                  <c:v>0.3943036707527301</c:v>
                </c:pt>
                <c:pt idx="7">
                  <c:v>0.61383147788171577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7-4457-AEBE-BE2E5B46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129920"/>
        <c:axId val="2132134080"/>
      </c:lineChart>
      <c:catAx>
        <c:axId val="213212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134080"/>
        <c:crosses val="autoZero"/>
        <c:auto val="1"/>
        <c:lblAlgn val="ctr"/>
        <c:lblOffset val="100"/>
        <c:noMultiLvlLbl val="0"/>
      </c:catAx>
      <c:valAx>
        <c:axId val="213213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grk7aAD!$AE$2:$AE$17</c:f>
                <c:numCache>
                  <c:formatCode>General</c:formatCode>
                  <c:ptCount val="16"/>
                  <c:pt idx="0">
                    <c:v>2.5809687263310396E-2</c:v>
                  </c:pt>
                  <c:pt idx="1">
                    <c:v>5.2474996241977837E-2</c:v>
                  </c:pt>
                  <c:pt idx="2">
                    <c:v>3.2838629511341311E-2</c:v>
                  </c:pt>
                  <c:pt idx="3">
                    <c:v>6.7219631361010185E-3</c:v>
                  </c:pt>
                  <c:pt idx="4">
                    <c:v>1.8294807366834433E-3</c:v>
                  </c:pt>
                  <c:pt idx="5">
                    <c:v>1.9965169092244623E-2</c:v>
                  </c:pt>
                  <c:pt idx="6">
                    <c:v>9.8884965448780195E-3</c:v>
                  </c:pt>
                  <c:pt idx="7">
                    <c:v>2.1879607906774016E-2</c:v>
                  </c:pt>
                </c:numCache>
              </c:numRef>
            </c:plus>
            <c:minus>
              <c:numRef>
                <c:f>grk7aAD!$AE$2:$AE$17</c:f>
                <c:numCache>
                  <c:formatCode>General</c:formatCode>
                  <c:ptCount val="16"/>
                  <c:pt idx="0">
                    <c:v>2.5809687263310396E-2</c:v>
                  </c:pt>
                  <c:pt idx="1">
                    <c:v>5.2474996241977837E-2</c:v>
                  </c:pt>
                  <c:pt idx="2">
                    <c:v>3.2838629511341311E-2</c:v>
                  </c:pt>
                  <c:pt idx="3">
                    <c:v>6.7219631361010185E-3</c:v>
                  </c:pt>
                  <c:pt idx="4">
                    <c:v>1.8294807366834433E-3</c:v>
                  </c:pt>
                  <c:pt idx="5">
                    <c:v>1.9965169092244623E-2</c:v>
                  </c:pt>
                  <c:pt idx="6">
                    <c:v>9.8884965448780195E-3</c:v>
                  </c:pt>
                  <c:pt idx="7">
                    <c:v>2.1879607906774016E-2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grk7aAD!$AD$2:$AD$9</c:f>
              <c:numCache>
                <c:formatCode>General</c:formatCode>
                <c:ptCount val="8"/>
                <c:pt idx="0">
                  <c:v>1</c:v>
                </c:pt>
                <c:pt idx="1">
                  <c:v>0.70708114641823261</c:v>
                </c:pt>
                <c:pt idx="2">
                  <c:v>0.32404365690143982</c:v>
                </c:pt>
                <c:pt idx="3">
                  <c:v>9.3507630129738895E-2</c:v>
                </c:pt>
                <c:pt idx="4">
                  <c:v>2.0222650248694071E-2</c:v>
                </c:pt>
                <c:pt idx="5">
                  <c:v>0.18202712306689242</c:v>
                </c:pt>
                <c:pt idx="6">
                  <c:v>0.32186621161548884</c:v>
                </c:pt>
                <c:pt idx="7">
                  <c:v>0.57070676989575886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F-452F-A1BC-DB110E27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458128"/>
        <c:axId val="1406461040"/>
      </c:lineChart>
      <c:catAx>
        <c:axId val="1406458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461040"/>
        <c:crosses val="autoZero"/>
        <c:auto val="1"/>
        <c:lblAlgn val="ctr"/>
        <c:lblOffset val="100"/>
        <c:noMultiLvlLbl val="0"/>
      </c:catAx>
      <c:valAx>
        <c:axId val="140646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45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grk7aDD!$Z$1:$Z$16</c:f>
                <c:numCache>
                  <c:formatCode>General</c:formatCode>
                  <c:ptCount val="16"/>
                  <c:pt idx="0">
                    <c:v>9.9141065497538507E-3</c:v>
                  </c:pt>
                  <c:pt idx="1">
                    <c:v>6.4882601272095733E-2</c:v>
                  </c:pt>
                  <c:pt idx="2">
                    <c:v>3.5723287059163521E-2</c:v>
                  </c:pt>
                  <c:pt idx="3">
                    <c:v>3.4186255879326596E-2</c:v>
                  </c:pt>
                  <c:pt idx="4">
                    <c:v>5.49289723736631E-2</c:v>
                  </c:pt>
                  <c:pt idx="5">
                    <c:v>6.0870907272814329E-2</c:v>
                  </c:pt>
                  <c:pt idx="6">
                    <c:v>5.0053898707292481E-2</c:v>
                  </c:pt>
                  <c:pt idx="7">
                    <c:v>0.12726284823958578</c:v>
                  </c:pt>
                </c:numCache>
              </c:numRef>
            </c:plus>
            <c:minus>
              <c:numRef>
                <c:f>grk7aDD!$Z$1:$Z$16</c:f>
                <c:numCache>
                  <c:formatCode>General</c:formatCode>
                  <c:ptCount val="16"/>
                  <c:pt idx="0">
                    <c:v>9.9141065497538507E-3</c:v>
                  </c:pt>
                  <c:pt idx="1">
                    <c:v>6.4882601272095733E-2</c:v>
                  </c:pt>
                  <c:pt idx="2">
                    <c:v>3.5723287059163521E-2</c:v>
                  </c:pt>
                  <c:pt idx="3">
                    <c:v>3.4186255879326596E-2</c:v>
                  </c:pt>
                  <c:pt idx="4">
                    <c:v>5.49289723736631E-2</c:v>
                  </c:pt>
                  <c:pt idx="5">
                    <c:v>6.0870907272814329E-2</c:v>
                  </c:pt>
                  <c:pt idx="6">
                    <c:v>5.0053898707292481E-2</c:v>
                  </c:pt>
                  <c:pt idx="7">
                    <c:v>0.12726284823958578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grk7aDD!$X$1:$X$8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grk7aDD!$Y$1:$Y$8</c:f>
              <c:numCache>
                <c:formatCode>General</c:formatCode>
                <c:ptCount val="8"/>
                <c:pt idx="0">
                  <c:v>1</c:v>
                </c:pt>
                <c:pt idx="1">
                  <c:v>0.73534574892515225</c:v>
                </c:pt>
                <c:pt idx="2">
                  <c:v>0.4369348595639484</c:v>
                </c:pt>
                <c:pt idx="3">
                  <c:v>0.20883114506603945</c:v>
                </c:pt>
                <c:pt idx="4">
                  <c:v>0.23148546791316657</c:v>
                </c:pt>
                <c:pt idx="5">
                  <c:v>0.40700273864566033</c:v>
                </c:pt>
                <c:pt idx="6">
                  <c:v>0.74114279583351395</c:v>
                </c:pt>
                <c:pt idx="7">
                  <c:v>0.80372981114304487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C-40DE-8430-A8168DBC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629263"/>
        <c:axId val="958644239"/>
      </c:lineChart>
      <c:catAx>
        <c:axId val="95862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644239"/>
        <c:crosses val="autoZero"/>
        <c:auto val="1"/>
        <c:lblAlgn val="ctr"/>
        <c:lblOffset val="100"/>
        <c:noMultiLvlLbl val="0"/>
      </c:catAx>
      <c:valAx>
        <c:axId val="95864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62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rcv1aLD!$AL$88:$AL$95</c:f>
                <c:numCache>
                  <c:formatCode>General</c:formatCode>
                  <c:ptCount val="8"/>
                </c:numCache>
              </c:numRef>
            </c:plus>
            <c:minus>
              <c:numRef>
                <c:f>rcv1aLD!$AL$88:$AL$95</c:f>
                <c:numCache>
                  <c:formatCode>General</c:formatCode>
                  <c:ptCount val="8"/>
                </c:numCache>
              </c:numRef>
            </c:minus>
          </c:errBars>
          <c:val>
            <c:numRef>
              <c:f>rcv1aLD!$AJ$88:$AJ$95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B-4449-B45D-23A2B629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2464"/>
        <c:axId val="96704000"/>
      </c:lineChart>
      <c:catAx>
        <c:axId val="9670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96704000"/>
        <c:crosses val="autoZero"/>
        <c:auto val="1"/>
        <c:lblAlgn val="ctr"/>
        <c:lblOffset val="100"/>
        <c:noMultiLvlLbl val="0"/>
      </c:catAx>
      <c:valAx>
        <c:axId val="96704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70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rgs9aLD!$BD$2:$BD$17</c:f>
                <c:numCache>
                  <c:formatCode>General</c:formatCode>
                  <c:ptCount val="16"/>
                  <c:pt idx="0">
                    <c:v>3.561159763047797E-2</c:v>
                  </c:pt>
                  <c:pt idx="1">
                    <c:v>4.2215071617079589E-2</c:v>
                  </c:pt>
                  <c:pt idx="2">
                    <c:v>3.0328845184707898E-2</c:v>
                  </c:pt>
                  <c:pt idx="3">
                    <c:v>2.8662882464323004E-2</c:v>
                  </c:pt>
                  <c:pt idx="4">
                    <c:v>1.1169259219199706E-2</c:v>
                  </c:pt>
                  <c:pt idx="5">
                    <c:v>3.3792368240009509E-2</c:v>
                  </c:pt>
                  <c:pt idx="6">
                    <c:v>5.1054833338884685E-2</c:v>
                  </c:pt>
                  <c:pt idx="7">
                    <c:v>5.8131434809116526E-2</c:v>
                  </c:pt>
                </c:numCache>
              </c:numRef>
            </c:plus>
            <c:minus>
              <c:numRef>
                <c:f>rgs9aLD!$BD$2:$BD$17</c:f>
                <c:numCache>
                  <c:formatCode>General</c:formatCode>
                  <c:ptCount val="16"/>
                  <c:pt idx="0">
                    <c:v>3.561159763047797E-2</c:v>
                  </c:pt>
                  <c:pt idx="1">
                    <c:v>4.2215071617079589E-2</c:v>
                  </c:pt>
                  <c:pt idx="2">
                    <c:v>3.0328845184707898E-2</c:v>
                  </c:pt>
                  <c:pt idx="3">
                    <c:v>2.8662882464323004E-2</c:v>
                  </c:pt>
                  <c:pt idx="4">
                    <c:v>1.1169259219199706E-2</c:v>
                  </c:pt>
                  <c:pt idx="5">
                    <c:v>3.3792368240009509E-2</c:v>
                  </c:pt>
                  <c:pt idx="6">
                    <c:v>5.1054833338884685E-2</c:v>
                  </c:pt>
                  <c:pt idx="7">
                    <c:v>5.8131434809116526E-2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rgs9aLD!$BC$2:$BC$9</c:f>
              <c:numCache>
                <c:formatCode>General</c:formatCode>
                <c:ptCount val="8"/>
                <c:pt idx="0">
                  <c:v>1</c:v>
                </c:pt>
                <c:pt idx="1">
                  <c:v>0.7626171049295436</c:v>
                </c:pt>
                <c:pt idx="2">
                  <c:v>0.61996603983886989</c:v>
                </c:pt>
                <c:pt idx="3">
                  <c:v>0.5458159133598357</c:v>
                </c:pt>
                <c:pt idx="4">
                  <c:v>0.2581007097788815</c:v>
                </c:pt>
                <c:pt idx="5">
                  <c:v>0.48691448418343447</c:v>
                </c:pt>
                <c:pt idx="6">
                  <c:v>0.83630806443432881</c:v>
                </c:pt>
                <c:pt idx="7">
                  <c:v>0.97366752346784147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1-4214-AA4C-52CD1EFE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468944"/>
        <c:axId val="1406471440"/>
      </c:lineChart>
      <c:catAx>
        <c:axId val="1406468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471440"/>
        <c:crosses val="autoZero"/>
        <c:auto val="1"/>
        <c:lblAlgn val="ctr"/>
        <c:lblOffset val="100"/>
        <c:noMultiLvlLbl val="0"/>
      </c:catAx>
      <c:valAx>
        <c:axId val="140647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46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181539807524053E-2"/>
          <c:y val="0.19486111111111112"/>
          <c:w val="0.89655796150481193"/>
          <c:h val="0.7208876494604841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rgs9aDD!$AK$2:$AK$17</c:f>
                <c:numCache>
                  <c:formatCode>General</c:formatCode>
                  <c:ptCount val="16"/>
                  <c:pt idx="0">
                    <c:v>3.8261679457868417E-2</c:v>
                  </c:pt>
                  <c:pt idx="1">
                    <c:v>4.2484214457362016E-2</c:v>
                  </c:pt>
                  <c:pt idx="2">
                    <c:v>4.4352432206159031E-2</c:v>
                  </c:pt>
                  <c:pt idx="3">
                    <c:v>2.4154738755563843E-2</c:v>
                  </c:pt>
                  <c:pt idx="4">
                    <c:v>5.609211826606194E-2</c:v>
                  </c:pt>
                  <c:pt idx="5">
                    <c:v>2.4949975416160633E-2</c:v>
                  </c:pt>
                  <c:pt idx="6">
                    <c:v>4.3047121334203665E-2</c:v>
                  </c:pt>
                  <c:pt idx="7">
                    <c:v>7.5007083898970831E-2</c:v>
                  </c:pt>
                </c:numCache>
              </c:numRef>
            </c:plus>
            <c:minus>
              <c:numRef>
                <c:f>rgs9aDD!$AK$2:$AK$17</c:f>
                <c:numCache>
                  <c:formatCode>General</c:formatCode>
                  <c:ptCount val="16"/>
                  <c:pt idx="0">
                    <c:v>3.8261679457868417E-2</c:v>
                  </c:pt>
                  <c:pt idx="1">
                    <c:v>4.2484214457362016E-2</c:v>
                  </c:pt>
                  <c:pt idx="2">
                    <c:v>4.4352432206159031E-2</c:v>
                  </c:pt>
                  <c:pt idx="3">
                    <c:v>2.4154738755563843E-2</c:v>
                  </c:pt>
                  <c:pt idx="4">
                    <c:v>5.609211826606194E-2</c:v>
                  </c:pt>
                  <c:pt idx="5">
                    <c:v>2.4949975416160633E-2</c:v>
                  </c:pt>
                  <c:pt idx="6">
                    <c:v>4.3047121334203665E-2</c:v>
                  </c:pt>
                  <c:pt idx="7">
                    <c:v>7.5007083898970831E-2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rgs9aDD!$AI$2:$AI$17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rgs9aDD!$AJ$2:$AJ$9</c:f>
              <c:numCache>
                <c:formatCode>General</c:formatCode>
                <c:ptCount val="8"/>
                <c:pt idx="0">
                  <c:v>0.97290942266420621</c:v>
                </c:pt>
                <c:pt idx="1">
                  <c:v>0.7845054359359982</c:v>
                </c:pt>
                <c:pt idx="2">
                  <c:v>0.73417293421565744</c:v>
                </c:pt>
                <c:pt idx="3">
                  <c:v>0.54527413389897683</c:v>
                </c:pt>
                <c:pt idx="4">
                  <c:v>0.41990298456284703</c:v>
                </c:pt>
                <c:pt idx="5">
                  <c:v>0.56957179888726128</c:v>
                </c:pt>
                <c:pt idx="6">
                  <c:v>0.81824121912979286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E-41B8-A744-5B41C97E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57296"/>
        <c:axId val="1743870608"/>
      </c:lineChart>
      <c:catAx>
        <c:axId val="174385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870608"/>
        <c:crosses val="autoZero"/>
        <c:auto val="1"/>
        <c:lblAlgn val="ctr"/>
        <c:lblOffset val="100"/>
        <c:noMultiLvlLbl val="0"/>
      </c:catAx>
      <c:valAx>
        <c:axId val="174387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85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rgs9aAD!$AC$2:$AC$17</c:f>
                <c:numCache>
                  <c:formatCode>General</c:formatCode>
                  <c:ptCount val="16"/>
                  <c:pt idx="0">
                    <c:v>0.11406231782514707</c:v>
                  </c:pt>
                  <c:pt idx="1">
                    <c:v>9.4702332441817472E-2</c:v>
                  </c:pt>
                  <c:pt idx="2">
                    <c:v>3.69873511693437E-2</c:v>
                  </c:pt>
                  <c:pt idx="3">
                    <c:v>1.1969537674464101E-2</c:v>
                  </c:pt>
                  <c:pt idx="4">
                    <c:v>1.0574217367783646E-2</c:v>
                  </c:pt>
                  <c:pt idx="5">
                    <c:v>4.0046151374843832E-2</c:v>
                  </c:pt>
                  <c:pt idx="6">
                    <c:v>1.4707666051262946E-2</c:v>
                  </c:pt>
                  <c:pt idx="7">
                    <c:v>5.365188059501954E-2</c:v>
                  </c:pt>
                </c:numCache>
              </c:numRef>
            </c:plus>
            <c:minus>
              <c:numRef>
                <c:f>rgs9aAD!$AC$2:$AC$17</c:f>
                <c:numCache>
                  <c:formatCode>General</c:formatCode>
                  <c:ptCount val="16"/>
                  <c:pt idx="0">
                    <c:v>0.11406231782514707</c:v>
                  </c:pt>
                  <c:pt idx="1">
                    <c:v>9.4702332441817472E-2</c:v>
                  </c:pt>
                  <c:pt idx="2">
                    <c:v>3.69873511693437E-2</c:v>
                  </c:pt>
                  <c:pt idx="3">
                    <c:v>1.1969537674464101E-2</c:v>
                  </c:pt>
                  <c:pt idx="4">
                    <c:v>1.0574217367783646E-2</c:v>
                  </c:pt>
                  <c:pt idx="5">
                    <c:v>4.0046151374843832E-2</c:v>
                  </c:pt>
                  <c:pt idx="6">
                    <c:v>1.4707666051262946E-2</c:v>
                  </c:pt>
                  <c:pt idx="7">
                    <c:v>5.365188059501954E-2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rgs9aAD!$AA$2:$AA$17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rgs9aAD!$AB$2:$AB$9</c:f>
              <c:numCache>
                <c:formatCode>General</c:formatCode>
                <c:ptCount val="8"/>
                <c:pt idx="0">
                  <c:v>0.74777125408787815</c:v>
                </c:pt>
                <c:pt idx="1">
                  <c:v>0.82937771438534569</c:v>
                </c:pt>
                <c:pt idx="2">
                  <c:v>0.61001091700521959</c:v>
                </c:pt>
                <c:pt idx="3">
                  <c:v>0.27854960526000672</c:v>
                </c:pt>
                <c:pt idx="4">
                  <c:v>9.9082798324785254E-2</c:v>
                </c:pt>
                <c:pt idx="5">
                  <c:v>0.32959513588606149</c:v>
                </c:pt>
                <c:pt idx="6">
                  <c:v>0.73598950793047146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F-489C-A2CD-5CAF8D35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210223"/>
        <c:axId val="291219375"/>
      </c:lineChart>
      <c:catAx>
        <c:axId val="2912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219375"/>
        <c:crosses val="autoZero"/>
        <c:auto val="1"/>
        <c:lblAlgn val="ctr"/>
        <c:lblOffset val="100"/>
        <c:noMultiLvlLbl val="0"/>
      </c:catAx>
      <c:valAx>
        <c:axId val="29121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2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arr3aDD!$AA$1:$AA$16</c:f>
                <c:numCache>
                  <c:formatCode>General</c:formatCode>
                  <c:ptCount val="16"/>
                  <c:pt idx="0">
                    <c:v>7.8071473671359068E-2</c:v>
                  </c:pt>
                  <c:pt idx="1">
                    <c:v>5.3567097785470738E-2</c:v>
                  </c:pt>
                  <c:pt idx="2">
                    <c:v>9.0745536132933388E-2</c:v>
                  </c:pt>
                  <c:pt idx="3">
                    <c:v>4.6259006886791916E-2</c:v>
                  </c:pt>
                  <c:pt idx="4">
                    <c:v>5.3980264208691196E-2</c:v>
                  </c:pt>
                  <c:pt idx="5">
                    <c:v>6.2517743781292615E-2</c:v>
                  </c:pt>
                  <c:pt idx="6">
                    <c:v>7.5018197240099713E-2</c:v>
                  </c:pt>
                  <c:pt idx="7">
                    <c:v>0.12906506560293821</c:v>
                  </c:pt>
                </c:numCache>
              </c:numRef>
            </c:plus>
            <c:minus>
              <c:numRef>
                <c:f>arr3aDD!$AA$1:$AA$16</c:f>
                <c:numCache>
                  <c:formatCode>General</c:formatCode>
                  <c:ptCount val="16"/>
                  <c:pt idx="0">
                    <c:v>7.8071473671359068E-2</c:v>
                  </c:pt>
                  <c:pt idx="1">
                    <c:v>5.3567097785470738E-2</c:v>
                  </c:pt>
                  <c:pt idx="2">
                    <c:v>9.0745536132933388E-2</c:v>
                  </c:pt>
                  <c:pt idx="3">
                    <c:v>4.6259006886791916E-2</c:v>
                  </c:pt>
                  <c:pt idx="4">
                    <c:v>5.3980264208691196E-2</c:v>
                  </c:pt>
                  <c:pt idx="5">
                    <c:v>6.2517743781292615E-2</c:v>
                  </c:pt>
                  <c:pt idx="6">
                    <c:v>7.5018197240099713E-2</c:v>
                  </c:pt>
                  <c:pt idx="7">
                    <c:v>0.12906506560293821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arr3aDD!$Y$1:$Y$16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arr3aDD!$Z$1:$Z$8</c:f>
              <c:numCache>
                <c:formatCode>General</c:formatCode>
                <c:ptCount val="8"/>
                <c:pt idx="0">
                  <c:v>1</c:v>
                </c:pt>
                <c:pt idx="1">
                  <c:v>0.96416599310409623</c:v>
                </c:pt>
                <c:pt idx="2">
                  <c:v>0.51837579191581673</c:v>
                </c:pt>
                <c:pt idx="3">
                  <c:v>0.22235388360505334</c:v>
                </c:pt>
                <c:pt idx="4">
                  <c:v>0.22889462101091418</c:v>
                </c:pt>
                <c:pt idx="5">
                  <c:v>0.21917960276686452</c:v>
                </c:pt>
                <c:pt idx="6">
                  <c:v>0.35160092799818787</c:v>
                </c:pt>
                <c:pt idx="7">
                  <c:v>0.65914950370720105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9-4BE7-B559-D449E3C9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477664"/>
        <c:axId val="872490144"/>
      </c:lineChart>
      <c:catAx>
        <c:axId val="87247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490144"/>
        <c:crosses val="autoZero"/>
        <c:auto val="1"/>
        <c:lblAlgn val="ctr"/>
        <c:lblOffset val="100"/>
        <c:noMultiLvlLbl val="0"/>
      </c:catAx>
      <c:valAx>
        <c:axId val="8724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47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arr3aAD!$AB$2:$AB$17</c:f>
                <c:numCache>
                  <c:formatCode>General</c:formatCode>
                  <c:ptCount val="16"/>
                  <c:pt idx="0">
                    <c:v>5.2350282177646465E-2</c:v>
                  </c:pt>
                  <c:pt idx="1">
                    <c:v>7.9005886477322707E-3</c:v>
                  </c:pt>
                  <c:pt idx="2">
                    <c:v>6.0353710919424486E-2</c:v>
                  </c:pt>
                  <c:pt idx="3">
                    <c:v>1.148151768355705E-2</c:v>
                  </c:pt>
                  <c:pt idx="4">
                    <c:v>8.75872113902312E-3</c:v>
                  </c:pt>
                  <c:pt idx="5">
                    <c:v>2.4207776029983884E-2</c:v>
                  </c:pt>
                  <c:pt idx="6">
                    <c:v>7.1298568096728708E-3</c:v>
                  </c:pt>
                  <c:pt idx="7">
                    <c:v>1.4018741714928134E-2</c:v>
                  </c:pt>
                </c:numCache>
              </c:numRef>
            </c:plus>
            <c:minus>
              <c:numRef>
                <c:f>arr3aAD!$AB$2:$AB$17</c:f>
                <c:numCache>
                  <c:formatCode>General</c:formatCode>
                  <c:ptCount val="16"/>
                  <c:pt idx="0">
                    <c:v>5.2350282177646465E-2</c:v>
                  </c:pt>
                  <c:pt idx="1">
                    <c:v>7.9005886477322707E-3</c:v>
                  </c:pt>
                  <c:pt idx="2">
                    <c:v>6.0353710919424486E-2</c:v>
                  </c:pt>
                  <c:pt idx="3">
                    <c:v>1.148151768355705E-2</c:v>
                  </c:pt>
                  <c:pt idx="4">
                    <c:v>8.75872113902312E-3</c:v>
                  </c:pt>
                  <c:pt idx="5">
                    <c:v>2.4207776029983884E-2</c:v>
                  </c:pt>
                  <c:pt idx="6">
                    <c:v>7.1298568096728708E-3</c:v>
                  </c:pt>
                  <c:pt idx="7">
                    <c:v>1.4018741714928134E-2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arr3aAD!$Z$2:$Z$17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arr3aAD!$AA$2:$AA$9</c:f>
              <c:numCache>
                <c:formatCode>General</c:formatCode>
                <c:ptCount val="8"/>
                <c:pt idx="0">
                  <c:v>0.68643063712394703</c:v>
                </c:pt>
                <c:pt idx="1">
                  <c:v>1</c:v>
                </c:pt>
                <c:pt idx="2">
                  <c:v>0.48393295714187634</c:v>
                </c:pt>
                <c:pt idx="3">
                  <c:v>8.5975829708616794E-2</c:v>
                </c:pt>
                <c:pt idx="4">
                  <c:v>0.10091222802808142</c:v>
                </c:pt>
                <c:pt idx="5">
                  <c:v>0.10414701281439846</c:v>
                </c:pt>
                <c:pt idx="6">
                  <c:v>0.12973787377832535</c:v>
                </c:pt>
                <c:pt idx="7">
                  <c:v>0.32256210196215002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C-4EA4-ADF5-E3FB437E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95232"/>
        <c:axId val="1549881920"/>
      </c:lineChart>
      <c:catAx>
        <c:axId val="154989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81920"/>
        <c:crosses val="autoZero"/>
        <c:auto val="1"/>
        <c:lblAlgn val="ctr"/>
        <c:lblOffset val="100"/>
        <c:noMultiLvlLbl val="0"/>
      </c:catAx>
      <c:valAx>
        <c:axId val="154988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9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arr3aLD!$BA$1:$BA$8</c:f>
                <c:numCache>
                  <c:formatCode>General</c:formatCode>
                  <c:ptCount val="8"/>
                  <c:pt idx="0">
                    <c:v>3.9404289972047167E-2</c:v>
                  </c:pt>
                  <c:pt idx="1">
                    <c:v>7.2179935562403947E-3</c:v>
                  </c:pt>
                  <c:pt idx="2">
                    <c:v>6.6782678995726791E-2</c:v>
                  </c:pt>
                  <c:pt idx="3">
                    <c:v>2.8243841107909895E-2</c:v>
                  </c:pt>
                  <c:pt idx="4">
                    <c:v>1.3328803674228926E-2</c:v>
                  </c:pt>
                  <c:pt idx="5">
                    <c:v>1.398398305545118E-2</c:v>
                  </c:pt>
                  <c:pt idx="6">
                    <c:v>1.2224636210674553E-2</c:v>
                  </c:pt>
                  <c:pt idx="7">
                    <c:v>2.5843204551943794E-2</c:v>
                  </c:pt>
                </c:numCache>
              </c:numRef>
            </c:plus>
            <c:minus>
              <c:numRef>
                <c:f>arr3aLD!$BA$1:$BA$8</c:f>
                <c:numCache>
                  <c:formatCode>General</c:formatCode>
                  <c:ptCount val="8"/>
                  <c:pt idx="0">
                    <c:v>3.9404289972047167E-2</c:v>
                  </c:pt>
                  <c:pt idx="1">
                    <c:v>7.2179935562403947E-3</c:v>
                  </c:pt>
                  <c:pt idx="2">
                    <c:v>6.6782678995726791E-2</c:v>
                  </c:pt>
                  <c:pt idx="3">
                    <c:v>2.8243841107909895E-2</c:v>
                  </c:pt>
                  <c:pt idx="4">
                    <c:v>1.3328803674228926E-2</c:v>
                  </c:pt>
                  <c:pt idx="5">
                    <c:v>1.398398305545118E-2</c:v>
                  </c:pt>
                  <c:pt idx="6">
                    <c:v>1.2224636210674553E-2</c:v>
                  </c:pt>
                  <c:pt idx="7">
                    <c:v>2.5843204551943794E-2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arr3aLD!$AY$1:$AY$8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arr3aLD!$AZ$1:$AZ$8</c:f>
              <c:numCache>
                <c:formatCode>General</c:formatCode>
                <c:ptCount val="8"/>
                <c:pt idx="0">
                  <c:v>0.49256335547088553</c:v>
                </c:pt>
                <c:pt idx="1">
                  <c:v>1</c:v>
                </c:pt>
                <c:pt idx="2">
                  <c:v>0.51892034577375601</c:v>
                </c:pt>
                <c:pt idx="3">
                  <c:v>0.41684190732576493</c:v>
                </c:pt>
                <c:pt idx="4">
                  <c:v>0.20747794648112758</c:v>
                </c:pt>
                <c:pt idx="5">
                  <c:v>0.13970487536854026</c:v>
                </c:pt>
                <c:pt idx="6">
                  <c:v>0.11957975043859835</c:v>
                </c:pt>
                <c:pt idx="7">
                  <c:v>0.2576995621876767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E-4E00-A043-1E5E8F290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214512"/>
        <c:axId val="1245229904"/>
      </c:lineChart>
      <c:catAx>
        <c:axId val="124521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229904"/>
        <c:crosses val="autoZero"/>
        <c:auto val="1"/>
        <c:lblAlgn val="ctr"/>
        <c:lblOffset val="100"/>
        <c:noMultiLvlLbl val="0"/>
      </c:catAx>
      <c:valAx>
        <c:axId val="124522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21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grk7bLD!$AO$1:$AO$16</c:f>
                <c:numCache>
                  <c:formatCode>General</c:formatCode>
                  <c:ptCount val="16"/>
                  <c:pt idx="0">
                    <c:v>1.8604590223864896E-2</c:v>
                  </c:pt>
                  <c:pt idx="1">
                    <c:v>5.4428183088467766E-2</c:v>
                  </c:pt>
                  <c:pt idx="2">
                    <c:v>8.7443220867190613E-2</c:v>
                  </c:pt>
                  <c:pt idx="3">
                    <c:v>1.5749867956153411E-2</c:v>
                  </c:pt>
                  <c:pt idx="4">
                    <c:v>8.0002552884896987E-3</c:v>
                  </c:pt>
                  <c:pt idx="5">
                    <c:v>1.5389334993392583E-2</c:v>
                  </c:pt>
                  <c:pt idx="6">
                    <c:v>4.54616227521445E-2</c:v>
                  </c:pt>
                  <c:pt idx="7">
                    <c:v>5.3095045233534213E-2</c:v>
                  </c:pt>
                </c:numCache>
              </c:numRef>
            </c:plus>
            <c:minus>
              <c:numRef>
                <c:f>grk7bLD!$AO$1:$AO$16</c:f>
                <c:numCache>
                  <c:formatCode>General</c:formatCode>
                  <c:ptCount val="16"/>
                  <c:pt idx="0">
                    <c:v>1.8604590223864896E-2</c:v>
                  </c:pt>
                  <c:pt idx="1">
                    <c:v>5.4428183088467766E-2</c:v>
                  </c:pt>
                  <c:pt idx="2">
                    <c:v>8.7443220867190613E-2</c:v>
                  </c:pt>
                  <c:pt idx="3">
                    <c:v>1.5749867956153411E-2</c:v>
                  </c:pt>
                  <c:pt idx="4">
                    <c:v>8.0002552884896987E-3</c:v>
                  </c:pt>
                  <c:pt idx="5">
                    <c:v>1.5389334993392583E-2</c:v>
                  </c:pt>
                  <c:pt idx="6">
                    <c:v>4.54616227521445E-2</c:v>
                  </c:pt>
                  <c:pt idx="7">
                    <c:v>5.3095045233534213E-2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grk7bLD!$AN$1:$AN$8</c:f>
              <c:numCache>
                <c:formatCode>General</c:formatCode>
                <c:ptCount val="8"/>
                <c:pt idx="0">
                  <c:v>1</c:v>
                </c:pt>
                <c:pt idx="1">
                  <c:v>0.70226165987051403</c:v>
                </c:pt>
                <c:pt idx="2">
                  <c:v>0.5581120108844867</c:v>
                </c:pt>
                <c:pt idx="3">
                  <c:v>0.21517621337979564</c:v>
                </c:pt>
                <c:pt idx="4">
                  <c:v>6.5620820428139298E-2</c:v>
                </c:pt>
                <c:pt idx="5">
                  <c:v>9.57724696209694E-2</c:v>
                </c:pt>
                <c:pt idx="6">
                  <c:v>0.33456683980386037</c:v>
                </c:pt>
                <c:pt idx="7">
                  <c:v>0.49189376185487382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4-4D58-BE38-5DBC9857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125760"/>
        <c:axId val="2132128256"/>
      </c:lineChart>
      <c:catAx>
        <c:axId val="2132125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128256"/>
        <c:crosses val="autoZero"/>
        <c:auto val="1"/>
        <c:lblAlgn val="ctr"/>
        <c:lblOffset val="100"/>
        <c:noMultiLvlLbl val="0"/>
      </c:catAx>
      <c:valAx>
        <c:axId val="213212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12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grk7bDD!$Z$1:$Z$16</c:f>
                <c:numCache>
                  <c:formatCode>General</c:formatCode>
                  <c:ptCount val="16"/>
                  <c:pt idx="0">
                    <c:v>0.10370058541936805</c:v>
                  </c:pt>
                  <c:pt idx="1">
                    <c:v>0.11369660039912322</c:v>
                  </c:pt>
                  <c:pt idx="2">
                    <c:v>6.9950687115027679E-2</c:v>
                  </c:pt>
                  <c:pt idx="3">
                    <c:v>4.2186547805712314E-2</c:v>
                  </c:pt>
                  <c:pt idx="4">
                    <c:v>5.7650990286076197E-2</c:v>
                  </c:pt>
                  <c:pt idx="5">
                    <c:v>2.9548553628469879E-2</c:v>
                  </c:pt>
                  <c:pt idx="6">
                    <c:v>6.3861674651723516E-2</c:v>
                  </c:pt>
                  <c:pt idx="7">
                    <c:v>8.2142416667854434E-2</c:v>
                  </c:pt>
                </c:numCache>
              </c:numRef>
            </c:plus>
            <c:minus>
              <c:numRef>
                <c:f>grk7bDD!$Z$1:$Z$16</c:f>
                <c:numCache>
                  <c:formatCode>General</c:formatCode>
                  <c:ptCount val="16"/>
                  <c:pt idx="0">
                    <c:v>0.10370058541936805</c:v>
                  </c:pt>
                  <c:pt idx="1">
                    <c:v>0.11369660039912322</c:v>
                  </c:pt>
                  <c:pt idx="2">
                    <c:v>6.9950687115027679E-2</c:v>
                  </c:pt>
                  <c:pt idx="3">
                    <c:v>4.2186547805712314E-2</c:v>
                  </c:pt>
                  <c:pt idx="4">
                    <c:v>5.7650990286076197E-2</c:v>
                  </c:pt>
                  <c:pt idx="5">
                    <c:v>2.9548553628469879E-2</c:v>
                  </c:pt>
                  <c:pt idx="6">
                    <c:v>6.3861674651723516E-2</c:v>
                  </c:pt>
                  <c:pt idx="7">
                    <c:v>8.2142416667854434E-2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grk7bDD!$X$1:$X$16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grk7bDD!$Y$1:$Y$8</c:f>
              <c:numCache>
                <c:formatCode>General</c:formatCode>
                <c:ptCount val="8"/>
                <c:pt idx="0">
                  <c:v>1</c:v>
                </c:pt>
                <c:pt idx="1">
                  <c:v>0.74400998129095419</c:v>
                </c:pt>
                <c:pt idx="2">
                  <c:v>0.764314936677572</c:v>
                </c:pt>
                <c:pt idx="3">
                  <c:v>0.4281408736092121</c:v>
                </c:pt>
                <c:pt idx="4">
                  <c:v>0.25004273587927006</c:v>
                </c:pt>
                <c:pt idx="5">
                  <c:v>0.29665097182275202</c:v>
                </c:pt>
                <c:pt idx="6">
                  <c:v>0.41463125313582105</c:v>
                </c:pt>
                <c:pt idx="7">
                  <c:v>0.74468774526232262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3-4F9B-B653-77ED6CAE6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842336"/>
        <c:axId val="2024843168"/>
      </c:lineChart>
      <c:catAx>
        <c:axId val="20248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843168"/>
        <c:crosses val="autoZero"/>
        <c:auto val="1"/>
        <c:lblAlgn val="ctr"/>
        <c:lblOffset val="100"/>
        <c:noMultiLvlLbl val="0"/>
      </c:catAx>
      <c:valAx>
        <c:axId val="202484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84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grk7bAD!$AA$2:$AA$17</c:f>
                <c:numCache>
                  <c:formatCode>General</c:formatCode>
                  <c:ptCount val="16"/>
                  <c:pt idx="0">
                    <c:v>2.5563676086846916E-2</c:v>
                  </c:pt>
                  <c:pt idx="1">
                    <c:v>6.9030551454089192E-2</c:v>
                  </c:pt>
                  <c:pt idx="2">
                    <c:v>4.2739452551937347E-2</c:v>
                  </c:pt>
                  <c:pt idx="3">
                    <c:v>2.414857443457789E-2</c:v>
                  </c:pt>
                  <c:pt idx="4">
                    <c:v>9.2369192722301045E-3</c:v>
                  </c:pt>
                  <c:pt idx="5">
                    <c:v>1.46708587371852E-2</c:v>
                  </c:pt>
                  <c:pt idx="6">
                    <c:v>3.8636549350053E-2</c:v>
                  </c:pt>
                  <c:pt idx="7">
                    <c:v>3.3538723811741909E-2</c:v>
                  </c:pt>
                </c:numCache>
              </c:numRef>
            </c:plus>
            <c:minus>
              <c:numRef>
                <c:f>grk7bAD!$AA$2:$AA$17</c:f>
                <c:numCache>
                  <c:formatCode>General</c:formatCode>
                  <c:ptCount val="16"/>
                  <c:pt idx="0">
                    <c:v>2.5563676086846916E-2</c:v>
                  </c:pt>
                  <c:pt idx="1">
                    <c:v>6.9030551454089192E-2</c:v>
                  </c:pt>
                  <c:pt idx="2">
                    <c:v>4.2739452551937347E-2</c:v>
                  </c:pt>
                  <c:pt idx="3">
                    <c:v>2.414857443457789E-2</c:v>
                  </c:pt>
                  <c:pt idx="4">
                    <c:v>9.2369192722301045E-3</c:v>
                  </c:pt>
                  <c:pt idx="5">
                    <c:v>1.46708587371852E-2</c:v>
                  </c:pt>
                  <c:pt idx="6">
                    <c:v>3.8636549350053E-2</c:v>
                  </c:pt>
                  <c:pt idx="7">
                    <c:v>3.3538723811741909E-2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grk7bAD!$Z$2:$Z$9</c:f>
              <c:numCache>
                <c:formatCode>General</c:formatCode>
                <c:ptCount val="8"/>
                <c:pt idx="0">
                  <c:v>1</c:v>
                </c:pt>
                <c:pt idx="1">
                  <c:v>0.49891094744442277</c:v>
                </c:pt>
                <c:pt idx="2">
                  <c:v>0.37254541484880332</c:v>
                </c:pt>
                <c:pt idx="3">
                  <c:v>0.19978209668896069</c:v>
                </c:pt>
                <c:pt idx="4">
                  <c:v>6.7934770759982749E-2</c:v>
                </c:pt>
                <c:pt idx="5">
                  <c:v>0.14259314251756119</c:v>
                </c:pt>
                <c:pt idx="6">
                  <c:v>0.26434319802570971</c:v>
                </c:pt>
                <c:pt idx="7">
                  <c:v>0.42308041949380926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B-43AC-8365-737D8F91C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766992"/>
        <c:axId val="1487767408"/>
      </c:lineChart>
      <c:catAx>
        <c:axId val="1487766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767408"/>
        <c:crosses val="autoZero"/>
        <c:auto val="1"/>
        <c:lblAlgn val="ctr"/>
        <c:lblOffset val="100"/>
        <c:noMultiLvlLbl val="0"/>
      </c:catAx>
      <c:valAx>
        <c:axId val="148776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76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arr3bAD!$AC$2:$AC$17</c:f>
                <c:numCache>
                  <c:formatCode>General</c:formatCode>
                  <c:ptCount val="16"/>
                  <c:pt idx="0">
                    <c:v>6.1873014654487433E-2</c:v>
                  </c:pt>
                  <c:pt idx="1">
                    <c:v>0.14025266148409357</c:v>
                  </c:pt>
                  <c:pt idx="2">
                    <c:v>7.6433360692125557E-2</c:v>
                  </c:pt>
                  <c:pt idx="3">
                    <c:v>1.6285349985234256E-2</c:v>
                  </c:pt>
                  <c:pt idx="4">
                    <c:v>1.0369685622082967E-2</c:v>
                  </c:pt>
                  <c:pt idx="5">
                    <c:v>2.2942055051603228E-2</c:v>
                  </c:pt>
                  <c:pt idx="6">
                    <c:v>3.1138491684569919E-2</c:v>
                  </c:pt>
                  <c:pt idx="7">
                    <c:v>6.0164079072473273E-2</c:v>
                  </c:pt>
                </c:numCache>
              </c:numRef>
            </c:plus>
            <c:minus>
              <c:numRef>
                <c:f>arr3bAD!$AC$2:$AC$17</c:f>
                <c:numCache>
                  <c:formatCode>General</c:formatCode>
                  <c:ptCount val="16"/>
                  <c:pt idx="0">
                    <c:v>6.1873014654487433E-2</c:v>
                  </c:pt>
                  <c:pt idx="1">
                    <c:v>0.14025266148409357</c:v>
                  </c:pt>
                  <c:pt idx="2">
                    <c:v>7.6433360692125557E-2</c:v>
                  </c:pt>
                  <c:pt idx="3">
                    <c:v>1.6285349985234256E-2</c:v>
                  </c:pt>
                  <c:pt idx="4">
                    <c:v>1.0369685622082967E-2</c:v>
                  </c:pt>
                  <c:pt idx="5">
                    <c:v>2.2942055051603228E-2</c:v>
                  </c:pt>
                  <c:pt idx="6">
                    <c:v>3.1138491684569919E-2</c:v>
                  </c:pt>
                  <c:pt idx="7">
                    <c:v>6.0164079072473273E-2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arr3bAD!$AA$2:$AA$9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arr3bAD!$AB$2:$AB$9</c:f>
              <c:numCache>
                <c:formatCode>General</c:formatCode>
                <c:ptCount val="8"/>
                <c:pt idx="0">
                  <c:v>1</c:v>
                </c:pt>
                <c:pt idx="1">
                  <c:v>0.99235789550391396</c:v>
                </c:pt>
                <c:pt idx="2">
                  <c:v>0.3615841466902347</c:v>
                </c:pt>
                <c:pt idx="3">
                  <c:v>9.1639566815207588E-2</c:v>
                </c:pt>
                <c:pt idx="4">
                  <c:v>8.0170655049375775E-2</c:v>
                </c:pt>
                <c:pt idx="5">
                  <c:v>0.13953562408252809</c:v>
                </c:pt>
                <c:pt idx="6">
                  <c:v>0.2118082554976029</c:v>
                </c:pt>
                <c:pt idx="7">
                  <c:v>0.55410970316643726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5-435A-9AF0-52512960E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99808"/>
        <c:axId val="1549896480"/>
      </c:lineChart>
      <c:catAx>
        <c:axId val="15498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96480"/>
        <c:crosses val="autoZero"/>
        <c:auto val="1"/>
        <c:lblAlgn val="ctr"/>
        <c:lblOffset val="100"/>
        <c:noMultiLvlLbl val="0"/>
      </c:catAx>
      <c:valAx>
        <c:axId val="154989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9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rcv1aLD!$AK$88:$AK$103</c:f>
                <c:numCache>
                  <c:formatCode>General</c:formatCode>
                  <c:ptCount val="16"/>
                </c:numCache>
              </c:numRef>
            </c:plus>
            <c:minus>
              <c:numRef>
                <c:f>rcv1aLD!$AK$88:$AK$103</c:f>
                <c:numCache>
                  <c:formatCode>General</c:formatCode>
                  <c:ptCount val="16"/>
                </c:numCache>
              </c:numRef>
            </c:minus>
          </c:errBars>
          <c:cat>
            <c:numRef>
              <c:f>rcv1aLD!$AG$97:$AG$112</c:f>
              <c:numCache>
                <c:formatCode>General</c:formatCode>
                <c:ptCount val="16"/>
              </c:numCache>
            </c:numRef>
          </c:cat>
          <c:val>
            <c:numRef>
              <c:f>rcv1aLD!$AJ$88:$AJ$103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0-4BB1-94B8-09BBDC7FC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7824"/>
        <c:axId val="96727808"/>
      </c:lineChart>
      <c:catAx>
        <c:axId val="967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727808"/>
        <c:crosses val="autoZero"/>
        <c:auto val="1"/>
        <c:lblAlgn val="ctr"/>
        <c:lblOffset val="100"/>
        <c:noMultiLvlLbl val="0"/>
      </c:catAx>
      <c:valAx>
        <c:axId val="9672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71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arr3bDD!$AJ$2:$AJ$17</c:f>
                <c:numCache>
                  <c:formatCode>General</c:formatCode>
                  <c:ptCount val="16"/>
                  <c:pt idx="0">
                    <c:v>8.6492898436196536E-2</c:v>
                  </c:pt>
                  <c:pt idx="1">
                    <c:v>6.1291257964980479E-2</c:v>
                  </c:pt>
                  <c:pt idx="2">
                    <c:v>7.085594386159931E-2</c:v>
                  </c:pt>
                  <c:pt idx="3">
                    <c:v>4.8453260481194735E-2</c:v>
                  </c:pt>
                  <c:pt idx="4">
                    <c:v>4.4247784469131371E-2</c:v>
                  </c:pt>
                  <c:pt idx="5">
                    <c:v>4.2361837180768344E-2</c:v>
                  </c:pt>
                  <c:pt idx="6">
                    <c:v>6.5442963895978909E-2</c:v>
                  </c:pt>
                  <c:pt idx="7">
                    <c:v>9.2752702737951886E-2</c:v>
                  </c:pt>
                </c:numCache>
              </c:numRef>
            </c:plus>
            <c:minus>
              <c:numRef>
                <c:f>arr3bDD!$AJ$2:$AJ$17</c:f>
                <c:numCache>
                  <c:formatCode>General</c:formatCode>
                  <c:ptCount val="16"/>
                  <c:pt idx="0">
                    <c:v>8.6492898436196536E-2</c:v>
                  </c:pt>
                  <c:pt idx="1">
                    <c:v>6.1291257964980479E-2</c:v>
                  </c:pt>
                  <c:pt idx="2">
                    <c:v>7.085594386159931E-2</c:v>
                  </c:pt>
                  <c:pt idx="3">
                    <c:v>4.8453260481194735E-2</c:v>
                  </c:pt>
                  <c:pt idx="4">
                    <c:v>4.4247784469131371E-2</c:v>
                  </c:pt>
                  <c:pt idx="5">
                    <c:v>4.2361837180768344E-2</c:v>
                  </c:pt>
                  <c:pt idx="6">
                    <c:v>6.5442963895978909E-2</c:v>
                  </c:pt>
                  <c:pt idx="7">
                    <c:v>9.2752702737951886E-2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arr3bDD!$AH$2:$AH$17</c:f>
              <c:strCache>
                <c:ptCount val="8"/>
                <c:pt idx="0">
                  <c:v>ZT1</c:v>
                </c:pt>
                <c:pt idx="1">
                  <c:v>ZT4</c:v>
                </c:pt>
                <c:pt idx="2">
                  <c:v>ZT7</c:v>
                </c:pt>
                <c:pt idx="3">
                  <c:v>ZT10</c:v>
                </c:pt>
                <c:pt idx="4">
                  <c:v>ZT13</c:v>
                </c:pt>
                <c:pt idx="5">
                  <c:v>ZT16</c:v>
                </c:pt>
                <c:pt idx="6">
                  <c:v>ZT19</c:v>
                </c:pt>
                <c:pt idx="7">
                  <c:v>ZT22</c:v>
                </c:pt>
              </c:strCache>
            </c:strRef>
          </c:cat>
          <c:val>
            <c:numRef>
              <c:f>arr3bDD!$AI$2:$AI$9</c:f>
              <c:numCache>
                <c:formatCode>General</c:formatCode>
                <c:ptCount val="8"/>
                <c:pt idx="0">
                  <c:v>1</c:v>
                </c:pt>
                <c:pt idx="1">
                  <c:v>0.63691040357013673</c:v>
                </c:pt>
                <c:pt idx="2">
                  <c:v>0.36653338136280633</c:v>
                </c:pt>
                <c:pt idx="3">
                  <c:v>0.18043627077798879</c:v>
                </c:pt>
                <c:pt idx="4">
                  <c:v>0.14378362315310697</c:v>
                </c:pt>
                <c:pt idx="5">
                  <c:v>0.14639845911128352</c:v>
                </c:pt>
                <c:pt idx="6">
                  <c:v>0.2875852381263051</c:v>
                </c:pt>
                <c:pt idx="7">
                  <c:v>0.76088570278669831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A-40D3-B996-04F431811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760752"/>
        <c:axId val="1487779472"/>
      </c:lineChart>
      <c:catAx>
        <c:axId val="148776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779472"/>
        <c:crosses val="autoZero"/>
        <c:auto val="1"/>
        <c:lblAlgn val="ctr"/>
        <c:lblOffset val="100"/>
        <c:noMultiLvlLbl val="0"/>
      </c:catAx>
      <c:valAx>
        <c:axId val="14877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76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cust"/>
            <c:noEndCap val="0"/>
            <c:plus>
              <c:numRef>
                <c:f>rcv1aLD!$AL$88:$AL$103</c:f>
                <c:numCache>
                  <c:formatCode>General</c:formatCode>
                  <c:ptCount val="16"/>
                </c:numCache>
              </c:numRef>
            </c:plus>
            <c:minus>
              <c:numRef>
                <c:f>rcv1aLD!$AL$88:$AL$103</c:f>
                <c:numCache>
                  <c:formatCode>General</c:formatCode>
                  <c:ptCount val="16"/>
                </c:numCache>
              </c:numRef>
            </c:minus>
          </c:errBars>
          <c:cat>
            <c:numRef>
              <c:f>rcv1aLD!$AG$97:$AG$112</c:f>
              <c:numCache>
                <c:formatCode>General</c:formatCode>
                <c:ptCount val="16"/>
              </c:numCache>
            </c:numRef>
          </c:cat>
          <c:val>
            <c:numRef>
              <c:f>rcv1aLD!$AJ$88:$AJ$103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4-4DFD-AECF-F99ED3F8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96992"/>
        <c:axId val="98998528"/>
      </c:lineChart>
      <c:catAx>
        <c:axId val="989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998528"/>
        <c:crosses val="autoZero"/>
        <c:auto val="1"/>
        <c:lblAlgn val="ctr"/>
        <c:lblOffset val="100"/>
        <c:noMultiLvlLbl val="0"/>
      </c:catAx>
      <c:valAx>
        <c:axId val="98998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996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rcv1aLD!$BL$1:$BL$16</c:f>
                <c:numCache>
                  <c:formatCode>General</c:formatCode>
                  <c:ptCount val="16"/>
                  <c:pt idx="0">
                    <c:v>4.9780680821100085E-2</c:v>
                  </c:pt>
                  <c:pt idx="1">
                    <c:v>6.302866543737988E-2</c:v>
                  </c:pt>
                  <c:pt idx="2">
                    <c:v>2.3903115415709688E-2</c:v>
                  </c:pt>
                  <c:pt idx="3">
                    <c:v>4.3806415533874737E-2</c:v>
                  </c:pt>
                  <c:pt idx="4">
                    <c:v>4.9230084813075337E-2</c:v>
                  </c:pt>
                  <c:pt idx="5">
                    <c:v>3.0283236369622091E-2</c:v>
                  </c:pt>
                  <c:pt idx="6">
                    <c:v>1.7705028509118856E-2</c:v>
                  </c:pt>
                  <c:pt idx="7">
                    <c:v>3.8877799116327404E-2</c:v>
                  </c:pt>
                </c:numCache>
              </c:numRef>
            </c:plus>
            <c:minus>
              <c:numRef>
                <c:f>rcv1aLD!$BL$1:$BL$16</c:f>
                <c:numCache>
                  <c:formatCode>General</c:formatCode>
                  <c:ptCount val="16"/>
                  <c:pt idx="0">
                    <c:v>4.9780680821100085E-2</c:v>
                  </c:pt>
                  <c:pt idx="1">
                    <c:v>6.302866543737988E-2</c:v>
                  </c:pt>
                  <c:pt idx="2">
                    <c:v>2.3903115415709688E-2</c:v>
                  </c:pt>
                  <c:pt idx="3">
                    <c:v>4.3806415533874737E-2</c:v>
                  </c:pt>
                  <c:pt idx="4">
                    <c:v>4.9230084813075337E-2</c:v>
                  </c:pt>
                  <c:pt idx="5">
                    <c:v>3.0283236369622091E-2</c:v>
                  </c:pt>
                  <c:pt idx="6">
                    <c:v>1.7705028509118856E-2</c:v>
                  </c:pt>
                  <c:pt idx="7">
                    <c:v>3.8877799116327404E-2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rcv1aLD!$BJ$1:$BJ$16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rcv1aLD!$BK$1:$BK$8</c:f>
              <c:numCache>
                <c:formatCode>General</c:formatCode>
                <c:ptCount val="8"/>
                <c:pt idx="0">
                  <c:v>0.88473573655930704</c:v>
                </c:pt>
                <c:pt idx="1">
                  <c:v>0.60776253211794318</c:v>
                </c:pt>
                <c:pt idx="2">
                  <c:v>0.75260017673226842</c:v>
                </c:pt>
                <c:pt idx="3">
                  <c:v>0.7447061141914767</c:v>
                </c:pt>
                <c:pt idx="4">
                  <c:v>0.87342922006619428</c:v>
                </c:pt>
                <c:pt idx="5">
                  <c:v>0.93837900690839138</c:v>
                </c:pt>
                <c:pt idx="6">
                  <c:v>1</c:v>
                </c:pt>
                <c:pt idx="7">
                  <c:v>0.8662667369025312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B-48AF-AA9A-15F209681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569599"/>
        <c:axId val="267569183"/>
      </c:lineChart>
      <c:catAx>
        <c:axId val="26756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569183"/>
        <c:crosses val="autoZero"/>
        <c:auto val="1"/>
        <c:lblAlgn val="ctr"/>
        <c:lblOffset val="100"/>
        <c:noMultiLvlLbl val="0"/>
      </c:catAx>
      <c:valAx>
        <c:axId val="26756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569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rcv2aLD!$BN$2:$BN$17</c:f>
                <c:numCache>
                  <c:formatCode>General</c:formatCode>
                  <c:ptCount val="16"/>
                  <c:pt idx="0">
                    <c:v>8.1481219358679802E-2</c:v>
                  </c:pt>
                  <c:pt idx="1">
                    <c:v>6.1938950427104643E-2</c:v>
                  </c:pt>
                  <c:pt idx="2">
                    <c:v>8.7483211553175386E-2</c:v>
                  </c:pt>
                  <c:pt idx="3">
                    <c:v>8.2067596680647267E-2</c:v>
                  </c:pt>
                  <c:pt idx="4">
                    <c:v>6.5601177394816149E-2</c:v>
                  </c:pt>
                  <c:pt idx="5">
                    <c:v>4.1228198779415477E-2</c:v>
                  </c:pt>
                  <c:pt idx="6">
                    <c:v>7.3908941374427384E-2</c:v>
                  </c:pt>
                  <c:pt idx="7">
                    <c:v>7.0002778254910053E-2</c:v>
                  </c:pt>
                </c:numCache>
              </c:numRef>
            </c:plus>
            <c:minus>
              <c:numRef>
                <c:f>rcv2aLD!$BN$2:$BN$17</c:f>
                <c:numCache>
                  <c:formatCode>General</c:formatCode>
                  <c:ptCount val="16"/>
                  <c:pt idx="0">
                    <c:v>8.1481219358679802E-2</c:v>
                  </c:pt>
                  <c:pt idx="1">
                    <c:v>6.1938950427104643E-2</c:v>
                  </c:pt>
                  <c:pt idx="2">
                    <c:v>8.7483211553175386E-2</c:v>
                  </c:pt>
                  <c:pt idx="3">
                    <c:v>8.2067596680647267E-2</c:v>
                  </c:pt>
                  <c:pt idx="4">
                    <c:v>6.5601177394816149E-2</c:v>
                  </c:pt>
                  <c:pt idx="5">
                    <c:v>4.1228198779415477E-2</c:v>
                  </c:pt>
                  <c:pt idx="6">
                    <c:v>7.3908941374427384E-2</c:v>
                  </c:pt>
                  <c:pt idx="7">
                    <c:v>7.0002778254910053E-2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rcv2aLD!$BM$2:$BM$9</c:f>
              <c:numCache>
                <c:formatCode>General</c:formatCode>
                <c:ptCount val="8"/>
                <c:pt idx="0">
                  <c:v>0.81958551988888184</c:v>
                </c:pt>
                <c:pt idx="1">
                  <c:v>0.93000064247156145</c:v>
                </c:pt>
                <c:pt idx="2">
                  <c:v>0.96402373843213274</c:v>
                </c:pt>
                <c:pt idx="3">
                  <c:v>0.96716408273644472</c:v>
                </c:pt>
                <c:pt idx="4">
                  <c:v>1</c:v>
                </c:pt>
                <c:pt idx="5">
                  <c:v>0.81526126765467555</c:v>
                </c:pt>
                <c:pt idx="6">
                  <c:v>0.86189439374252486</c:v>
                </c:pt>
                <c:pt idx="7">
                  <c:v>0.81029829129254682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6-4214-85FC-4A12FCCE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42848"/>
        <c:axId val="399533696"/>
      </c:lineChart>
      <c:catAx>
        <c:axId val="399542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533696"/>
        <c:crosses val="autoZero"/>
        <c:auto val="1"/>
        <c:lblAlgn val="ctr"/>
        <c:lblOffset val="100"/>
        <c:noMultiLvlLbl val="0"/>
      </c:catAx>
      <c:valAx>
        <c:axId val="3995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54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rcv2b Larvae LD</c:v>
          </c:tx>
          <c:errBars>
            <c:errDir val="y"/>
            <c:errBarType val="both"/>
            <c:errValType val="cust"/>
            <c:noEndCap val="0"/>
            <c:plus>
              <c:numRef>
                <c:f>rcv2bLD!$BG$1:$BG$16</c:f>
                <c:numCache>
                  <c:formatCode>General</c:formatCode>
                  <c:ptCount val="16"/>
                  <c:pt idx="0">
                    <c:v>4.8800788183191585E-2</c:v>
                  </c:pt>
                  <c:pt idx="1">
                    <c:v>5.4273421907297427E-2</c:v>
                  </c:pt>
                  <c:pt idx="2">
                    <c:v>7.9508319980122866E-2</c:v>
                  </c:pt>
                  <c:pt idx="3">
                    <c:v>3.163050924826924E-2</c:v>
                  </c:pt>
                  <c:pt idx="4">
                    <c:v>2.7476503709006502E-2</c:v>
                  </c:pt>
                  <c:pt idx="5">
                    <c:v>6.5529256856444876E-3</c:v>
                  </c:pt>
                  <c:pt idx="6">
                    <c:v>7.1061889437444075E-3</c:v>
                  </c:pt>
                  <c:pt idx="7">
                    <c:v>2.7203323141864105E-2</c:v>
                  </c:pt>
                </c:numCache>
              </c:numRef>
            </c:plus>
            <c:minus>
              <c:numRef>
                <c:f>rcv2bLD!$BG$1:$BG$16</c:f>
                <c:numCache>
                  <c:formatCode>General</c:formatCode>
                  <c:ptCount val="16"/>
                  <c:pt idx="0">
                    <c:v>4.8800788183191585E-2</c:v>
                  </c:pt>
                  <c:pt idx="1">
                    <c:v>5.4273421907297427E-2</c:v>
                  </c:pt>
                  <c:pt idx="2">
                    <c:v>7.9508319980122866E-2</c:v>
                  </c:pt>
                  <c:pt idx="3">
                    <c:v>3.163050924826924E-2</c:v>
                  </c:pt>
                  <c:pt idx="4">
                    <c:v>2.7476503709006502E-2</c:v>
                  </c:pt>
                  <c:pt idx="5">
                    <c:v>6.5529256856444876E-3</c:v>
                  </c:pt>
                  <c:pt idx="6">
                    <c:v>7.1061889437444075E-3</c:v>
                  </c:pt>
                  <c:pt idx="7">
                    <c:v>2.7203323141864105E-2</c:v>
                  </c:pt>
                </c:numCache>
              </c:numRef>
            </c:minus>
          </c:errBars>
          <c:cat>
            <c:numRef>
              <c:f>rcv2bLD!$BE$1:$BE$16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rcv2bLD!$BF$1:$BF$16</c:f>
              <c:numCache>
                <c:formatCode>General</c:formatCode>
                <c:ptCount val="16"/>
                <c:pt idx="0">
                  <c:v>0.79632759668648523</c:v>
                </c:pt>
                <c:pt idx="1">
                  <c:v>1</c:v>
                </c:pt>
                <c:pt idx="2">
                  <c:v>0.80453449607715233</c:v>
                </c:pt>
                <c:pt idx="3">
                  <c:v>0.72667753021130788</c:v>
                </c:pt>
                <c:pt idx="4">
                  <c:v>0.31982804147619603</c:v>
                </c:pt>
                <c:pt idx="5">
                  <c:v>9.6037474340868914E-2</c:v>
                </c:pt>
                <c:pt idx="6">
                  <c:v>0.13943396627405874</c:v>
                </c:pt>
                <c:pt idx="7">
                  <c:v>0.31094325443799242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6-4057-898E-8E19AF3D1368}"/>
            </c:ext>
          </c:extLst>
        </c:ser>
        <c:ser>
          <c:idx val="1"/>
          <c:order val="1"/>
          <c:tx>
            <c:v>rcv2b adult LD</c:v>
          </c:tx>
          <c:errBars>
            <c:errDir val="y"/>
            <c:errBarType val="both"/>
            <c:errValType val="cust"/>
            <c:noEndCap val="0"/>
            <c:plus>
              <c:numRef>
                <c:f>rcv2bLD!#REF!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rcv2bLD!#REF!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cat>
            <c:numRef>
              <c:f>rcv2bLD!$BE$1:$BE$16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rcv2bLD!#REF!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6-4057-898E-8E19AF3D1368}"/>
            </c:ext>
          </c:extLst>
        </c:ser>
        <c:ser>
          <c:idx val="2"/>
          <c:order val="2"/>
          <c:tx>
            <c:v>rcv2b larvae DD</c:v>
          </c:tx>
          <c:errBars>
            <c:errDir val="y"/>
            <c:errBarType val="both"/>
            <c:errValType val="cust"/>
            <c:noEndCap val="0"/>
            <c:plus>
              <c:numRef>
                <c:f>rcv2bLD!#REF!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rcv2bLD!#REF!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cat>
            <c:numRef>
              <c:f>rcv2bLD!$BE$1:$BE$16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rcv2bLD!#REF!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46-4057-898E-8E19AF3D1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70080"/>
        <c:axId val="97071872"/>
      </c:lineChart>
      <c:catAx>
        <c:axId val="970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97071872"/>
        <c:crosses val="autoZero"/>
        <c:auto val="1"/>
        <c:lblAlgn val="ctr"/>
        <c:lblOffset val="100"/>
        <c:noMultiLvlLbl val="0"/>
      </c:catAx>
      <c:valAx>
        <c:axId val="97071872"/>
        <c:scaling>
          <c:orientation val="minMax"/>
          <c:max val="1.2"/>
        </c:scaling>
        <c:delete val="0"/>
        <c:axPos val="l"/>
        <c:numFmt formatCode="General" sourceLinked="1"/>
        <c:majorTickMark val="in"/>
        <c:minorTickMark val="none"/>
        <c:tickLblPos val="nextTo"/>
        <c:crossAx val="97070080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rcv2bLD!$BG$1:$BG$8</c:f>
                <c:numCache>
                  <c:formatCode>General</c:formatCode>
                  <c:ptCount val="8"/>
                  <c:pt idx="0">
                    <c:v>4.8800788183191585E-2</c:v>
                  </c:pt>
                  <c:pt idx="1">
                    <c:v>5.4273421907297427E-2</c:v>
                  </c:pt>
                  <c:pt idx="2">
                    <c:v>7.9508319980122866E-2</c:v>
                  </c:pt>
                  <c:pt idx="3">
                    <c:v>3.163050924826924E-2</c:v>
                  </c:pt>
                  <c:pt idx="4">
                    <c:v>2.7476503709006502E-2</c:v>
                  </c:pt>
                  <c:pt idx="5">
                    <c:v>6.5529256856444876E-3</c:v>
                  </c:pt>
                  <c:pt idx="6">
                    <c:v>7.1061889437444075E-3</c:v>
                  </c:pt>
                  <c:pt idx="7">
                    <c:v>2.7203323141864105E-2</c:v>
                  </c:pt>
                </c:numCache>
              </c:numRef>
            </c:plus>
            <c:minus>
              <c:numRef>
                <c:f>rcv2bLD!$BG$1:$BG$8</c:f>
                <c:numCache>
                  <c:formatCode>General</c:formatCode>
                  <c:ptCount val="8"/>
                  <c:pt idx="0">
                    <c:v>4.8800788183191585E-2</c:v>
                  </c:pt>
                  <c:pt idx="1">
                    <c:v>5.4273421907297427E-2</c:v>
                  </c:pt>
                  <c:pt idx="2">
                    <c:v>7.9508319980122866E-2</c:v>
                  </c:pt>
                  <c:pt idx="3">
                    <c:v>3.163050924826924E-2</c:v>
                  </c:pt>
                  <c:pt idx="4">
                    <c:v>2.7476503709006502E-2</c:v>
                  </c:pt>
                  <c:pt idx="5">
                    <c:v>6.5529256856444876E-3</c:v>
                  </c:pt>
                  <c:pt idx="6">
                    <c:v>7.1061889437444075E-3</c:v>
                  </c:pt>
                  <c:pt idx="7">
                    <c:v>2.7203323141864105E-2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rcv2bLD!$BE$1:$BE$8</c:f>
              <c:numCache>
                <c:formatCode>General</c:formatCode>
                <c:ptCount val="8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rcv2bLD!$BF$1:$BF$8</c:f>
              <c:numCache>
                <c:formatCode>General</c:formatCode>
                <c:ptCount val="8"/>
                <c:pt idx="0">
                  <c:v>0.79632759668648523</c:v>
                </c:pt>
                <c:pt idx="1">
                  <c:v>1</c:v>
                </c:pt>
                <c:pt idx="2">
                  <c:v>0.80453449607715233</c:v>
                </c:pt>
                <c:pt idx="3">
                  <c:v>0.72667753021130788</c:v>
                </c:pt>
                <c:pt idx="4">
                  <c:v>0.31982804147619603</c:v>
                </c:pt>
                <c:pt idx="5">
                  <c:v>9.6037474340868914E-2</c:v>
                </c:pt>
                <c:pt idx="6">
                  <c:v>0.13943396627405874</c:v>
                </c:pt>
                <c:pt idx="7">
                  <c:v>0.31094325443799242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D-4E95-8054-CCDA7D267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864240"/>
        <c:axId val="1609864656"/>
      </c:lineChart>
      <c:catAx>
        <c:axId val="16098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9864656"/>
        <c:crosses val="autoZero"/>
        <c:auto val="1"/>
        <c:lblAlgn val="ctr"/>
        <c:lblOffset val="100"/>
        <c:noMultiLvlLbl val="0"/>
      </c:catAx>
      <c:valAx>
        <c:axId val="160986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98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rcv1aDD!$AU$1:$AU$16</c:f>
                <c:numCache>
                  <c:formatCode>General</c:formatCode>
                  <c:ptCount val="16"/>
                  <c:pt idx="0">
                    <c:v>4.0625070243590418E-2</c:v>
                  </c:pt>
                  <c:pt idx="1">
                    <c:v>6.3432753872246964E-2</c:v>
                  </c:pt>
                  <c:pt idx="2">
                    <c:v>6.3023596725203634E-2</c:v>
                  </c:pt>
                  <c:pt idx="3">
                    <c:v>5.2040414447974852E-2</c:v>
                  </c:pt>
                  <c:pt idx="4">
                    <c:v>5.2023060692671291E-2</c:v>
                  </c:pt>
                  <c:pt idx="5">
                    <c:v>5.5381484337314012E-2</c:v>
                  </c:pt>
                  <c:pt idx="6">
                    <c:v>5.5703941790558625E-2</c:v>
                  </c:pt>
                  <c:pt idx="7">
                    <c:v>5.2164260918889239E-2</c:v>
                  </c:pt>
                </c:numCache>
              </c:numRef>
            </c:plus>
            <c:minus>
              <c:numRef>
                <c:f>rcv1aDD!$AU$1:$AU$16</c:f>
                <c:numCache>
                  <c:formatCode>General</c:formatCode>
                  <c:ptCount val="16"/>
                  <c:pt idx="0">
                    <c:v>4.0625070243590418E-2</c:v>
                  </c:pt>
                  <c:pt idx="1">
                    <c:v>6.3432753872246964E-2</c:v>
                  </c:pt>
                  <c:pt idx="2">
                    <c:v>6.3023596725203634E-2</c:v>
                  </c:pt>
                  <c:pt idx="3">
                    <c:v>5.2040414447974852E-2</c:v>
                  </c:pt>
                  <c:pt idx="4">
                    <c:v>5.2023060692671291E-2</c:v>
                  </c:pt>
                  <c:pt idx="5">
                    <c:v>5.5381484337314012E-2</c:v>
                  </c:pt>
                  <c:pt idx="6">
                    <c:v>5.5703941790558625E-2</c:v>
                  </c:pt>
                  <c:pt idx="7">
                    <c:v>5.2164260918889239E-2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rcv1aDD!$AS$1:$AS$16</c:f>
              <c:numCache>
                <c:formatCode>General</c:formatCode>
                <c:ptCount val="16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</c:numCache>
            </c:numRef>
          </c:cat>
          <c:val>
            <c:numRef>
              <c:f>rcv1aDD!$AT$1:$AT$8</c:f>
              <c:numCache>
                <c:formatCode>General</c:formatCode>
                <c:ptCount val="8"/>
                <c:pt idx="0">
                  <c:v>0.75206423252608812</c:v>
                </c:pt>
                <c:pt idx="1">
                  <c:v>0.67265962858545447</c:v>
                </c:pt>
                <c:pt idx="2">
                  <c:v>0.94917870956008932</c:v>
                </c:pt>
                <c:pt idx="3">
                  <c:v>0.93365980372774826</c:v>
                </c:pt>
                <c:pt idx="4">
                  <c:v>1</c:v>
                </c:pt>
                <c:pt idx="5">
                  <c:v>0.81383602733235205</c:v>
                </c:pt>
                <c:pt idx="6">
                  <c:v>0.70516465040256793</c:v>
                </c:pt>
                <c:pt idx="7">
                  <c:v>0.54687292586776437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9-4D87-94D1-3B892670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666576"/>
        <c:axId val="2091667824"/>
      </c:lineChart>
      <c:catAx>
        <c:axId val="209166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667824"/>
        <c:crosses val="autoZero"/>
        <c:auto val="1"/>
        <c:lblAlgn val="ctr"/>
        <c:lblOffset val="100"/>
        <c:noMultiLvlLbl val="0"/>
      </c:catAx>
      <c:valAx>
        <c:axId val="20916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66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590550</xdr:colOff>
      <xdr:row>77</xdr:row>
      <xdr:rowOff>142875</xdr:rowOff>
    </xdr:from>
    <xdr:to>
      <xdr:col>30</xdr:col>
      <xdr:colOff>381000</xdr:colOff>
      <xdr:row>92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542925</xdr:colOff>
      <xdr:row>93</xdr:row>
      <xdr:rowOff>0</xdr:rowOff>
    </xdr:from>
    <xdr:to>
      <xdr:col>30</xdr:col>
      <xdr:colOff>333375</xdr:colOff>
      <xdr:row>107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581025</xdr:colOff>
      <xdr:row>109</xdr:row>
      <xdr:rowOff>180975</xdr:rowOff>
    </xdr:from>
    <xdr:to>
      <xdr:col>30</xdr:col>
      <xdr:colOff>371475</xdr:colOff>
      <xdr:row>124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533400</xdr:colOff>
      <xdr:row>110</xdr:row>
      <xdr:rowOff>0</xdr:rowOff>
    </xdr:from>
    <xdr:to>
      <xdr:col>37</xdr:col>
      <xdr:colOff>295275</xdr:colOff>
      <xdr:row>124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63</xdr:col>
      <xdr:colOff>301625</xdr:colOff>
      <xdr:row>0</xdr:row>
      <xdr:rowOff>79375</xdr:rowOff>
    </xdr:from>
    <xdr:to>
      <xdr:col>70</xdr:col>
      <xdr:colOff>606425</xdr:colOff>
      <xdr:row>14</xdr:row>
      <xdr:rowOff>60325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371475</xdr:colOff>
      <xdr:row>3</xdr:row>
      <xdr:rowOff>22225</xdr:rowOff>
    </xdr:from>
    <xdr:to>
      <xdr:col>46</xdr:col>
      <xdr:colOff>66675</xdr:colOff>
      <xdr:row>17</xdr:row>
      <xdr:rowOff>98425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304800</xdr:colOff>
      <xdr:row>4</xdr:row>
      <xdr:rowOff>157162</xdr:rowOff>
    </xdr:from>
    <xdr:to>
      <xdr:col>62</xdr:col>
      <xdr:colOff>0</xdr:colOff>
      <xdr:row>19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174625</xdr:colOff>
      <xdr:row>1</xdr:row>
      <xdr:rowOff>66675</xdr:rowOff>
    </xdr:from>
    <xdr:to>
      <xdr:col>61</xdr:col>
      <xdr:colOff>479425</xdr:colOff>
      <xdr:row>16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593725</xdr:colOff>
      <xdr:row>2</xdr:row>
      <xdr:rowOff>101600</xdr:rowOff>
    </xdr:from>
    <xdr:to>
      <xdr:col>39</xdr:col>
      <xdr:colOff>288925</xdr:colOff>
      <xdr:row>17</xdr:row>
      <xdr:rowOff>82550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</xdr:colOff>
      <xdr:row>1</xdr:row>
      <xdr:rowOff>22225</xdr:rowOff>
    </xdr:from>
    <xdr:to>
      <xdr:col>33</xdr:col>
      <xdr:colOff>314325</xdr:colOff>
      <xdr:row>16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546100</xdr:colOff>
      <xdr:row>2</xdr:row>
      <xdr:rowOff>31750</xdr:rowOff>
    </xdr:from>
    <xdr:to>
      <xdr:col>51</xdr:col>
      <xdr:colOff>241300</xdr:colOff>
      <xdr:row>17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577850</xdr:colOff>
      <xdr:row>1</xdr:row>
      <xdr:rowOff>152400</xdr:rowOff>
    </xdr:from>
    <xdr:to>
      <xdr:col>33</xdr:col>
      <xdr:colOff>69850</xdr:colOff>
      <xdr:row>16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460375</xdr:colOff>
      <xdr:row>3</xdr:row>
      <xdr:rowOff>76200</xdr:rowOff>
    </xdr:from>
    <xdr:to>
      <xdr:col>21</xdr:col>
      <xdr:colOff>3175</xdr:colOff>
      <xdr:row>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492125</xdr:colOff>
      <xdr:row>2</xdr:row>
      <xdr:rowOff>95250</xdr:rowOff>
    </xdr:from>
    <xdr:to>
      <xdr:col>24</xdr:col>
      <xdr:colOff>187325</xdr:colOff>
      <xdr:row>17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355600</xdr:colOff>
      <xdr:row>1</xdr:row>
      <xdr:rowOff>152400</xdr:rowOff>
    </xdr:from>
    <xdr:to>
      <xdr:col>25</xdr:col>
      <xdr:colOff>50800</xdr:colOff>
      <xdr:row>16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244475</xdr:colOff>
      <xdr:row>1</xdr:row>
      <xdr:rowOff>38100</xdr:rowOff>
    </xdr:from>
    <xdr:to>
      <xdr:col>73</xdr:col>
      <xdr:colOff>549275</xdr:colOff>
      <xdr:row>16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555625</xdr:colOff>
      <xdr:row>0</xdr:row>
      <xdr:rowOff>85725</xdr:rowOff>
    </xdr:from>
    <xdr:to>
      <xdr:col>49</xdr:col>
      <xdr:colOff>250825</xdr:colOff>
      <xdr:row>14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498475</xdr:colOff>
      <xdr:row>1</xdr:row>
      <xdr:rowOff>57150</xdr:rowOff>
    </xdr:from>
    <xdr:to>
      <xdr:col>49</xdr:col>
      <xdr:colOff>193675</xdr:colOff>
      <xdr:row>16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34925</xdr:colOff>
      <xdr:row>0</xdr:row>
      <xdr:rowOff>136525</xdr:rowOff>
    </xdr:from>
    <xdr:to>
      <xdr:col>21</xdr:col>
      <xdr:colOff>339725</xdr:colOff>
      <xdr:row>15</xdr:row>
      <xdr:rowOff>117475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133350</xdr:colOff>
      <xdr:row>1</xdr:row>
      <xdr:rowOff>120650</xdr:rowOff>
    </xdr:from>
    <xdr:to>
      <xdr:col>34</xdr:col>
      <xdr:colOff>438150</xdr:colOff>
      <xdr:row>16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495300</xdr:colOff>
      <xdr:row>0</xdr:row>
      <xdr:rowOff>177800</xdr:rowOff>
    </xdr:from>
    <xdr:to>
      <xdr:col>34</xdr:col>
      <xdr:colOff>190500</xdr:colOff>
      <xdr:row>15</xdr:row>
      <xdr:rowOff>158750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1</xdr:row>
      <xdr:rowOff>127000</xdr:rowOff>
    </xdr:from>
    <xdr:to>
      <xdr:col>32</xdr:col>
      <xdr:colOff>323850</xdr:colOff>
      <xdr:row>16</xdr:row>
      <xdr:rowOff>107950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228600</xdr:colOff>
      <xdr:row>21</xdr:row>
      <xdr:rowOff>66675</xdr:rowOff>
    </xdr:from>
    <xdr:to>
      <xdr:col>60</xdr:col>
      <xdr:colOff>0</xdr:colOff>
      <xdr:row>35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257175</xdr:colOff>
      <xdr:row>0</xdr:row>
      <xdr:rowOff>130175</xdr:rowOff>
    </xdr:from>
    <xdr:to>
      <xdr:col>54</xdr:col>
      <xdr:colOff>561975</xdr:colOff>
      <xdr:row>15</xdr:row>
      <xdr:rowOff>111125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434975</xdr:colOff>
      <xdr:row>1</xdr:row>
      <xdr:rowOff>19050</xdr:rowOff>
    </xdr:from>
    <xdr:to>
      <xdr:col>42</xdr:col>
      <xdr:colOff>130175</xdr:colOff>
      <xdr:row>16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231775</xdr:colOff>
      <xdr:row>2</xdr:row>
      <xdr:rowOff>120650</xdr:rowOff>
    </xdr:from>
    <xdr:to>
      <xdr:col>54</xdr:col>
      <xdr:colOff>536575</xdr:colOff>
      <xdr:row>17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171450</xdr:colOff>
      <xdr:row>4</xdr:row>
      <xdr:rowOff>47625</xdr:rowOff>
    </xdr:from>
    <xdr:to>
      <xdr:col>46</xdr:col>
      <xdr:colOff>476250</xdr:colOff>
      <xdr:row>18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558800</xdr:colOff>
      <xdr:row>0</xdr:row>
      <xdr:rowOff>142875</xdr:rowOff>
    </xdr:from>
    <xdr:to>
      <xdr:col>37</xdr:col>
      <xdr:colOff>254000</xdr:colOff>
      <xdr:row>15</xdr:row>
      <xdr:rowOff>34925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819150</xdr:colOff>
      <xdr:row>1</xdr:row>
      <xdr:rowOff>82550</xdr:rowOff>
    </xdr:from>
    <xdr:to>
      <xdr:col>27</xdr:col>
      <xdr:colOff>463550</xdr:colOff>
      <xdr:row>15</xdr:row>
      <xdr:rowOff>158750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285750</xdr:colOff>
      <xdr:row>3</xdr:row>
      <xdr:rowOff>114300</xdr:rowOff>
    </xdr:from>
    <xdr:to>
      <xdr:col>46</xdr:col>
      <xdr:colOff>590550</xdr:colOff>
      <xdr:row>18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topLeftCell="BD1" zoomScaleNormal="100" workbookViewId="0">
      <selection activeCell="BJ9" sqref="BJ9:BM17"/>
    </sheetView>
  </sheetViews>
  <sheetFormatPr defaultRowHeight="14.5" x14ac:dyDescent="0.35"/>
  <cols>
    <col min="1" max="1" width="18" customWidth="1"/>
    <col min="3" max="3" width="12.7265625" customWidth="1"/>
    <col min="5" max="5" width="12" customWidth="1"/>
    <col min="7" max="7" width="19.453125" customWidth="1"/>
    <col min="8" max="9" width="10.7265625" customWidth="1"/>
    <col min="11" max="11" width="11.26953125" customWidth="1"/>
    <col min="13" max="13" width="18.26953125" style="24" customWidth="1"/>
    <col min="14" max="17" width="8.7265625" style="24"/>
    <col min="19" max="19" width="18.26953125" customWidth="1"/>
    <col min="25" max="25" width="16.81640625" customWidth="1"/>
    <col min="32" max="32" width="18.453125" customWidth="1"/>
    <col min="36" max="36" width="17.26953125" customWidth="1"/>
    <col min="41" max="41" width="18.54296875" style="24" customWidth="1"/>
    <col min="42" max="45" width="8.7265625" style="24"/>
  </cols>
  <sheetData>
    <row r="1" spans="1:64" ht="29" x14ac:dyDescent="0.35">
      <c r="A1" t="s">
        <v>4</v>
      </c>
      <c r="B1" s="1" t="s">
        <v>0</v>
      </c>
      <c r="C1" t="s">
        <v>1</v>
      </c>
      <c r="D1" s="1" t="s">
        <v>2</v>
      </c>
      <c r="E1" t="s">
        <v>3</v>
      </c>
      <c r="G1" t="s">
        <v>5</v>
      </c>
      <c r="H1" s="1" t="s">
        <v>0</v>
      </c>
      <c r="I1" t="s">
        <v>1</v>
      </c>
      <c r="J1" s="1" t="s">
        <v>2</v>
      </c>
      <c r="K1" t="s">
        <v>3</v>
      </c>
      <c r="M1" s="23" t="s">
        <v>6</v>
      </c>
      <c r="N1" s="25" t="s">
        <v>0</v>
      </c>
      <c r="O1" s="23" t="s">
        <v>1</v>
      </c>
      <c r="P1" s="25" t="s">
        <v>2</v>
      </c>
      <c r="Q1" s="23" t="s">
        <v>3</v>
      </c>
      <c r="S1" t="s">
        <v>7</v>
      </c>
      <c r="T1" s="1" t="s">
        <v>0</v>
      </c>
      <c r="U1" t="s">
        <v>1</v>
      </c>
      <c r="V1" s="1" t="s">
        <v>2</v>
      </c>
      <c r="W1" t="s">
        <v>3</v>
      </c>
      <c r="Y1" t="s">
        <v>8</v>
      </c>
      <c r="Z1" s="1" t="s">
        <v>0</v>
      </c>
      <c r="AA1" t="s">
        <v>1</v>
      </c>
      <c r="AB1" s="1" t="s">
        <v>2</v>
      </c>
      <c r="AC1" t="s">
        <v>3</v>
      </c>
      <c r="AF1" t="s">
        <v>12</v>
      </c>
      <c r="AG1" s="1" t="s">
        <v>0</v>
      </c>
      <c r="AH1" s="1" t="s">
        <v>1</v>
      </c>
      <c r="AI1" s="1" t="s">
        <v>2</v>
      </c>
      <c r="AJ1" t="s">
        <v>3</v>
      </c>
      <c r="AO1" s="23" t="s">
        <v>13</v>
      </c>
      <c r="AP1" s="23" t="s">
        <v>0</v>
      </c>
      <c r="AQ1" s="23" t="s">
        <v>1</v>
      </c>
      <c r="AR1" s="23" t="s">
        <v>2</v>
      </c>
      <c r="AS1" s="23" t="s">
        <v>3</v>
      </c>
      <c r="AW1">
        <v>9</v>
      </c>
      <c r="AX1">
        <v>0.87030085436622684</v>
      </c>
      <c r="AY1">
        <v>0.67729887301313862</v>
      </c>
      <c r="AZ1">
        <v>0.57851945016506523</v>
      </c>
      <c r="BA1">
        <v>1</v>
      </c>
      <c r="BB1">
        <v>1</v>
      </c>
      <c r="BD1" t="s">
        <v>14</v>
      </c>
      <c r="BE1">
        <f>AVERAGE(AX1:BB3)</f>
        <v>0.80667221065516415</v>
      </c>
      <c r="BG1">
        <f>BE1/$BE$31</f>
        <v>0.88473573655930704</v>
      </c>
      <c r="BH1" t="s">
        <v>49</v>
      </c>
      <c r="BI1" t="s">
        <v>64</v>
      </c>
      <c r="BJ1">
        <v>9</v>
      </c>
      <c r="BK1">
        <v>0.88473573655930704</v>
      </c>
      <c r="BL1">
        <v>4.9780680821100085E-2</v>
      </c>
    </row>
    <row r="2" spans="1:64" x14ac:dyDescent="0.35">
      <c r="A2">
        <v>9</v>
      </c>
      <c r="B2">
        <v>0.87270138991869695</v>
      </c>
      <c r="C2">
        <v>0.89853569923768994</v>
      </c>
      <c r="D2">
        <f>B2/C2</f>
        <v>0.97124843304399522</v>
      </c>
      <c r="E2">
        <f>D2/$D$31</f>
        <v>0.8703008543662264</v>
      </c>
      <c r="G2">
        <v>9</v>
      </c>
      <c r="H2">
        <v>0.26553243439945107</v>
      </c>
      <c r="I2">
        <v>0.19937227486533476</v>
      </c>
      <c r="J2">
        <f>H2/I2</f>
        <v>1.3318423265160813</v>
      </c>
      <c r="K2">
        <f>J2/$J$27</f>
        <v>0.67729887301313862</v>
      </c>
      <c r="M2" s="23">
        <v>9</v>
      </c>
      <c r="N2" s="23">
        <v>0.22100440033952753</v>
      </c>
      <c r="O2" s="23">
        <v>0.32329490567866526</v>
      </c>
      <c r="P2" s="23">
        <f>N2/O2</f>
        <v>0.68360000871523774</v>
      </c>
      <c r="Q2" s="23">
        <f>P2/$P$23</f>
        <v>0.54182767524221132</v>
      </c>
      <c r="S2">
        <v>9</v>
      </c>
      <c r="T2">
        <v>0.75139478072468158</v>
      </c>
      <c r="U2">
        <v>0.81158961611515079</v>
      </c>
      <c r="V2">
        <f>T2/U2</f>
        <v>0.92583094436495528</v>
      </c>
      <c r="W2">
        <f>V2/$V$27</f>
        <v>0.57851945016506523</v>
      </c>
      <c r="Y2">
        <v>9</v>
      </c>
      <c r="Z2">
        <v>0.34995564866214179</v>
      </c>
      <c r="AA2">
        <v>0.29898395776819664</v>
      </c>
      <c r="AB2">
        <f>Z2/AA2</f>
        <v>1.1704830295057627</v>
      </c>
      <c r="AC2">
        <f>AB2/$AB$2</f>
        <v>1</v>
      </c>
      <c r="AF2">
        <v>9</v>
      </c>
      <c r="AG2">
        <v>0.64242279953018466</v>
      </c>
      <c r="AH2" s="2">
        <v>0.45570222910567526</v>
      </c>
      <c r="AI2">
        <f>AG2/AH2</f>
        <v>1.4097424995944221</v>
      </c>
      <c r="AJ2">
        <f>AI2/$AI$2</f>
        <v>1</v>
      </c>
      <c r="AO2" s="23">
        <v>9</v>
      </c>
      <c r="AP2" s="23">
        <v>0.59555803272006347</v>
      </c>
      <c r="AQ2" s="23">
        <v>0.49740022852816879</v>
      </c>
      <c r="AR2" s="23">
        <f>AP2/AQ2</f>
        <v>1.197341695001525</v>
      </c>
      <c r="AS2" s="23">
        <f>AR2/$AR$10</f>
        <v>0.60190001306389151</v>
      </c>
      <c r="AX2">
        <v>0.99724930476770046</v>
      </c>
      <c r="AY2">
        <v>0.65421942446603509</v>
      </c>
      <c r="AZ2">
        <v>0.56311885762115932</v>
      </c>
      <c r="BA2">
        <v>0.94831482835532188</v>
      </c>
      <c r="BB2">
        <v>0.92712514843899996</v>
      </c>
      <c r="BD2" t="s">
        <v>10</v>
      </c>
      <c r="BE2">
        <f>STDEV(AX1:BB3)</f>
        <v>0.17578830867926085</v>
      </c>
      <c r="BG2">
        <f>BE2/$BE$31</f>
        <v>0.19279974778298758</v>
      </c>
      <c r="BJ2">
        <v>12</v>
      </c>
      <c r="BK2">
        <v>0.60776253211794318</v>
      </c>
      <c r="BL2">
        <v>6.302866543737988E-2</v>
      </c>
    </row>
    <row r="3" spans="1:64" x14ac:dyDescent="0.35">
      <c r="B3">
        <v>1</v>
      </c>
      <c r="C3">
        <f>C2</f>
        <v>0.89853569923768994</v>
      </c>
      <c r="D3">
        <f>B3/C3</f>
        <v>1.1129218358807462</v>
      </c>
      <c r="E3">
        <f t="shared" ref="E3:E32" si="0">D3/$D$31</f>
        <v>0.99724930476770046</v>
      </c>
      <c r="H3">
        <v>0.25648422481060923</v>
      </c>
      <c r="I3">
        <v>0.19937227486533476</v>
      </c>
      <c r="J3">
        <f t="shared" ref="J3:J32" si="1">H3/I3</f>
        <v>1.2864588367858596</v>
      </c>
      <c r="K3">
        <f t="shared" ref="K3:K32" si="2">J3/$J$27</f>
        <v>0.65421942446603509</v>
      </c>
      <c r="M3" s="23"/>
      <c r="N3" s="23">
        <v>0.21117120069492498</v>
      </c>
      <c r="O3" s="23">
        <v>0.32329490567866526</v>
      </c>
      <c r="P3" s="23">
        <f t="shared" ref="P3:P32" si="3">N3/O3</f>
        <v>0.65318443620888922</v>
      </c>
      <c r="Q3" s="23">
        <f t="shared" ref="Q3:Q32" si="4">P3/$P$23</f>
        <v>0.5177200117955002</v>
      </c>
      <c r="T3">
        <v>0.73139212592326297</v>
      </c>
      <c r="U3">
        <v>0.81158961611515079</v>
      </c>
      <c r="V3">
        <f t="shared" ref="V3:V32" si="5">T3/U3</f>
        <v>0.90118467683732761</v>
      </c>
      <c r="W3">
        <f t="shared" ref="W3:W32" si="6">V3/$V$27</f>
        <v>0.56311885762115932</v>
      </c>
      <c r="Z3">
        <v>0.32445268271295474</v>
      </c>
      <c r="AA3">
        <v>0.29898395776819664</v>
      </c>
      <c r="AB3">
        <f t="shared" ref="AB3:AB32" si="7">Z3/AA3</f>
        <v>1.0851842524758606</v>
      </c>
      <c r="AC3">
        <f t="shared" ref="AC3:AC32" si="8">AB3/$AB$2</f>
        <v>0.92712514843899996</v>
      </c>
      <c r="AG3">
        <v>0.60921906686801242</v>
      </c>
      <c r="AH3" s="2">
        <v>0.45570222910567526</v>
      </c>
      <c r="AI3">
        <f t="shared" ref="AI3:AI32" si="9">AG3/AH3</f>
        <v>1.3368797165280868</v>
      </c>
      <c r="AJ3">
        <f t="shared" ref="AJ3:AJ32" si="10">AI3/$AI$2</f>
        <v>0.94831482835532188</v>
      </c>
      <c r="AO3" s="23"/>
      <c r="AP3" s="23">
        <v>0.58087957196380313</v>
      </c>
      <c r="AQ3" s="23">
        <v>0.49740022852816879</v>
      </c>
      <c r="AR3" s="23">
        <f t="shared" ref="AR3:AR32" si="11">AP3/AQ3</f>
        <v>1.1678313330949881</v>
      </c>
      <c r="AS3" s="23">
        <f t="shared" ref="AS3:AS32" si="12">AR3/$AR$10</f>
        <v>0.58706524426629936</v>
      </c>
      <c r="AX3">
        <v>0.85827157132332565</v>
      </c>
      <c r="AY3">
        <v>0.64537227222134452</v>
      </c>
      <c r="AZ3">
        <v>0.53251621819524952</v>
      </c>
      <c r="BA3">
        <v>0.91252374171346862</v>
      </c>
      <c r="BB3">
        <v>0.93525261518042713</v>
      </c>
      <c r="BD3" t="s">
        <v>15</v>
      </c>
      <c r="BE3">
        <f>BE2/SQRT(15)</f>
        <v>4.5388346131516398E-2</v>
      </c>
      <c r="BG3">
        <f>BE3/$BE$31</f>
        <v>4.9780680821100085E-2</v>
      </c>
      <c r="BJ3">
        <v>15</v>
      </c>
      <c r="BK3">
        <v>0.75260017673226842</v>
      </c>
      <c r="BL3">
        <v>2.3903115415709688E-2</v>
      </c>
    </row>
    <row r="4" spans="1:64" x14ac:dyDescent="0.35">
      <c r="B4">
        <v>0.86063892671577413</v>
      </c>
      <c r="C4">
        <f>C2</f>
        <v>0.89853569923768994</v>
      </c>
      <c r="D4">
        <f t="shared" ref="D4:D32" si="13">B4/C4</f>
        <v>0.95782385435095441</v>
      </c>
      <c r="E4">
        <f t="shared" si="0"/>
        <v>0.85827157132332565</v>
      </c>
      <c r="H4">
        <v>0.25301573258857996</v>
      </c>
      <c r="I4">
        <v>0.19937227486533476</v>
      </c>
      <c r="J4">
        <f t="shared" si="1"/>
        <v>1.2690617728040594</v>
      </c>
      <c r="K4">
        <f t="shared" si="2"/>
        <v>0.64537227222134452</v>
      </c>
      <c r="M4" s="23"/>
      <c r="N4" s="23">
        <v>0.19006700344889899</v>
      </c>
      <c r="O4" s="23">
        <v>0.32329490567866526</v>
      </c>
      <c r="P4" s="23">
        <f t="shared" si="3"/>
        <v>0.58790596483389568</v>
      </c>
      <c r="Q4" s="23">
        <f t="shared" si="4"/>
        <v>0.46597969298691505</v>
      </c>
      <c r="T4">
        <v>0.69164469213436075</v>
      </c>
      <c r="U4">
        <v>0.81158961611515079</v>
      </c>
      <c r="V4">
        <f t="shared" si="5"/>
        <v>0.85220988341998216</v>
      </c>
      <c r="W4">
        <f t="shared" si="6"/>
        <v>0.53251621819524952</v>
      </c>
      <c r="Z4">
        <v>0.32729693560843082</v>
      </c>
      <c r="AA4">
        <v>0.29898395776819664</v>
      </c>
      <c r="AB4">
        <f t="shared" si="7"/>
        <v>1.0946973143695735</v>
      </c>
      <c r="AC4">
        <f t="shared" si="8"/>
        <v>0.93525261518042713</v>
      </c>
      <c r="AG4">
        <v>0.5862260567893256</v>
      </c>
      <c r="AH4" s="2">
        <v>0.45570222910567526</v>
      </c>
      <c r="AI4">
        <f t="shared" si="9"/>
        <v>1.2864235005824001</v>
      </c>
      <c r="AJ4">
        <f t="shared" si="10"/>
        <v>0.91252374171346862</v>
      </c>
      <c r="AO4" s="23"/>
      <c r="AP4" s="23">
        <v>0.53840510711270662</v>
      </c>
      <c r="AQ4" s="23">
        <v>0.49740022852816879</v>
      </c>
      <c r="AR4" s="23">
        <f t="shared" si="11"/>
        <v>1.0824383991657447</v>
      </c>
      <c r="AS4" s="23">
        <f t="shared" si="12"/>
        <v>0.54413847719375519</v>
      </c>
      <c r="BG4">
        <f t="shared" ref="BG4:BG38" si="14">BE4/$BE$31</f>
        <v>0</v>
      </c>
      <c r="BJ4">
        <v>18</v>
      </c>
      <c r="BK4">
        <v>0.7447061141914767</v>
      </c>
      <c r="BL4">
        <v>4.3806415533874737E-2</v>
      </c>
    </row>
    <row r="5" spans="1:64" x14ac:dyDescent="0.35">
      <c r="M5" s="23"/>
      <c r="N5" s="23"/>
      <c r="O5" s="23"/>
      <c r="P5" s="23" t="e">
        <f t="shared" si="3"/>
        <v>#DIV/0!</v>
      </c>
      <c r="Q5" s="23" t="e">
        <f t="shared" si="4"/>
        <v>#DIV/0!</v>
      </c>
      <c r="V5" t="e">
        <f t="shared" si="5"/>
        <v>#DIV/0!</v>
      </c>
      <c r="W5" t="e">
        <f t="shared" si="6"/>
        <v>#DIV/0!</v>
      </c>
      <c r="AB5" t="e">
        <f t="shared" si="7"/>
        <v>#DIV/0!</v>
      </c>
      <c r="AC5" t="e">
        <f t="shared" si="8"/>
        <v>#DIV/0!</v>
      </c>
      <c r="AH5" s="3"/>
      <c r="AI5" t="e">
        <f t="shared" si="9"/>
        <v>#DIV/0!</v>
      </c>
      <c r="AJ5" t="e">
        <f t="shared" si="10"/>
        <v>#DIV/0!</v>
      </c>
      <c r="AO5" s="23"/>
      <c r="AP5" s="23"/>
      <c r="AQ5" s="23"/>
      <c r="AR5" s="23" t="e">
        <f t="shared" si="11"/>
        <v>#DIV/0!</v>
      </c>
      <c r="AS5" s="23" t="e">
        <f t="shared" si="12"/>
        <v>#DIV/0!</v>
      </c>
      <c r="BG5">
        <f t="shared" si="14"/>
        <v>0</v>
      </c>
      <c r="BI5" t="s">
        <v>65</v>
      </c>
      <c r="BJ5">
        <v>21</v>
      </c>
      <c r="BK5">
        <v>0.87342922006619428</v>
      </c>
      <c r="BL5">
        <v>4.9230084813075337E-2</v>
      </c>
    </row>
    <row r="6" spans="1:64" x14ac:dyDescent="0.35">
      <c r="A6">
        <v>12</v>
      </c>
      <c r="B6">
        <v>0.26045066034391495</v>
      </c>
      <c r="C6">
        <v>0.4462838851103122</v>
      </c>
      <c r="D6">
        <f>B6/C6</f>
        <v>0.58359862193889633</v>
      </c>
      <c r="E6">
        <f t="shared" si="0"/>
        <v>0.52294177473063364</v>
      </c>
      <c r="G6">
        <v>12</v>
      </c>
      <c r="H6">
        <v>0.5423420733610973</v>
      </c>
      <c r="I6">
        <v>0.79425339903005177</v>
      </c>
      <c r="J6">
        <f t="shared" si="1"/>
        <v>0.68283254944002703</v>
      </c>
      <c r="K6">
        <f t="shared" si="2"/>
        <v>0.34724960078585876</v>
      </c>
      <c r="M6" s="23">
        <v>12</v>
      </c>
      <c r="N6" s="23">
        <v>0.51226278804383651</v>
      </c>
      <c r="O6" s="23">
        <v>0.41099242147851023</v>
      </c>
      <c r="P6" s="23">
        <f t="shared" si="3"/>
        <v>1.2464044621577566</v>
      </c>
      <c r="Q6" s="23">
        <f t="shared" si="4"/>
        <v>0.98791167866087015</v>
      </c>
      <c r="S6">
        <v>12</v>
      </c>
      <c r="T6">
        <v>0.45385079825637537</v>
      </c>
      <c r="U6">
        <v>0.75980629154759471</v>
      </c>
      <c r="V6">
        <f t="shared" si="5"/>
        <v>0.59732434872572504</v>
      </c>
      <c r="W6">
        <f t="shared" si="6"/>
        <v>0.37324714182246388</v>
      </c>
      <c r="Y6">
        <v>12</v>
      </c>
      <c r="Z6">
        <v>0.45799253862723904</v>
      </c>
      <c r="AA6">
        <v>0.66075557310664312</v>
      </c>
      <c r="AB6">
        <f t="shared" si="7"/>
        <v>0.69313458299552022</v>
      </c>
      <c r="AC6">
        <f t="shared" si="8"/>
        <v>0.59217824224943849</v>
      </c>
      <c r="AF6">
        <v>12</v>
      </c>
      <c r="AG6">
        <v>0.33757407093392283</v>
      </c>
      <c r="AH6" s="2">
        <v>0.24332827819977859</v>
      </c>
      <c r="AI6">
        <f t="shared" si="9"/>
        <v>1.3873195233673832</v>
      </c>
      <c r="AJ6">
        <f t="shared" si="10"/>
        <v>0.98409427520735882</v>
      </c>
      <c r="AO6" s="23">
        <v>12</v>
      </c>
      <c r="AP6" s="23">
        <v>0.62046769384146905</v>
      </c>
      <c r="AQ6" s="23">
        <v>0.54125372354156764</v>
      </c>
      <c r="AR6" s="23">
        <f t="shared" si="11"/>
        <v>1.1463527489133623</v>
      </c>
      <c r="AS6" s="23">
        <f t="shared" si="12"/>
        <v>0.57626802559974477</v>
      </c>
      <c r="BG6">
        <f t="shared" si="14"/>
        <v>0</v>
      </c>
      <c r="BI6" t="s">
        <v>65</v>
      </c>
      <c r="BJ6">
        <v>24</v>
      </c>
      <c r="BK6">
        <v>0.93837900690839138</v>
      </c>
      <c r="BL6">
        <v>3.0283236369622091E-2</v>
      </c>
    </row>
    <row r="7" spans="1:64" x14ac:dyDescent="0.35">
      <c r="B7">
        <v>0.27883952882005308</v>
      </c>
      <c r="C7">
        <f>C6</f>
        <v>0.4462838851103122</v>
      </c>
      <c r="D7">
        <f>B7/C7</f>
        <v>0.62480304156877564</v>
      </c>
      <c r="E7">
        <f t="shared" si="0"/>
        <v>0.55986357597890823</v>
      </c>
      <c r="H7">
        <v>0.54342807265673665</v>
      </c>
      <c r="I7">
        <v>0.79425339903005177</v>
      </c>
      <c r="J7">
        <f t="shared" si="1"/>
        <v>0.68419987036929919</v>
      </c>
      <c r="K7">
        <f t="shared" si="2"/>
        <v>0.34794494204811299</v>
      </c>
      <c r="M7" s="23"/>
      <c r="N7" s="23">
        <v>0.51746744230863762</v>
      </c>
      <c r="O7" s="23">
        <v>0.41099242147851023</v>
      </c>
      <c r="P7" s="23">
        <f t="shared" si="3"/>
        <v>1.2590680880369827</v>
      </c>
      <c r="Q7" s="23">
        <f t="shared" si="4"/>
        <v>0.99794898539404842</v>
      </c>
      <c r="T7">
        <v>0.46999229150800798</v>
      </c>
      <c r="U7">
        <v>0.75980629154759471</v>
      </c>
      <c r="V7">
        <f t="shared" si="5"/>
        <v>0.61856857035326007</v>
      </c>
      <c r="W7">
        <f t="shared" si="6"/>
        <v>0.38652191459815288</v>
      </c>
      <c r="Z7">
        <v>0.4657410659067146</v>
      </c>
      <c r="AA7">
        <v>0.66075557310664312</v>
      </c>
      <c r="AB7">
        <f t="shared" si="7"/>
        <v>0.70486135094852387</v>
      </c>
      <c r="AC7">
        <f t="shared" si="8"/>
        <v>0.60219698464671645</v>
      </c>
      <c r="AG7">
        <v>0.33124394774182647</v>
      </c>
      <c r="AH7" s="2">
        <v>0.24332827819977859</v>
      </c>
      <c r="AI7">
        <f t="shared" si="9"/>
        <v>1.3613047780244716</v>
      </c>
      <c r="AJ7">
        <f t="shared" si="10"/>
        <v>0.96564073113785964</v>
      </c>
      <c r="AO7" s="23"/>
      <c r="AP7" s="23">
        <v>0.60139009008919719</v>
      </c>
      <c r="AQ7" s="23">
        <v>0.54125372354156764</v>
      </c>
      <c r="AR7" s="23">
        <f t="shared" si="11"/>
        <v>1.1111056865422397</v>
      </c>
      <c r="AS7" s="23">
        <f t="shared" si="12"/>
        <v>0.55854943500007859</v>
      </c>
      <c r="AW7">
        <v>12</v>
      </c>
      <c r="AX7">
        <v>0.52294177473063364</v>
      </c>
      <c r="AY7">
        <v>0.34724960078585876</v>
      </c>
      <c r="AZ7">
        <v>0.37324714182246388</v>
      </c>
      <c r="BA7">
        <v>0.98409427520735882</v>
      </c>
      <c r="BB7">
        <v>0.59217824224943849</v>
      </c>
      <c r="BD7" t="s">
        <v>14</v>
      </c>
      <c r="BE7">
        <f>AVERAGE(AX7:BB9)</f>
        <v>0.55413738258564982</v>
      </c>
      <c r="BG7">
        <f t="shared" si="14"/>
        <v>0.60776253211794318</v>
      </c>
      <c r="BI7" t="s">
        <v>65</v>
      </c>
      <c r="BJ7">
        <v>3</v>
      </c>
      <c r="BK7">
        <v>1</v>
      </c>
      <c r="BL7">
        <v>1.7705028509118856E-2</v>
      </c>
    </row>
    <row r="8" spans="1:64" x14ac:dyDescent="0.35">
      <c r="B8">
        <v>0.26800447585975895</v>
      </c>
      <c r="C8">
        <f>C6</f>
        <v>0.4462838851103122</v>
      </c>
      <c r="D8">
        <f t="shared" si="13"/>
        <v>0.60052465437669511</v>
      </c>
      <c r="E8">
        <f t="shared" si="0"/>
        <v>0.53810858477683265</v>
      </c>
      <c r="H8">
        <v>0.51178224405069128</v>
      </c>
      <c r="I8">
        <v>0.79425339903005177</v>
      </c>
      <c r="J8">
        <f t="shared" si="1"/>
        <v>0.64435637880263852</v>
      </c>
      <c r="K8">
        <f t="shared" si="2"/>
        <v>0.32768281987513825</v>
      </c>
      <c r="M8" s="23"/>
      <c r="N8" s="23">
        <v>0.46448824780412068</v>
      </c>
      <c r="O8" s="23">
        <v>0.41099242147851023</v>
      </c>
      <c r="P8" s="23">
        <f t="shared" si="3"/>
        <v>1.1301625614729434</v>
      </c>
      <c r="Q8" s="23">
        <f t="shared" si="4"/>
        <v>0.89577727548530672</v>
      </c>
      <c r="T8">
        <v>0.42760511033164372</v>
      </c>
      <c r="U8">
        <v>0.75980629154759471</v>
      </c>
      <c r="V8">
        <f t="shared" si="5"/>
        <v>0.56278174462162678</v>
      </c>
      <c r="W8">
        <f t="shared" si="6"/>
        <v>0.35166267388563166</v>
      </c>
      <c r="Z8">
        <v>0.42456901721530604</v>
      </c>
      <c r="AA8">
        <v>0.66075557310664312</v>
      </c>
      <c r="AB8">
        <f t="shared" si="7"/>
        <v>0.64255079260115811</v>
      </c>
      <c r="AC8">
        <f t="shared" si="8"/>
        <v>0.54896207497555571</v>
      </c>
      <c r="AG8">
        <v>0.29629763169375745</v>
      </c>
      <c r="AH8" s="2">
        <v>0.24332827819977859</v>
      </c>
      <c r="AI8">
        <f t="shared" si="9"/>
        <v>1.2176867969718246</v>
      </c>
      <c r="AJ8">
        <f t="shared" si="10"/>
        <v>0.86376540206608565</v>
      </c>
      <c r="AO8" s="23"/>
      <c r="AP8" s="23">
        <v>0.54767692408679047</v>
      </c>
      <c r="AQ8" s="23">
        <v>0.54125372354156764</v>
      </c>
      <c r="AR8" s="23">
        <f t="shared" si="11"/>
        <v>1.0118672634770882</v>
      </c>
      <c r="AS8" s="23">
        <f t="shared" si="12"/>
        <v>0.50866258282687449</v>
      </c>
      <c r="AX8">
        <v>0.55986357597890823</v>
      </c>
      <c r="AY8">
        <v>0.34794494204811299</v>
      </c>
      <c r="AZ8">
        <v>0.38652191459815288</v>
      </c>
      <c r="BA8">
        <v>0.96564073113785964</v>
      </c>
      <c r="BB8">
        <v>0.60219698464671645</v>
      </c>
      <c r="BD8" t="s">
        <v>10</v>
      </c>
      <c r="BE8">
        <f>STDEV(AX7:BB9)</f>
        <v>0.22257032874592067</v>
      </c>
      <c r="BG8">
        <f t="shared" si="14"/>
        <v>0.2441089715726513</v>
      </c>
      <c r="BI8" t="s">
        <v>66</v>
      </c>
      <c r="BJ8">
        <v>6</v>
      </c>
      <c r="BK8">
        <v>0.8662667369025312</v>
      </c>
      <c r="BL8">
        <v>3.8877799116327404E-2</v>
      </c>
    </row>
    <row r="9" spans="1:64" x14ac:dyDescent="0.35">
      <c r="M9" s="23"/>
      <c r="N9" s="23"/>
      <c r="O9" s="23"/>
      <c r="P9" s="23" t="e">
        <f t="shared" si="3"/>
        <v>#DIV/0!</v>
      </c>
      <c r="Q9" s="23" t="e">
        <f t="shared" si="4"/>
        <v>#DIV/0!</v>
      </c>
      <c r="V9" t="e">
        <f t="shared" si="5"/>
        <v>#DIV/0!</v>
      </c>
      <c r="W9" t="e">
        <f t="shared" si="6"/>
        <v>#DIV/0!</v>
      </c>
      <c r="AB9" t="e">
        <f t="shared" si="7"/>
        <v>#DIV/0!</v>
      </c>
      <c r="AC9" t="e">
        <f t="shared" si="8"/>
        <v>#DIV/0!</v>
      </c>
      <c r="AH9" s="3"/>
      <c r="AI9" t="e">
        <f t="shared" si="9"/>
        <v>#DIV/0!</v>
      </c>
      <c r="AJ9" t="e">
        <f t="shared" si="10"/>
        <v>#DIV/0!</v>
      </c>
      <c r="AO9" s="23"/>
      <c r="AP9" s="23"/>
      <c r="AQ9" s="23"/>
      <c r="AR9" s="23" t="e">
        <f t="shared" si="11"/>
        <v>#DIV/0!</v>
      </c>
      <c r="AS9" s="23" t="e">
        <f t="shared" si="12"/>
        <v>#DIV/0!</v>
      </c>
      <c r="AX9">
        <v>0.53810858477683265</v>
      </c>
      <c r="AY9">
        <v>0.32768281987513825</v>
      </c>
      <c r="AZ9">
        <v>0.35166267388563166</v>
      </c>
      <c r="BA9">
        <v>0.86376540206608565</v>
      </c>
      <c r="BB9">
        <v>0.54896207497555571</v>
      </c>
      <c r="BD9" t="s">
        <v>15</v>
      </c>
      <c r="BE9">
        <f>BE8/SQRT(15)</f>
        <v>5.7467411772857378E-2</v>
      </c>
      <c r="BG9">
        <f t="shared" si="14"/>
        <v>6.302866543737988E-2</v>
      </c>
    </row>
    <row r="10" spans="1:64" x14ac:dyDescent="0.35">
      <c r="A10">
        <v>15</v>
      </c>
      <c r="B10">
        <v>0.39299340301638236</v>
      </c>
      <c r="C10">
        <v>0.55471238922615373</v>
      </c>
      <c r="D10">
        <f t="shared" si="13"/>
        <v>0.70846335984062681</v>
      </c>
      <c r="E10">
        <f t="shared" si="0"/>
        <v>0.63482858389181607</v>
      </c>
      <c r="G10">
        <v>15</v>
      </c>
      <c r="H10">
        <v>0.96983283226927997</v>
      </c>
      <c r="I10">
        <v>0.67167118253418212</v>
      </c>
      <c r="J10">
        <f t="shared" si="1"/>
        <v>1.4439101415817017</v>
      </c>
      <c r="K10">
        <f t="shared" si="2"/>
        <v>0.73429015744208648</v>
      </c>
      <c r="M10" s="23">
        <v>15</v>
      </c>
      <c r="N10" s="23">
        <v>0.23125396389386338</v>
      </c>
      <c r="O10" s="23">
        <v>0.49720923380069165</v>
      </c>
      <c r="P10" s="23">
        <f t="shared" si="3"/>
        <v>0.46510392038809656</v>
      </c>
      <c r="Q10" s="23">
        <f t="shared" si="4"/>
        <v>0.36864565932868099</v>
      </c>
      <c r="S10">
        <v>15</v>
      </c>
      <c r="T10">
        <v>0.19798005471534108</v>
      </c>
      <c r="U10">
        <v>0.2222985417310793</v>
      </c>
      <c r="V10">
        <f t="shared" si="5"/>
        <v>0.89060437901946765</v>
      </c>
      <c r="W10">
        <f t="shared" si="6"/>
        <v>0.55650759871538857</v>
      </c>
      <c r="Y10">
        <v>15</v>
      </c>
      <c r="Z10">
        <v>0.6860259239750921</v>
      </c>
      <c r="AA10">
        <v>0.7358004146483702</v>
      </c>
      <c r="AB10">
        <f t="shared" si="7"/>
        <v>0.93235327178082017</v>
      </c>
      <c r="AC10">
        <f t="shared" si="8"/>
        <v>0.79655428423811236</v>
      </c>
      <c r="AF10">
        <v>15</v>
      </c>
      <c r="AG10">
        <v>0.47895764936346713</v>
      </c>
      <c r="AH10" s="2">
        <v>0.4406962884800148</v>
      </c>
      <c r="AI10">
        <f t="shared" si="9"/>
        <v>1.0868202476027602</v>
      </c>
      <c r="AJ10">
        <f t="shared" si="10"/>
        <v>0.77093529344219569</v>
      </c>
      <c r="AO10" s="23">
        <v>15</v>
      </c>
      <c r="AP10" s="23">
        <v>3.0457682864218714E-2</v>
      </c>
      <c r="AQ10" s="23">
        <v>1.5310984149638052E-2</v>
      </c>
      <c r="AR10" s="23">
        <f t="shared" si="11"/>
        <v>1.9892700930618314</v>
      </c>
      <c r="AS10" s="23">
        <f t="shared" si="12"/>
        <v>1</v>
      </c>
      <c r="BG10">
        <f t="shared" si="14"/>
        <v>0</v>
      </c>
    </row>
    <row r="11" spans="1:64" x14ac:dyDescent="0.35">
      <c r="B11">
        <v>0.43409929960579607</v>
      </c>
      <c r="C11">
        <f>C10</f>
        <v>0.55471238922615373</v>
      </c>
      <c r="D11">
        <f t="shared" si="13"/>
        <v>0.78256643990119312</v>
      </c>
      <c r="E11">
        <f t="shared" si="0"/>
        <v>0.70122969373531419</v>
      </c>
      <c r="H11">
        <v>1</v>
      </c>
      <c r="I11">
        <v>0.67167118253418212</v>
      </c>
      <c r="J11">
        <f t="shared" si="1"/>
        <v>1.4888237369765509</v>
      </c>
      <c r="K11">
        <f t="shared" si="2"/>
        <v>0.75713064459154789</v>
      </c>
      <c r="M11" s="23"/>
      <c r="N11" s="23">
        <v>0.25042144173975517</v>
      </c>
      <c r="O11" s="23">
        <v>0.49720923380069165</v>
      </c>
      <c r="P11" s="23">
        <f t="shared" si="3"/>
        <v>0.50365404484852672</v>
      </c>
      <c r="Q11" s="23">
        <f t="shared" si="4"/>
        <v>0.39920084372071885</v>
      </c>
      <c r="T11">
        <v>0.19930102015776482</v>
      </c>
      <c r="U11">
        <v>0.2222985417310793</v>
      </c>
      <c r="V11">
        <f t="shared" si="5"/>
        <v>0.89654668269873217</v>
      </c>
      <c r="W11">
        <f t="shared" si="6"/>
        <v>0.56022073692724639</v>
      </c>
      <c r="Z11">
        <v>0.6532114568285623</v>
      </c>
      <c r="AA11">
        <v>0.7358004146483702</v>
      </c>
      <c r="AB11">
        <f t="shared" si="7"/>
        <v>0.88775630432435115</v>
      </c>
      <c r="AC11">
        <f t="shared" si="8"/>
        <v>0.75845294801002539</v>
      </c>
      <c r="AG11">
        <v>0.46468822720576847</v>
      </c>
      <c r="AH11" s="2">
        <v>0.4406962884800148</v>
      </c>
      <c r="AI11">
        <f t="shared" si="9"/>
        <v>1.0544409820389076</v>
      </c>
      <c r="AJ11">
        <f t="shared" si="10"/>
        <v>0.74796708075571705</v>
      </c>
      <c r="AO11" s="23"/>
      <c r="AP11" s="23">
        <v>2.8209286766004406E-2</v>
      </c>
      <c r="AQ11" s="23">
        <v>1.5310984149638052E-2</v>
      </c>
      <c r="AR11" s="23">
        <f t="shared" si="11"/>
        <v>1.8424215249854639</v>
      </c>
      <c r="AS11" s="23">
        <f t="shared" si="12"/>
        <v>0.92617967334423545</v>
      </c>
      <c r="BG11">
        <f t="shared" si="14"/>
        <v>0</v>
      </c>
    </row>
    <row r="12" spans="1:64" x14ac:dyDescent="0.35">
      <c r="B12">
        <v>0.3920310962971531</v>
      </c>
      <c r="C12">
        <f>C10</f>
        <v>0.55471238922615373</v>
      </c>
      <c r="D12">
        <f t="shared" si="13"/>
        <v>0.70672857486390805</v>
      </c>
      <c r="E12">
        <f t="shared" si="0"/>
        <v>0.63327410535057593</v>
      </c>
      <c r="H12">
        <v>0.87505281469535112</v>
      </c>
      <c r="I12">
        <v>0.67167118253418212</v>
      </c>
      <c r="J12">
        <f t="shared" si="1"/>
        <v>1.3027994016265818</v>
      </c>
      <c r="K12">
        <f t="shared" si="2"/>
        <v>0.66252930164193946</v>
      </c>
      <c r="M12" s="23"/>
      <c r="N12" s="23">
        <v>0.23011947674617106</v>
      </c>
      <c r="O12" s="23">
        <v>0.49720923380069165</v>
      </c>
      <c r="P12" s="23">
        <f t="shared" si="3"/>
        <v>0.4628222106559175</v>
      </c>
      <c r="Q12" s="23">
        <f t="shared" si="4"/>
        <v>0.36683715513909265</v>
      </c>
      <c r="T12">
        <v>0.19064796014316698</v>
      </c>
      <c r="U12">
        <v>0.2222985417310793</v>
      </c>
      <c r="V12">
        <f t="shared" si="5"/>
        <v>0.85762128108694069</v>
      </c>
      <c r="W12">
        <f t="shared" si="6"/>
        <v>0.53589761176603867</v>
      </c>
      <c r="Z12">
        <v>0.62128925127223411</v>
      </c>
      <c r="AA12">
        <v>0.7358004146483702</v>
      </c>
      <c r="AB12">
        <f t="shared" si="7"/>
        <v>0.84437197764986371</v>
      </c>
      <c r="AC12">
        <f t="shared" si="8"/>
        <v>0.72138762917938282</v>
      </c>
      <c r="AG12">
        <v>0.4483856461414657</v>
      </c>
      <c r="AH12" s="2">
        <v>0.4406962884800148</v>
      </c>
      <c r="AI12">
        <f t="shared" si="9"/>
        <v>1.0174482015448143</v>
      </c>
      <c r="AJ12">
        <f t="shared" si="10"/>
        <v>0.72172627400928224</v>
      </c>
      <c r="AO12" s="23"/>
      <c r="AP12" s="23">
        <v>2.5797069541861537E-2</v>
      </c>
      <c r="AQ12" s="23">
        <v>1.5310984149638052E-2</v>
      </c>
      <c r="AR12" s="23">
        <f t="shared" si="11"/>
        <v>1.6848733752017746</v>
      </c>
      <c r="AS12" s="23">
        <f t="shared" si="12"/>
        <v>0.84698069964368816</v>
      </c>
      <c r="BG12">
        <f t="shared" si="14"/>
        <v>0</v>
      </c>
    </row>
    <row r="13" spans="1:64" x14ac:dyDescent="0.35">
      <c r="J13" t="e">
        <f t="shared" si="1"/>
        <v>#DIV/0!</v>
      </c>
      <c r="K13" t="e">
        <f t="shared" si="2"/>
        <v>#DIV/0!</v>
      </c>
      <c r="M13" s="23"/>
      <c r="N13" s="23"/>
      <c r="O13" s="23"/>
      <c r="P13" s="23" t="e">
        <f t="shared" si="3"/>
        <v>#DIV/0!</v>
      </c>
      <c r="Q13" s="23" t="e">
        <f t="shared" si="4"/>
        <v>#DIV/0!</v>
      </c>
      <c r="V13" t="e">
        <f t="shared" si="5"/>
        <v>#DIV/0!</v>
      </c>
      <c r="W13" t="e">
        <f t="shared" si="6"/>
        <v>#DIV/0!</v>
      </c>
      <c r="AB13" t="e">
        <f t="shared" si="7"/>
        <v>#DIV/0!</v>
      </c>
      <c r="AC13" t="e">
        <f t="shared" si="8"/>
        <v>#DIV/0!</v>
      </c>
      <c r="AH13" s="3"/>
      <c r="AI13" t="e">
        <f t="shared" si="9"/>
        <v>#DIV/0!</v>
      </c>
      <c r="AJ13" t="e">
        <f t="shared" si="10"/>
        <v>#DIV/0!</v>
      </c>
      <c r="AO13" s="23"/>
      <c r="AP13" s="23"/>
      <c r="AQ13" s="23"/>
      <c r="AR13" s="23" t="e">
        <f t="shared" si="11"/>
        <v>#DIV/0!</v>
      </c>
      <c r="AS13" s="23" t="e">
        <f t="shared" si="12"/>
        <v>#DIV/0!</v>
      </c>
      <c r="AW13">
        <v>15</v>
      </c>
      <c r="AX13">
        <v>0.63482858389181607</v>
      </c>
      <c r="AY13">
        <v>0.73429015744208648</v>
      </c>
      <c r="AZ13">
        <v>0.55650759871538857</v>
      </c>
      <c r="BA13">
        <v>0.77093529344219569</v>
      </c>
      <c r="BB13">
        <v>0.79655428423811236</v>
      </c>
      <c r="BD13" t="s">
        <v>14</v>
      </c>
      <c r="BE13">
        <f>AVERAGE(AX13:BB15)</f>
        <v>0.68619546291311129</v>
      </c>
      <c r="BG13">
        <f t="shared" si="14"/>
        <v>0.75260017673226842</v>
      </c>
    </row>
    <row r="14" spans="1:64" x14ac:dyDescent="0.35">
      <c r="A14">
        <v>18</v>
      </c>
      <c r="B14">
        <v>0.31829005816356493</v>
      </c>
      <c r="C14">
        <v>0.43111921323459906</v>
      </c>
      <c r="D14">
        <f t="shared" si="13"/>
        <v>0.73828780623229451</v>
      </c>
      <c r="E14">
        <f t="shared" si="0"/>
        <v>0.66155319964673531</v>
      </c>
      <c r="G14">
        <v>18</v>
      </c>
      <c r="H14">
        <v>0.75175996928815558</v>
      </c>
      <c r="I14">
        <v>0.7220316060023767</v>
      </c>
      <c r="J14">
        <f t="shared" si="1"/>
        <v>1.0411732160180271</v>
      </c>
      <c r="K14">
        <f t="shared" si="2"/>
        <v>0.5294811794014268</v>
      </c>
      <c r="M14" s="23">
        <v>18</v>
      </c>
      <c r="N14" s="23">
        <v>0.5562093877754396</v>
      </c>
      <c r="O14" s="23">
        <v>0.94281711398966461</v>
      </c>
      <c r="P14" s="23">
        <f t="shared" si="3"/>
        <v>0.58994409363419431</v>
      </c>
      <c r="Q14" s="23">
        <f t="shared" si="4"/>
        <v>0.46759513268210384</v>
      </c>
      <c r="S14">
        <v>18</v>
      </c>
      <c r="T14">
        <v>0.62990361676921103</v>
      </c>
      <c r="U14">
        <v>0.76444183804878318</v>
      </c>
      <c r="V14">
        <f t="shared" si="5"/>
        <v>0.82400463372991561</v>
      </c>
      <c r="W14">
        <f t="shared" si="6"/>
        <v>0.51489174188909403</v>
      </c>
      <c r="Y14">
        <v>18</v>
      </c>
      <c r="Z14">
        <v>0.76069024007888086</v>
      </c>
      <c r="AA14">
        <v>0.67855714032347791</v>
      </c>
      <c r="AB14">
        <f t="shared" si="7"/>
        <v>1.1210408009504533</v>
      </c>
      <c r="AC14">
        <f t="shared" si="8"/>
        <v>0.95775912396082641</v>
      </c>
      <c r="AF14">
        <v>18</v>
      </c>
      <c r="AG14">
        <v>1</v>
      </c>
      <c r="AH14" s="2">
        <v>0.9168998933018726</v>
      </c>
      <c r="AI14">
        <f t="shared" si="9"/>
        <v>1.0906316025393714</v>
      </c>
      <c r="AJ14">
        <f t="shared" si="10"/>
        <v>0.77363887578982848</v>
      </c>
      <c r="AO14" s="23">
        <v>18</v>
      </c>
      <c r="AP14" s="23">
        <v>1</v>
      </c>
      <c r="AQ14" s="23">
        <v>0.85856076740736031</v>
      </c>
      <c r="AR14" s="23">
        <f t="shared" si="11"/>
        <v>1.1647399205297384</v>
      </c>
      <c r="AS14" s="23">
        <f t="shared" si="12"/>
        <v>0.58551120061177908</v>
      </c>
      <c r="AX14">
        <v>0.70122969373531419</v>
      </c>
      <c r="AY14">
        <v>0.75713064459154789</v>
      </c>
      <c r="AZ14">
        <v>0.56022073692724639</v>
      </c>
      <c r="BA14">
        <v>0.74796708075571705</v>
      </c>
      <c r="BB14">
        <v>0.75845294801002539</v>
      </c>
      <c r="BD14" t="s">
        <v>10</v>
      </c>
      <c r="BE14">
        <f>STDEV(AX13:BB15)</f>
        <v>8.4408010533109409E-2</v>
      </c>
      <c r="BG14">
        <f t="shared" si="14"/>
        <v>9.2576367927517403E-2</v>
      </c>
    </row>
    <row r="15" spans="1:64" x14ac:dyDescent="0.35">
      <c r="B15">
        <v>0.35342916470294816</v>
      </c>
      <c r="C15">
        <f>C14</f>
        <v>0.43111921323459906</v>
      </c>
      <c r="D15">
        <f t="shared" si="13"/>
        <v>0.81979451124722924</v>
      </c>
      <c r="E15">
        <f t="shared" si="0"/>
        <v>0.73458843203187774</v>
      </c>
      <c r="H15">
        <v>0.77023094953512261</v>
      </c>
      <c r="I15">
        <v>0.7220316060023767</v>
      </c>
      <c r="J15">
        <f t="shared" si="1"/>
        <v>1.06675517128621</v>
      </c>
      <c r="K15">
        <f t="shared" si="2"/>
        <v>0.54249069946821793</v>
      </c>
      <c r="M15" s="23"/>
      <c r="N15" s="23">
        <v>0.60145929147668942</v>
      </c>
      <c r="O15" s="23">
        <v>0.94281711398966461</v>
      </c>
      <c r="P15" s="23">
        <f t="shared" si="3"/>
        <v>0.63793845333537591</v>
      </c>
      <c r="Q15" s="23">
        <f t="shared" si="4"/>
        <v>0.50563590507838141</v>
      </c>
      <c r="T15">
        <v>0.6445271335025845</v>
      </c>
      <c r="U15">
        <v>0.76444183804878318</v>
      </c>
      <c r="V15">
        <f t="shared" si="5"/>
        <v>0.84313429933102868</v>
      </c>
      <c r="W15">
        <f t="shared" si="6"/>
        <v>0.52684520239152788</v>
      </c>
      <c r="Z15">
        <v>0.73643188655729663</v>
      </c>
      <c r="AA15">
        <v>0.67855714032347791</v>
      </c>
      <c r="AB15">
        <f t="shared" si="7"/>
        <v>1.0852908956292597</v>
      </c>
      <c r="AC15">
        <f t="shared" si="8"/>
        <v>0.92721625881882686</v>
      </c>
      <c r="AG15">
        <v>0.92539165876246265</v>
      </c>
      <c r="AH15" s="2">
        <v>0.9168998933018726</v>
      </c>
      <c r="AI15">
        <f t="shared" si="9"/>
        <v>1.0092613877726717</v>
      </c>
      <c r="AJ15">
        <f t="shared" si="10"/>
        <v>0.71591896255027609</v>
      </c>
      <c r="AO15" s="23"/>
      <c r="AP15" s="23">
        <v>0.95765505537927442</v>
      </c>
      <c r="AQ15" s="23">
        <v>0.85856076740736031</v>
      </c>
      <c r="AR15" s="23">
        <f t="shared" si="11"/>
        <v>1.1154190730973583</v>
      </c>
      <c r="AS15" s="23">
        <f t="shared" si="12"/>
        <v>0.56071776124705874</v>
      </c>
      <c r="AX15">
        <v>0.63327410535057593</v>
      </c>
      <c r="AY15">
        <v>0.66252930164193946</v>
      </c>
      <c r="AZ15">
        <v>0.53589761176603867</v>
      </c>
      <c r="BA15">
        <v>0.72172627400928224</v>
      </c>
      <c r="BB15">
        <v>0.72138762917938282</v>
      </c>
      <c r="BD15" t="s">
        <v>15</v>
      </c>
      <c r="BE15">
        <f>BE14/SQRT(15)</f>
        <v>2.179405460541553E-2</v>
      </c>
      <c r="BG15">
        <f t="shared" si="14"/>
        <v>2.3903115415709688E-2</v>
      </c>
    </row>
    <row r="16" spans="1:64" x14ac:dyDescent="0.35">
      <c r="B16">
        <v>0.33560171653430176</v>
      </c>
      <c r="C16">
        <f>C14</f>
        <v>0.43111921323459906</v>
      </c>
      <c r="D16">
        <f t="shared" si="13"/>
        <v>0.77844296016489478</v>
      </c>
      <c r="E16">
        <f t="shared" si="0"/>
        <v>0.69753479157087517</v>
      </c>
      <c r="H16">
        <v>0.7328129989929929</v>
      </c>
      <c r="I16">
        <v>0.7220316060023767</v>
      </c>
      <c r="J16">
        <f t="shared" si="1"/>
        <v>1.0149320236136321</v>
      </c>
      <c r="K16">
        <f t="shared" si="2"/>
        <v>0.51613640901219482</v>
      </c>
      <c r="M16" s="23"/>
      <c r="N16" s="23">
        <v>0.55212047172149059</v>
      </c>
      <c r="O16" s="23">
        <v>0.94281711398966461</v>
      </c>
      <c r="P16" s="23">
        <f t="shared" si="3"/>
        <v>0.58560718036302328</v>
      </c>
      <c r="Q16" s="23">
        <f t="shared" si="4"/>
        <v>0.46415765520187086</v>
      </c>
      <c r="T16">
        <v>0.62702418694754103</v>
      </c>
      <c r="U16">
        <v>0.76444183804878318</v>
      </c>
      <c r="V16">
        <f t="shared" si="5"/>
        <v>0.82023792489956204</v>
      </c>
      <c r="W16">
        <f t="shared" si="6"/>
        <v>0.51253805698070865</v>
      </c>
      <c r="Z16">
        <v>0.68905449956239995</v>
      </c>
      <c r="AA16">
        <v>0.67855714032347791</v>
      </c>
      <c r="AB16">
        <f t="shared" si="7"/>
        <v>1.0154701183070858</v>
      </c>
      <c r="AC16">
        <f t="shared" si="8"/>
        <v>0.86756500753015509</v>
      </c>
      <c r="AG16">
        <v>0.91361864599421838</v>
      </c>
      <c r="AH16" s="2">
        <v>0.9168998933018726</v>
      </c>
      <c r="AI16">
        <f t="shared" si="9"/>
        <v>0.99642136799052505</v>
      </c>
      <c r="AJ16">
        <f t="shared" si="10"/>
        <v>0.70681090218759235</v>
      </c>
      <c r="AO16" s="23"/>
      <c r="AP16" s="23">
        <v>0.90196727752332762</v>
      </c>
      <c r="AQ16" s="23">
        <v>0.85856076740736031</v>
      </c>
      <c r="AR16" s="23">
        <f t="shared" si="11"/>
        <v>1.0505572951429449</v>
      </c>
      <c r="AS16" s="23">
        <f t="shared" si="12"/>
        <v>0.52811194357522118</v>
      </c>
      <c r="BG16">
        <f t="shared" si="14"/>
        <v>0</v>
      </c>
    </row>
    <row r="17" spans="1:59" x14ac:dyDescent="0.35">
      <c r="J17" t="e">
        <f t="shared" si="1"/>
        <v>#DIV/0!</v>
      </c>
      <c r="K17" t="e">
        <f t="shared" si="2"/>
        <v>#DIV/0!</v>
      </c>
      <c r="M17" s="23"/>
      <c r="N17" s="23"/>
      <c r="O17" s="23"/>
      <c r="P17" s="23" t="e">
        <f t="shared" si="3"/>
        <v>#DIV/0!</v>
      </c>
      <c r="Q17" s="23" t="e">
        <f t="shared" si="4"/>
        <v>#DIV/0!</v>
      </c>
      <c r="V17" t="e">
        <f t="shared" si="5"/>
        <v>#DIV/0!</v>
      </c>
      <c r="W17" t="e">
        <f t="shared" si="6"/>
        <v>#DIV/0!</v>
      </c>
      <c r="AB17" t="e">
        <f t="shared" si="7"/>
        <v>#DIV/0!</v>
      </c>
      <c r="AC17" t="e">
        <f t="shared" si="8"/>
        <v>#DIV/0!</v>
      </c>
      <c r="AH17" s="3"/>
      <c r="AI17" t="e">
        <f t="shared" si="9"/>
        <v>#DIV/0!</v>
      </c>
      <c r="AJ17" t="e">
        <f t="shared" si="10"/>
        <v>#DIV/0!</v>
      </c>
      <c r="AO17" s="23"/>
      <c r="AP17" s="23"/>
      <c r="AQ17" s="23"/>
      <c r="AR17" s="23" t="e">
        <f t="shared" si="11"/>
        <v>#DIV/0!</v>
      </c>
      <c r="AS17" s="23" t="e">
        <f t="shared" si="12"/>
        <v>#DIV/0!</v>
      </c>
      <c r="BG17">
        <f t="shared" si="14"/>
        <v>0</v>
      </c>
    </row>
    <row r="18" spans="1:59" x14ac:dyDescent="0.35">
      <c r="A18">
        <v>21</v>
      </c>
      <c r="B18">
        <v>0.39446056951302133</v>
      </c>
      <c r="C18">
        <v>0.3707617208072142</v>
      </c>
      <c r="D18">
        <f t="shared" si="13"/>
        <v>1.0639193513672622</v>
      </c>
      <c r="E18">
        <f t="shared" si="0"/>
        <v>0.95333993751704449</v>
      </c>
      <c r="G18">
        <v>21</v>
      </c>
      <c r="H18">
        <v>0.27979924990571059</v>
      </c>
      <c r="I18">
        <v>0.22517307585208637</v>
      </c>
      <c r="J18">
        <f t="shared" si="1"/>
        <v>1.2425963843452914</v>
      </c>
      <c r="K18">
        <f t="shared" si="2"/>
        <v>0.63191348853493934</v>
      </c>
      <c r="M18" s="23">
        <v>21</v>
      </c>
      <c r="N18" s="23">
        <v>0.9418139520366382</v>
      </c>
      <c r="O18" s="23">
        <v>0.83824158528282178</v>
      </c>
      <c r="P18" s="23">
        <f t="shared" si="3"/>
        <v>1.1235590891364227</v>
      </c>
      <c r="Q18" s="23">
        <f t="shared" si="4"/>
        <v>0.8905433023738264</v>
      </c>
      <c r="S18">
        <v>21</v>
      </c>
      <c r="T18">
        <v>0.34059897535812994</v>
      </c>
      <c r="U18">
        <v>0.36160261836107915</v>
      </c>
      <c r="V18">
        <f t="shared" si="5"/>
        <v>0.94191512467983296</v>
      </c>
      <c r="W18">
        <f t="shared" si="6"/>
        <v>0.58856989318466135</v>
      </c>
      <c r="Y18">
        <v>21</v>
      </c>
      <c r="Z18">
        <v>1</v>
      </c>
      <c r="AA18">
        <v>0.91103773371602381</v>
      </c>
      <c r="AB18">
        <f t="shared" si="7"/>
        <v>1.0976493760813932</v>
      </c>
      <c r="AC18">
        <f t="shared" si="8"/>
        <v>0.93777470361520454</v>
      </c>
      <c r="AF18">
        <v>21</v>
      </c>
      <c r="AG18">
        <v>0.65333598090818723</v>
      </c>
      <c r="AH18" s="2">
        <v>0.49269859883672984</v>
      </c>
      <c r="AI18">
        <f t="shared" si="9"/>
        <v>1.3260358004888284</v>
      </c>
      <c r="AJ18">
        <f t="shared" si="10"/>
        <v>0.94062270299031503</v>
      </c>
      <c r="AO18" s="23">
        <v>21</v>
      </c>
      <c r="AP18" s="23">
        <v>0.77899015472562572</v>
      </c>
      <c r="AQ18" s="23">
        <v>0.75529072607800818</v>
      </c>
      <c r="AR18" s="23">
        <f t="shared" si="11"/>
        <v>1.0313778891085839</v>
      </c>
      <c r="AS18" s="23">
        <f t="shared" si="12"/>
        <v>0.51847051474096939</v>
      </c>
      <c r="AW18">
        <v>18</v>
      </c>
      <c r="AX18">
        <v>0.66155319964673531</v>
      </c>
      <c r="AY18">
        <v>0.5294811794014268</v>
      </c>
      <c r="AZ18">
        <v>0.51489174188909403</v>
      </c>
      <c r="BA18">
        <v>0.77363887578982848</v>
      </c>
      <c r="BB18">
        <v>0.95775912396082641</v>
      </c>
      <c r="BD18" t="s">
        <v>14</v>
      </c>
      <c r="BE18">
        <f>AVERAGE(AX18:BB20)</f>
        <v>0.678997922882011</v>
      </c>
      <c r="BG18">
        <f t="shared" si="14"/>
        <v>0.7447061141914767</v>
      </c>
    </row>
    <row r="19" spans="1:59" x14ac:dyDescent="0.35">
      <c r="B19">
        <v>0.41243766645307173</v>
      </c>
      <c r="C19">
        <f>C18</f>
        <v>0.3707617208072142</v>
      </c>
      <c r="D19">
        <f t="shared" si="13"/>
        <v>1.1124062795779499</v>
      </c>
      <c r="E19">
        <f t="shared" si="0"/>
        <v>0.99678733327252766</v>
      </c>
      <c r="H19">
        <v>0.29056946340498335</v>
      </c>
      <c r="I19">
        <v>0.22517307585208637</v>
      </c>
      <c r="J19">
        <f t="shared" si="1"/>
        <v>1.2904272071846419</v>
      </c>
      <c r="K19">
        <f t="shared" si="2"/>
        <v>0.65623751080049242</v>
      </c>
      <c r="M19" s="23"/>
      <c r="N19" s="23">
        <v>1</v>
      </c>
      <c r="O19" s="23">
        <v>0.83824158528282178</v>
      </c>
      <c r="P19" s="23">
        <f t="shared" si="3"/>
        <v>1.1929735025763499</v>
      </c>
      <c r="Q19" s="23">
        <f t="shared" si="4"/>
        <v>0.94556180702999693</v>
      </c>
      <c r="T19">
        <v>0.33047361574903494</v>
      </c>
      <c r="U19">
        <v>0.36160261836107915</v>
      </c>
      <c r="V19">
        <f t="shared" si="5"/>
        <v>0.91391377984724587</v>
      </c>
      <c r="W19">
        <f t="shared" si="6"/>
        <v>0.57107282990866326</v>
      </c>
      <c r="Z19">
        <v>0.97457627011739989</v>
      </c>
      <c r="AA19">
        <v>0.91103773371602381</v>
      </c>
      <c r="AB19">
        <f t="shared" si="7"/>
        <v>1.0697430348380954</v>
      </c>
      <c r="AC19">
        <f t="shared" si="8"/>
        <v>0.91393297285975617</v>
      </c>
      <c r="AG19">
        <v>0.65048333430936156</v>
      </c>
      <c r="AH19" s="2">
        <v>0.49269859883672984</v>
      </c>
      <c r="AI19">
        <f t="shared" si="9"/>
        <v>1.3202459593860512</v>
      </c>
      <c r="AJ19">
        <f t="shared" si="10"/>
        <v>0.93651568266252971</v>
      </c>
      <c r="AO19" s="23"/>
      <c r="AP19" s="23">
        <v>0.7720482937595049</v>
      </c>
      <c r="AQ19" s="23">
        <v>0.75529072607800818</v>
      </c>
      <c r="AR19" s="23">
        <f t="shared" si="11"/>
        <v>1.022186910421254</v>
      </c>
      <c r="AS19" s="23">
        <f t="shared" si="12"/>
        <v>0.51385023782664485</v>
      </c>
      <c r="AX19">
        <v>0.73458843203187774</v>
      </c>
      <c r="AY19">
        <v>0.54249069946821793</v>
      </c>
      <c r="AZ19">
        <v>0.52684520239152788</v>
      </c>
      <c r="BA19">
        <v>0.71591896255027609</v>
      </c>
      <c r="BB19">
        <v>0.92721625881882686</v>
      </c>
      <c r="BD19" t="s">
        <v>10</v>
      </c>
      <c r="BE19">
        <f>STDEV(AX18:BB20)</f>
        <v>0.15469165083689923</v>
      </c>
      <c r="BG19">
        <f t="shared" si="14"/>
        <v>0.16966151781973876</v>
      </c>
    </row>
    <row r="20" spans="1:59" x14ac:dyDescent="0.35">
      <c r="B20">
        <v>0.39763454406308624</v>
      </c>
      <c r="C20">
        <f>C18</f>
        <v>0.3707617208072142</v>
      </c>
      <c r="D20">
        <f t="shared" si="13"/>
        <v>1.0724800370366312</v>
      </c>
      <c r="E20">
        <f t="shared" si="0"/>
        <v>0.96101086062851071</v>
      </c>
      <c r="H20">
        <v>0.25516033803177157</v>
      </c>
      <c r="I20">
        <v>0.22517307585208637</v>
      </c>
      <c r="J20">
        <f t="shared" si="1"/>
        <v>1.1331742796789057</v>
      </c>
      <c r="K20">
        <f t="shared" si="2"/>
        <v>0.57626766117402783</v>
      </c>
      <c r="M20" s="23"/>
      <c r="N20" s="23">
        <v>0.85767858248320195</v>
      </c>
      <c r="O20" s="23">
        <v>0.83824158528282178</v>
      </c>
      <c r="P20" s="23">
        <f t="shared" si="3"/>
        <v>1.0231878226297042</v>
      </c>
      <c r="Q20" s="23">
        <f t="shared" si="4"/>
        <v>0.81098811030374263</v>
      </c>
      <c r="T20">
        <v>0.3205941487877052</v>
      </c>
      <c r="U20">
        <v>0.36160261836107915</v>
      </c>
      <c r="V20">
        <f t="shared" si="5"/>
        <v>0.88659244294402528</v>
      </c>
      <c r="W20">
        <f t="shared" si="6"/>
        <v>0.55400067985877777</v>
      </c>
      <c r="Z20">
        <v>0.91582636288799291</v>
      </c>
      <c r="AA20">
        <v>0.91103773371602381</v>
      </c>
      <c r="AB20">
        <f t="shared" si="7"/>
        <v>1.0052562358228971</v>
      </c>
      <c r="AC20">
        <f t="shared" si="8"/>
        <v>0.85883879602027835</v>
      </c>
      <c r="AG20">
        <v>0.60328599651356352</v>
      </c>
      <c r="AH20" s="2">
        <v>0.49269859883672984</v>
      </c>
      <c r="AI20">
        <f t="shared" si="9"/>
        <v>1.2244524298180115</v>
      </c>
      <c r="AJ20">
        <f t="shared" si="10"/>
        <v>0.86856459968418498</v>
      </c>
      <c r="AO20" s="23"/>
      <c r="AP20" s="23">
        <v>0.70039854895719345</v>
      </c>
      <c r="AQ20" s="23">
        <v>0.75529072607800818</v>
      </c>
      <c r="AR20" s="23">
        <f t="shared" si="11"/>
        <v>0.92732311515877752</v>
      </c>
      <c r="AS20" s="23">
        <f t="shared" si="12"/>
        <v>0.46616249768851975</v>
      </c>
      <c r="AX20">
        <v>0.69753479157087517</v>
      </c>
      <c r="AY20">
        <v>0.51613640901219482</v>
      </c>
      <c r="AZ20">
        <v>0.51253805698070865</v>
      </c>
      <c r="BA20">
        <v>0.70681090218759235</v>
      </c>
      <c r="BB20">
        <v>0.86756500753015509</v>
      </c>
      <c r="BD20" t="s">
        <v>15</v>
      </c>
      <c r="BE20">
        <f>BE19/SQRT(15)</f>
        <v>3.9941212499242887E-2</v>
      </c>
      <c r="BG20">
        <f t="shared" si="14"/>
        <v>4.3806415533874737E-2</v>
      </c>
    </row>
    <row r="21" spans="1:59" x14ac:dyDescent="0.35">
      <c r="J21" t="e">
        <f t="shared" si="1"/>
        <v>#DIV/0!</v>
      </c>
      <c r="K21" t="e">
        <f t="shared" si="2"/>
        <v>#DIV/0!</v>
      </c>
      <c r="M21" s="23"/>
      <c r="N21" s="23"/>
      <c r="O21" s="23"/>
      <c r="P21" s="23" t="e">
        <f t="shared" si="3"/>
        <v>#DIV/0!</v>
      </c>
      <c r="Q21" s="23" t="e">
        <f t="shared" si="4"/>
        <v>#DIV/0!</v>
      </c>
      <c r="V21" t="e">
        <f t="shared" si="5"/>
        <v>#DIV/0!</v>
      </c>
      <c r="W21" t="e">
        <f t="shared" si="6"/>
        <v>#DIV/0!</v>
      </c>
      <c r="AB21" t="e">
        <f t="shared" si="7"/>
        <v>#DIV/0!</v>
      </c>
      <c r="AC21" t="e">
        <f t="shared" si="8"/>
        <v>#DIV/0!</v>
      </c>
      <c r="AH21" s="3"/>
      <c r="AI21" t="e">
        <f t="shared" si="9"/>
        <v>#DIV/0!</v>
      </c>
      <c r="AJ21" t="e">
        <f t="shared" si="10"/>
        <v>#DIV/0!</v>
      </c>
      <c r="AO21" s="23"/>
      <c r="AP21" s="23"/>
      <c r="AQ21" s="23"/>
      <c r="AR21" s="23" t="e">
        <f t="shared" si="11"/>
        <v>#DIV/0!</v>
      </c>
      <c r="AS21" s="23" t="e">
        <f t="shared" si="12"/>
        <v>#DIV/0!</v>
      </c>
      <c r="BG21">
        <f t="shared" si="14"/>
        <v>0</v>
      </c>
    </row>
    <row r="22" spans="1:59" x14ac:dyDescent="0.35">
      <c r="A22">
        <v>24</v>
      </c>
      <c r="B22">
        <v>0.79029215930625529</v>
      </c>
      <c r="C22">
        <v>0.77325538411027905</v>
      </c>
      <c r="D22">
        <f t="shared" si="13"/>
        <v>1.0220325335536837</v>
      </c>
      <c r="E22">
        <f t="shared" si="0"/>
        <v>0.91580666375351449</v>
      </c>
      <c r="G22">
        <v>24</v>
      </c>
      <c r="H22">
        <v>0.4794366155953606</v>
      </c>
      <c r="I22">
        <v>0.31997214207299141</v>
      </c>
      <c r="J22">
        <f t="shared" si="1"/>
        <v>1.4983698658553608</v>
      </c>
      <c r="K22">
        <f t="shared" si="2"/>
        <v>0.76198526003853495</v>
      </c>
      <c r="M22" s="23">
        <v>24</v>
      </c>
      <c r="N22" s="23">
        <v>0.54039116763655215</v>
      </c>
      <c r="O22" s="23">
        <v>0.43956934078352994</v>
      </c>
      <c r="P22" s="23">
        <f t="shared" si="3"/>
        <v>1.2293650113843424</v>
      </c>
      <c r="Q22" s="23">
        <f t="shared" si="4"/>
        <v>0.97440605273597491</v>
      </c>
      <c r="S22">
        <v>24</v>
      </c>
      <c r="T22">
        <v>0.91196982828307938</v>
      </c>
      <c r="U22">
        <v>0.85134377787808779</v>
      </c>
      <c r="V22">
        <f t="shared" si="5"/>
        <v>1.0712121847605414</v>
      </c>
      <c r="W22">
        <f t="shared" si="6"/>
        <v>0.66936311419452732</v>
      </c>
      <c r="Y22">
        <v>24</v>
      </c>
      <c r="Z22">
        <v>0.69787327980073832</v>
      </c>
      <c r="AA22">
        <v>0.63165102798482065</v>
      </c>
      <c r="AB22">
        <f t="shared" si="7"/>
        <v>1.1048399335740637</v>
      </c>
      <c r="AC22">
        <f t="shared" si="8"/>
        <v>0.94391794303979204</v>
      </c>
      <c r="AF22">
        <v>24</v>
      </c>
      <c r="AG22">
        <v>0.1751327743352766</v>
      </c>
      <c r="AH22" s="2">
        <v>0.13539141236711835</v>
      </c>
      <c r="AI22">
        <f t="shared" si="9"/>
        <v>1.2935294142615059</v>
      </c>
      <c r="AJ22">
        <f t="shared" si="10"/>
        <v>0.91756431733713761</v>
      </c>
      <c r="AO22" s="23">
        <v>24</v>
      </c>
      <c r="AP22" s="23">
        <v>0.77624124672265493</v>
      </c>
      <c r="AQ22" s="23">
        <v>0.87816161990422281</v>
      </c>
      <c r="AR22" s="23">
        <f t="shared" si="11"/>
        <v>0.88393893462039042</v>
      </c>
      <c r="AS22" s="23">
        <f t="shared" si="12"/>
        <v>0.44435340263918371</v>
      </c>
      <c r="BG22">
        <f t="shared" si="14"/>
        <v>0</v>
      </c>
    </row>
    <row r="23" spans="1:59" x14ac:dyDescent="0.35">
      <c r="B23">
        <v>0.8517966729736739</v>
      </c>
      <c r="C23">
        <f>C22</f>
        <v>0.77325538411027905</v>
      </c>
      <c r="D23">
        <f t="shared" si="13"/>
        <v>1.1015722495793105</v>
      </c>
      <c r="E23">
        <f t="shared" si="0"/>
        <v>0.98707934791754071</v>
      </c>
      <c r="H23">
        <v>0.56466025798676744</v>
      </c>
      <c r="I23">
        <v>0.31997214207299141</v>
      </c>
      <c r="J23">
        <f t="shared" si="1"/>
        <v>1.7647169354448309</v>
      </c>
      <c r="K23">
        <f t="shared" si="2"/>
        <v>0.8974341540042291</v>
      </c>
      <c r="M23" s="23"/>
      <c r="N23" s="23">
        <v>0.55458519178859877</v>
      </c>
      <c r="O23" s="23">
        <v>0.43956934078352994</v>
      </c>
      <c r="P23" s="23">
        <f t="shared" si="3"/>
        <v>1.2616557624334166</v>
      </c>
      <c r="Q23" s="23">
        <f t="shared" si="4"/>
        <v>1</v>
      </c>
      <c r="T23">
        <v>1</v>
      </c>
      <c r="U23">
        <v>0.85134377787808779</v>
      </c>
      <c r="V23">
        <f t="shared" si="5"/>
        <v>1.1746136237612812</v>
      </c>
      <c r="W23">
        <f t="shared" si="6"/>
        <v>0.73397506522195388</v>
      </c>
      <c r="Z23">
        <v>0.71006795239463527</v>
      </c>
      <c r="AA23">
        <v>0.63165102798482065</v>
      </c>
      <c r="AB23">
        <f t="shared" si="7"/>
        <v>1.1241459618295739</v>
      </c>
      <c r="AC23">
        <f t="shared" si="8"/>
        <v>0.96041201238453278</v>
      </c>
      <c r="AG23">
        <v>0.17317997207921842</v>
      </c>
      <c r="AH23" s="2">
        <v>0.13539141236711835</v>
      </c>
      <c r="AI23">
        <f t="shared" si="9"/>
        <v>1.2791060308140898</v>
      </c>
      <c r="AJ23">
        <f t="shared" si="10"/>
        <v>0.90733309890429215</v>
      </c>
      <c r="AO23" s="23"/>
      <c r="AP23" s="23">
        <v>0.78335708512960056</v>
      </c>
      <c r="AQ23" s="23">
        <v>0.87816161990422281</v>
      </c>
      <c r="AR23" s="23">
        <f t="shared" si="11"/>
        <v>0.89204204257416519</v>
      </c>
      <c r="AS23" s="23">
        <f t="shared" si="12"/>
        <v>0.44842681025840886</v>
      </c>
      <c r="AW23">
        <v>21</v>
      </c>
      <c r="AX23">
        <v>0.95333993751704449</v>
      </c>
      <c r="AY23">
        <v>0.63191348853493934</v>
      </c>
      <c r="AZ23">
        <v>0.58856989318466135</v>
      </c>
      <c r="BA23">
        <v>0.94062270299031503</v>
      </c>
      <c r="BB23">
        <v>0.93777470361520454</v>
      </c>
      <c r="BD23" t="s">
        <v>14</v>
      </c>
      <c r="BE23">
        <f>AVERAGE(AX23:BB25)</f>
        <v>0.79636331018079409</v>
      </c>
      <c r="BG23">
        <f t="shared" si="14"/>
        <v>0.87342922006619428</v>
      </c>
    </row>
    <row r="24" spans="1:59" x14ac:dyDescent="0.35">
      <c r="B24">
        <v>0.77894479984034526</v>
      </c>
      <c r="C24">
        <f>C22</f>
        <v>0.77325538411027905</v>
      </c>
      <c r="D24">
        <f t="shared" si="13"/>
        <v>1.0073577447334718</v>
      </c>
      <c r="E24">
        <f t="shared" si="0"/>
        <v>0.90265711229648182</v>
      </c>
      <c r="H24">
        <v>0.48153247394399334</v>
      </c>
      <c r="I24">
        <v>0.31997214207299141</v>
      </c>
      <c r="J24">
        <f t="shared" si="1"/>
        <v>1.5049199934228872</v>
      </c>
      <c r="K24">
        <f t="shared" si="2"/>
        <v>0.76531628048386269</v>
      </c>
      <c r="M24" s="23"/>
      <c r="N24" s="23">
        <v>0.50769571895947596</v>
      </c>
      <c r="O24" s="23">
        <v>0.43956934078352994</v>
      </c>
      <c r="P24" s="23">
        <f t="shared" si="3"/>
        <v>1.1549843718729589</v>
      </c>
      <c r="Q24" s="23">
        <f t="shared" si="4"/>
        <v>0.91545127146669913</v>
      </c>
      <c r="T24">
        <v>0.90493056244181225</v>
      </c>
      <c r="U24">
        <v>0.85134377787808779</v>
      </c>
      <c r="V24">
        <f t="shared" si="5"/>
        <v>1.0629437672021114</v>
      </c>
      <c r="W24">
        <f t="shared" si="6"/>
        <v>0.66419646858956849</v>
      </c>
      <c r="Z24">
        <v>0.69314351612801939</v>
      </c>
      <c r="AA24">
        <v>0.63165102798482065</v>
      </c>
      <c r="AB24">
        <f t="shared" si="7"/>
        <v>1.0973519956729596</v>
      </c>
      <c r="AC24">
        <f t="shared" si="8"/>
        <v>0.93752063721617329</v>
      </c>
      <c r="AG24">
        <v>0.16589657422868015</v>
      </c>
      <c r="AH24" s="2">
        <v>0.13539141236711835</v>
      </c>
      <c r="AI24">
        <f t="shared" si="9"/>
        <v>1.2253109065650785</v>
      </c>
      <c r="AJ24">
        <f t="shared" si="10"/>
        <v>0.86917355965191945</v>
      </c>
      <c r="AO24" s="23"/>
      <c r="AP24" s="23">
        <v>0.74366356722099458</v>
      </c>
      <c r="AQ24" s="23">
        <v>0.87816161990422281</v>
      </c>
      <c r="AR24" s="23">
        <f t="shared" si="11"/>
        <v>0.84684134487920648</v>
      </c>
      <c r="AS24" s="23">
        <f t="shared" si="12"/>
        <v>0.42570455758261105</v>
      </c>
      <c r="AX24">
        <v>0.99678733327252766</v>
      </c>
      <c r="AY24">
        <v>0.65623751080049242</v>
      </c>
      <c r="AZ24">
        <v>0.57107282990866326</v>
      </c>
      <c r="BA24">
        <v>0.93651568266252971</v>
      </c>
      <c r="BB24">
        <v>0.91393297285975617</v>
      </c>
      <c r="BD24" t="s">
        <v>10</v>
      </c>
      <c r="BE24">
        <f>STDEV(AX23:BB25)</f>
        <v>0.17384401343420269</v>
      </c>
      <c r="BG24">
        <f t="shared" si="14"/>
        <v>0.19066729861341947</v>
      </c>
    </row>
    <row r="25" spans="1:59" x14ac:dyDescent="0.35">
      <c r="J25" t="e">
        <f t="shared" si="1"/>
        <v>#DIV/0!</v>
      </c>
      <c r="K25" t="e">
        <f t="shared" si="2"/>
        <v>#DIV/0!</v>
      </c>
      <c r="M25" s="23"/>
      <c r="N25" s="23"/>
      <c r="O25" s="23"/>
      <c r="P25" s="23" t="e">
        <f t="shared" si="3"/>
        <v>#DIV/0!</v>
      </c>
      <c r="Q25" s="23" t="e">
        <f t="shared" si="4"/>
        <v>#DIV/0!</v>
      </c>
      <c r="V25" t="e">
        <f t="shared" si="5"/>
        <v>#DIV/0!</v>
      </c>
      <c r="W25" t="e">
        <f t="shared" si="6"/>
        <v>#DIV/0!</v>
      </c>
      <c r="AB25" t="e">
        <f t="shared" si="7"/>
        <v>#DIV/0!</v>
      </c>
      <c r="AC25" t="e">
        <f t="shared" si="8"/>
        <v>#DIV/0!</v>
      </c>
      <c r="AH25" s="3"/>
      <c r="AI25" t="e">
        <f t="shared" si="9"/>
        <v>#DIV/0!</v>
      </c>
      <c r="AJ25" t="e">
        <f t="shared" si="10"/>
        <v>#DIV/0!</v>
      </c>
      <c r="AO25" s="23"/>
      <c r="AP25" s="23"/>
      <c r="AQ25" s="23"/>
      <c r="AR25" s="23" t="e">
        <f t="shared" si="11"/>
        <v>#DIV/0!</v>
      </c>
      <c r="AS25" s="23" t="e">
        <f t="shared" si="12"/>
        <v>#DIV/0!</v>
      </c>
      <c r="AX25">
        <v>0.96101086062851071</v>
      </c>
      <c r="AY25">
        <v>0.57626766117402783</v>
      </c>
      <c r="AZ25">
        <v>0.55400067985877777</v>
      </c>
      <c r="BA25">
        <v>0.86856459968418498</v>
      </c>
      <c r="BB25">
        <v>0.85883879602027835</v>
      </c>
      <c r="BD25" t="s">
        <v>15</v>
      </c>
      <c r="BE25">
        <f>BE24/SQRT(15)</f>
        <v>4.4886331257901695E-2</v>
      </c>
      <c r="BG25">
        <f t="shared" si="14"/>
        <v>4.9230084813075337E-2</v>
      </c>
    </row>
    <row r="26" spans="1:59" x14ac:dyDescent="0.35">
      <c r="A26">
        <v>3</v>
      </c>
      <c r="B26">
        <v>0.52946051388229465</v>
      </c>
      <c r="C26">
        <v>0.53119044905359436</v>
      </c>
      <c r="D26">
        <f t="shared" si="13"/>
        <v>0.99674328637801779</v>
      </c>
      <c r="E26">
        <f t="shared" si="0"/>
        <v>0.89314587720863281</v>
      </c>
      <c r="G26">
        <v>3</v>
      </c>
      <c r="H26">
        <v>0.64088792795880978</v>
      </c>
      <c r="I26">
        <v>0.33854469203413118</v>
      </c>
      <c r="J26">
        <f t="shared" si="1"/>
        <v>1.8930674237072285</v>
      </c>
      <c r="K26">
        <f t="shared" si="2"/>
        <v>0.96270587522832429</v>
      </c>
      <c r="M26" s="23">
        <v>3</v>
      </c>
      <c r="N26" s="23">
        <v>0.17683098542618214</v>
      </c>
      <c r="O26" s="23">
        <v>0.42757699243077235</v>
      </c>
      <c r="P26" s="23">
        <f t="shared" si="3"/>
        <v>0.41356524919851084</v>
      </c>
      <c r="Q26" s="23">
        <f t="shared" si="4"/>
        <v>0.32779563293940617</v>
      </c>
      <c r="S26">
        <v>3</v>
      </c>
      <c r="T26">
        <v>0.73044775823370367</v>
      </c>
      <c r="U26">
        <v>0.50060849615835545</v>
      </c>
      <c r="V26">
        <f t="shared" si="5"/>
        <v>1.4591197789073163</v>
      </c>
      <c r="W26">
        <f t="shared" si="6"/>
        <v>0.91175303370037619</v>
      </c>
      <c r="Y26">
        <v>3</v>
      </c>
      <c r="Z26">
        <v>0.51126174997152785</v>
      </c>
      <c r="AA26">
        <v>0.4792662093174303</v>
      </c>
      <c r="AB26">
        <f t="shared" si="7"/>
        <v>1.0667594335508559</v>
      </c>
      <c r="AC26">
        <f t="shared" si="8"/>
        <v>0.91138393864735989</v>
      </c>
      <c r="AF26">
        <v>3</v>
      </c>
      <c r="AG26">
        <v>0.58261752371750886</v>
      </c>
      <c r="AH26" s="2">
        <v>0.45563445754262782</v>
      </c>
      <c r="AI26">
        <f t="shared" si="9"/>
        <v>1.2786950461555047</v>
      </c>
      <c r="AJ26">
        <f t="shared" si="10"/>
        <v>0.90704156718221995</v>
      </c>
      <c r="AO26" s="23">
        <v>3</v>
      </c>
      <c r="AP26" s="23">
        <v>0.88644068288296451</v>
      </c>
      <c r="AQ26" s="23">
        <v>0.90225615642097512</v>
      </c>
      <c r="AR26" s="23">
        <f t="shared" si="11"/>
        <v>0.98247119354580337</v>
      </c>
      <c r="AS26" s="23">
        <f t="shared" si="12"/>
        <v>0.49388526825616219</v>
      </c>
      <c r="BG26">
        <f t="shared" si="14"/>
        <v>0</v>
      </c>
    </row>
    <row r="27" spans="1:59" x14ac:dyDescent="0.35">
      <c r="B27">
        <v>0.58566638630525214</v>
      </c>
      <c r="C27">
        <f>C26</f>
        <v>0.53119044905359436</v>
      </c>
      <c r="D27">
        <f t="shared" si="13"/>
        <v>1.1025544366407865</v>
      </c>
      <c r="E27">
        <f t="shared" si="0"/>
        <v>0.987959450484163</v>
      </c>
      <c r="H27">
        <v>0.66571519344556906</v>
      </c>
      <c r="I27">
        <v>0.33854469203413118</v>
      </c>
      <c r="J27">
        <f t="shared" si="1"/>
        <v>1.96640269101739</v>
      </c>
      <c r="K27">
        <f t="shared" si="2"/>
        <v>1</v>
      </c>
      <c r="M27" s="23"/>
      <c r="N27" s="23">
        <v>0.18980488124671668</v>
      </c>
      <c r="O27" s="23">
        <v>0.42757699243077235</v>
      </c>
      <c r="P27" s="23">
        <f t="shared" si="3"/>
        <v>0.44390807879459837</v>
      </c>
      <c r="Q27" s="23">
        <f t="shared" si="4"/>
        <v>0.35184563968416499</v>
      </c>
      <c r="T27">
        <v>0.80114650704167145</v>
      </c>
      <c r="U27">
        <v>0.50060849615835545</v>
      </c>
      <c r="V27">
        <f t="shared" si="5"/>
        <v>1.6003454060201328</v>
      </c>
      <c r="W27">
        <f t="shared" si="6"/>
        <v>1</v>
      </c>
      <c r="Z27">
        <v>0.5358250743848475</v>
      </c>
      <c r="AA27">
        <v>0.4792662093174303</v>
      </c>
      <c r="AB27">
        <f t="shared" si="7"/>
        <v>1.1180113764915081</v>
      </c>
      <c r="AC27">
        <f t="shared" si="8"/>
        <v>0.95517094080688136</v>
      </c>
      <c r="AG27">
        <v>0.59916655455629186</v>
      </c>
      <c r="AH27" s="2">
        <v>0.45563445754262782</v>
      </c>
      <c r="AI27">
        <f t="shared" si="9"/>
        <v>1.3150158962686347</v>
      </c>
      <c r="AJ27">
        <f t="shared" si="10"/>
        <v>0.93280574051428544</v>
      </c>
      <c r="AO27" s="23"/>
      <c r="AP27" s="23">
        <v>0.89437018501918508</v>
      </c>
      <c r="AQ27" s="23">
        <v>0.90225615642097512</v>
      </c>
      <c r="AR27" s="23">
        <f t="shared" si="11"/>
        <v>0.99125972004106711</v>
      </c>
      <c r="AS27" s="23">
        <f t="shared" si="12"/>
        <v>0.49830323368273566</v>
      </c>
      <c r="AW27">
        <v>24</v>
      </c>
      <c r="AX27">
        <v>0.91580666375351449</v>
      </c>
      <c r="AY27">
        <v>0.76198526003853495</v>
      </c>
      <c r="AZ27">
        <v>0.66936311419452732</v>
      </c>
      <c r="BA27">
        <v>0.91756431733713761</v>
      </c>
      <c r="BB27">
        <v>0.94391794303979204</v>
      </c>
      <c r="BD27" t="s">
        <v>14</v>
      </c>
      <c r="BE27">
        <f>AVERAGE(AX27:BB29)</f>
        <v>0.85558233566893738</v>
      </c>
      <c r="BG27">
        <f t="shared" si="14"/>
        <v>0.93837900690839138</v>
      </c>
    </row>
    <row r="28" spans="1:59" x14ac:dyDescent="0.35">
      <c r="B28">
        <v>0.52568664900436224</v>
      </c>
      <c r="C28">
        <f>C26</f>
        <v>0.53119044905359436</v>
      </c>
      <c r="D28">
        <f t="shared" si="13"/>
        <v>0.98963874433541099</v>
      </c>
      <c r="E28">
        <f t="shared" si="0"/>
        <v>0.88677975212755233</v>
      </c>
      <c r="H28">
        <v>0.56671527740940741</v>
      </c>
      <c r="I28">
        <v>0.33854469203413118</v>
      </c>
      <c r="J28">
        <f t="shared" si="1"/>
        <v>1.6739747830761225</v>
      </c>
      <c r="K28">
        <f t="shared" si="2"/>
        <v>0.85128788254964738</v>
      </c>
      <c r="M28" s="23"/>
      <c r="N28" s="23">
        <v>0.16959199744255332</v>
      </c>
      <c r="O28" s="23">
        <v>0.42757699243077235</v>
      </c>
      <c r="P28" s="23">
        <f t="shared" si="3"/>
        <v>0.39663499310012906</v>
      </c>
      <c r="Q28" s="23">
        <f t="shared" si="4"/>
        <v>0.31437655572160184</v>
      </c>
      <c r="T28">
        <v>0.66377122779281961</v>
      </c>
      <c r="U28">
        <v>0.50060849615835545</v>
      </c>
      <c r="V28">
        <f t="shared" si="5"/>
        <v>1.3259288104108635</v>
      </c>
      <c r="W28">
        <f t="shared" si="6"/>
        <v>0.82852664519985697</v>
      </c>
      <c r="Z28">
        <v>0.44722569977945376</v>
      </c>
      <c r="AA28">
        <v>0.4792662093174303</v>
      </c>
      <c r="AB28">
        <f t="shared" si="7"/>
        <v>0.93314673783572488</v>
      </c>
      <c r="AC28">
        <f t="shared" si="8"/>
        <v>0.79723218048684297</v>
      </c>
      <c r="AG28">
        <v>0.54642863742758518</v>
      </c>
      <c r="AH28" s="2">
        <v>0.45563445754262782</v>
      </c>
      <c r="AI28">
        <f t="shared" si="9"/>
        <v>1.1992697838847337</v>
      </c>
      <c r="AJ28">
        <f t="shared" si="10"/>
        <v>0.85070130483386819</v>
      </c>
      <c r="AO28" s="23"/>
      <c r="AP28" s="23">
        <v>0.77050648264641963</v>
      </c>
      <c r="AQ28" s="23">
        <v>0.90225615642097512</v>
      </c>
      <c r="AR28" s="23">
        <f t="shared" si="11"/>
        <v>0.85397752862427279</v>
      </c>
      <c r="AS28" s="23">
        <f t="shared" si="12"/>
        <v>0.42929189535537299</v>
      </c>
      <c r="AX28">
        <v>0.98707934791754071</v>
      </c>
      <c r="AY28">
        <v>0.8974341540042291</v>
      </c>
      <c r="AZ28">
        <v>0.73397506522195388</v>
      </c>
      <c r="BA28">
        <v>0.90733309890429215</v>
      </c>
      <c r="BB28">
        <v>0.96041201238453278</v>
      </c>
      <c r="BD28" t="s">
        <v>10</v>
      </c>
      <c r="BE28">
        <f>STDEV(AX27:BB29)</f>
        <v>0.10693784847743082</v>
      </c>
      <c r="BG28">
        <f t="shared" si="14"/>
        <v>0.11728647012880912</v>
      </c>
    </row>
    <row r="29" spans="1:59" x14ac:dyDescent="0.35">
      <c r="J29" t="e">
        <f t="shared" si="1"/>
        <v>#DIV/0!</v>
      </c>
      <c r="K29" t="e">
        <f t="shared" si="2"/>
        <v>#DIV/0!</v>
      </c>
      <c r="M29" s="23"/>
      <c r="N29" s="23"/>
      <c r="O29" s="23"/>
      <c r="P29" s="23" t="e">
        <f t="shared" si="3"/>
        <v>#DIV/0!</v>
      </c>
      <c r="Q29" s="23" t="e">
        <f t="shared" si="4"/>
        <v>#DIV/0!</v>
      </c>
      <c r="V29" t="e">
        <f t="shared" si="5"/>
        <v>#DIV/0!</v>
      </c>
      <c r="W29" t="e">
        <f t="shared" si="6"/>
        <v>#DIV/0!</v>
      </c>
      <c r="AB29" t="e">
        <f t="shared" si="7"/>
        <v>#DIV/0!</v>
      </c>
      <c r="AC29" t="e">
        <f t="shared" si="8"/>
        <v>#DIV/0!</v>
      </c>
      <c r="AH29" s="3"/>
      <c r="AI29" t="e">
        <f t="shared" si="9"/>
        <v>#DIV/0!</v>
      </c>
      <c r="AJ29" t="e">
        <f t="shared" si="10"/>
        <v>#DIV/0!</v>
      </c>
      <c r="AO29" s="23"/>
      <c r="AP29" s="23"/>
      <c r="AQ29" s="23"/>
      <c r="AR29" s="23" t="e">
        <f t="shared" si="11"/>
        <v>#DIV/0!</v>
      </c>
      <c r="AS29" s="23" t="e">
        <f t="shared" si="12"/>
        <v>#DIV/0!</v>
      </c>
      <c r="AX29">
        <v>0.90265711229648182</v>
      </c>
      <c r="AY29">
        <v>0.76531628048386269</v>
      </c>
      <c r="AZ29">
        <v>0.66419646858956849</v>
      </c>
      <c r="BA29">
        <v>0.86917355965191945</v>
      </c>
      <c r="BB29">
        <v>0.93752063721617329</v>
      </c>
      <c r="BD29" t="s">
        <v>15</v>
      </c>
      <c r="BE29">
        <f>BE28/SQRT(15)</f>
        <v>2.761123374882278E-2</v>
      </c>
      <c r="BG29">
        <f t="shared" si="14"/>
        <v>3.0283236369622091E-2</v>
      </c>
    </row>
    <row r="30" spans="1:59" x14ac:dyDescent="0.35">
      <c r="A30">
        <v>6</v>
      </c>
      <c r="B30">
        <v>6.2786143025225102E-2</v>
      </c>
      <c r="C30">
        <v>6.23228857493884E-2</v>
      </c>
      <c r="D30">
        <f t="shared" si="13"/>
        <v>1.0074331807692529</v>
      </c>
      <c r="E30">
        <f t="shared" si="0"/>
        <v>0.90272470782009517</v>
      </c>
      <c r="G30">
        <v>6</v>
      </c>
      <c r="H30">
        <v>0.19929286977295108</v>
      </c>
      <c r="I30">
        <v>0.10926756667871046</v>
      </c>
      <c r="J30">
        <f t="shared" si="1"/>
        <v>1.8238977569524391</v>
      </c>
      <c r="K30">
        <f t="shared" si="2"/>
        <v>0.92753013677416152</v>
      </c>
      <c r="M30" s="23">
        <v>6</v>
      </c>
      <c r="N30" s="23">
        <v>0.34271375465093284</v>
      </c>
      <c r="O30" s="23">
        <v>0.55404479149907526</v>
      </c>
      <c r="P30" s="23">
        <f t="shared" si="3"/>
        <v>0.61856687385085696</v>
      </c>
      <c r="Q30" s="23">
        <f t="shared" si="4"/>
        <v>0.49028181241592955</v>
      </c>
      <c r="S30">
        <v>6</v>
      </c>
      <c r="T30">
        <v>0.66653082399432595</v>
      </c>
      <c r="U30">
        <v>0.68469040660073033</v>
      </c>
      <c r="V30">
        <f t="shared" si="5"/>
        <v>0.97347767336691493</v>
      </c>
      <c r="W30">
        <f t="shared" si="6"/>
        <v>0.6082922284807486</v>
      </c>
      <c r="Y30">
        <v>6</v>
      </c>
      <c r="Z30">
        <v>0.70048108529744524</v>
      </c>
      <c r="AA30">
        <v>0.70395352403470335</v>
      </c>
      <c r="AB30">
        <f t="shared" si="7"/>
        <v>0.99506723296538691</v>
      </c>
      <c r="AC30">
        <f t="shared" si="8"/>
        <v>0.85013384037319606</v>
      </c>
      <c r="AF30">
        <v>6</v>
      </c>
      <c r="AG30">
        <v>0.7864712865225526</v>
      </c>
      <c r="AH30" s="2">
        <v>0.78612758739336319</v>
      </c>
      <c r="AI30">
        <f t="shared" si="9"/>
        <v>1.000437205276473</v>
      </c>
      <c r="AJ30">
        <f t="shared" si="10"/>
        <v>0.70965953396758286</v>
      </c>
      <c r="AO30" s="23">
        <v>6</v>
      </c>
      <c r="AP30" s="23">
        <v>0.80960045166226136</v>
      </c>
      <c r="AQ30" s="23">
        <v>0.84946292955066183</v>
      </c>
      <c r="AR30" s="23">
        <f t="shared" si="11"/>
        <v>0.95307331667847306</v>
      </c>
      <c r="AS30" s="23">
        <f t="shared" si="12"/>
        <v>0.47910704534421872</v>
      </c>
      <c r="BG30">
        <f t="shared" si="14"/>
        <v>0</v>
      </c>
    </row>
    <row r="31" spans="1:59" x14ac:dyDescent="0.35">
      <c r="B31">
        <v>6.9551816275020814E-2</v>
      </c>
      <c r="C31">
        <f>C30</f>
        <v>6.23228857493884E-2</v>
      </c>
      <c r="D31">
        <f t="shared" si="13"/>
        <v>1.1159915886228575</v>
      </c>
      <c r="E31">
        <f>D31/$D$31</f>
        <v>1</v>
      </c>
      <c r="H31">
        <v>0.20150115313059092</v>
      </c>
      <c r="I31">
        <v>0.10926756667871046</v>
      </c>
      <c r="J31">
        <f t="shared" si="1"/>
        <v>1.8441076273171106</v>
      </c>
      <c r="K31">
        <f t="shared" si="2"/>
        <v>0.9378077215521885</v>
      </c>
      <c r="M31" s="23"/>
      <c r="N31" s="23">
        <v>0.34262539704388789</v>
      </c>
      <c r="O31" s="23">
        <v>0.55404479149907526</v>
      </c>
      <c r="P31" s="23">
        <f t="shared" si="3"/>
        <v>0.61840739647935083</v>
      </c>
      <c r="Q31" s="23">
        <f t="shared" si="4"/>
        <v>0.49015540917959943</v>
      </c>
      <c r="T31">
        <v>0.70404424419946354</v>
      </c>
      <c r="U31">
        <v>0.68469040660073033</v>
      </c>
      <c r="V31">
        <f t="shared" si="5"/>
        <v>1.0282665529006296</v>
      </c>
      <c r="W31">
        <f t="shared" si="6"/>
        <v>0.64252788743762845</v>
      </c>
      <c r="Z31">
        <v>0.6796137751307475</v>
      </c>
      <c r="AA31">
        <v>0.70395352403470335</v>
      </c>
      <c r="AB31">
        <f t="shared" si="7"/>
        <v>0.96542421044438731</v>
      </c>
      <c r="AC31">
        <f t="shared" si="8"/>
        <v>0.8248083791971238</v>
      </c>
      <c r="AG31">
        <v>0.73794592098049028</v>
      </c>
      <c r="AH31" s="2">
        <v>0.78612758739336319</v>
      </c>
      <c r="AI31">
        <f t="shared" si="9"/>
        <v>0.93871011883372091</v>
      </c>
      <c r="AJ31">
        <f t="shared" si="10"/>
        <v>0.66587346207111187</v>
      </c>
      <c r="AO31" s="23"/>
      <c r="AP31" s="23">
        <v>0.84457649390963596</v>
      </c>
      <c r="AQ31" s="23">
        <v>0.84946292955066183</v>
      </c>
      <c r="AR31" s="23">
        <f t="shared" si="11"/>
        <v>0.99424761755806035</v>
      </c>
      <c r="AS31" s="23">
        <f t="shared" si="12"/>
        <v>0.49980524063866105</v>
      </c>
      <c r="AW31">
        <v>3</v>
      </c>
      <c r="AX31">
        <v>0.89314587720863281</v>
      </c>
      <c r="AY31">
        <v>0.96270587522832429</v>
      </c>
      <c r="AZ31">
        <v>0.91175303370037619</v>
      </c>
      <c r="BA31">
        <v>0.90704156718221995</v>
      </c>
      <c r="BB31">
        <v>0.91138393864735989</v>
      </c>
      <c r="BD31" t="s">
        <v>14</v>
      </c>
      <c r="BE31">
        <f>AVERAGE(AX31:BB33)</f>
        <v>0.91176627926466713</v>
      </c>
      <c r="BG31">
        <f t="shared" si="14"/>
        <v>1</v>
      </c>
    </row>
    <row r="32" spans="1:59" x14ac:dyDescent="0.35">
      <c r="B32">
        <v>6.4068943019844296E-2</v>
      </c>
      <c r="C32">
        <f>C30</f>
        <v>6.23228857493884E-2</v>
      </c>
      <c r="D32">
        <f t="shared" si="13"/>
        <v>1.0280163097305395</v>
      </c>
      <c r="E32">
        <f t="shared" si="0"/>
        <v>0.92116851077625039</v>
      </c>
      <c r="H32">
        <v>0.1775228943761028</v>
      </c>
      <c r="I32">
        <v>0.10926756667871046</v>
      </c>
      <c r="J32">
        <f t="shared" si="1"/>
        <v>1.6246622833479014</v>
      </c>
      <c r="K32">
        <f t="shared" si="2"/>
        <v>0.82621036411790272</v>
      </c>
      <c r="M32" s="23"/>
      <c r="N32" s="23">
        <v>0.342669572999526</v>
      </c>
      <c r="O32" s="23">
        <v>0.55404479149907526</v>
      </c>
      <c r="P32" s="23">
        <f t="shared" si="3"/>
        <v>0.61848713002493394</v>
      </c>
      <c r="Q32" s="23">
        <f t="shared" si="4"/>
        <v>0.49021860672361839</v>
      </c>
      <c r="T32">
        <v>0.63101622233941657</v>
      </c>
      <c r="U32">
        <v>0.68469040660073033</v>
      </c>
      <c r="V32">
        <f t="shared" si="5"/>
        <v>0.92160809652965781</v>
      </c>
      <c r="W32">
        <f t="shared" si="6"/>
        <v>0.57588073990950905</v>
      </c>
      <c r="Z32">
        <v>0.66492521819344075</v>
      </c>
      <c r="AA32">
        <v>0.70395352403470335</v>
      </c>
      <c r="AB32">
        <f t="shared" si="7"/>
        <v>0.94455840547885572</v>
      </c>
      <c r="AC32">
        <f t="shared" si="8"/>
        <v>0.80698171752024139</v>
      </c>
      <c r="AG32">
        <v>0.71801903691753011</v>
      </c>
      <c r="AH32" s="2">
        <v>0.78612758739336319</v>
      </c>
      <c r="AI32">
        <f t="shared" si="9"/>
        <v>0.91336196367097744</v>
      </c>
      <c r="AJ32">
        <f t="shared" si="10"/>
        <v>0.64789276334773793</v>
      </c>
      <c r="AO32" s="23"/>
      <c r="AP32" s="23">
        <v>0.75911901772337353</v>
      </c>
      <c r="AQ32" s="23">
        <v>0.84946292955066183</v>
      </c>
      <c r="AR32" s="23">
        <f t="shared" si="11"/>
        <v>0.89364584529300495</v>
      </c>
      <c r="AS32" s="23">
        <f t="shared" si="12"/>
        <v>0.44923303698671158</v>
      </c>
      <c r="AX32">
        <v>0.987959450484163</v>
      </c>
      <c r="AY32">
        <v>1</v>
      </c>
      <c r="AZ32">
        <v>1</v>
      </c>
      <c r="BA32">
        <v>0.93280574051428544</v>
      </c>
      <c r="BB32">
        <v>0.95517094080688136</v>
      </c>
      <c r="BD32" t="s">
        <v>10</v>
      </c>
      <c r="BE32">
        <f>STDEV(AX31:BB33)</f>
        <v>6.2520981340550189E-2</v>
      </c>
      <c r="BG32">
        <f t="shared" si="14"/>
        <v>6.8571280559940107E-2</v>
      </c>
    </row>
    <row r="33" spans="34:59" x14ac:dyDescent="0.35">
      <c r="AH33" s="3"/>
      <c r="AX33">
        <v>0.88677975212755233</v>
      </c>
      <c r="AY33">
        <v>0.85128788254964738</v>
      </c>
      <c r="AZ33">
        <v>0.82852664519985697</v>
      </c>
      <c r="BA33">
        <v>0.85070130483386819</v>
      </c>
      <c r="BB33">
        <v>0.79723218048684297</v>
      </c>
      <c r="BD33" t="s">
        <v>15</v>
      </c>
      <c r="BE33">
        <f>BE32/SQRT(15)</f>
        <v>1.6142847968033034E-2</v>
      </c>
      <c r="BG33">
        <f t="shared" si="14"/>
        <v>1.7705028509117624E-2</v>
      </c>
    </row>
    <row r="34" spans="34:59" x14ac:dyDescent="0.35">
      <c r="BG34">
        <f t="shared" si="14"/>
        <v>0</v>
      </c>
    </row>
    <row r="35" spans="34:59" x14ac:dyDescent="0.35">
      <c r="BG35">
        <f t="shared" si="14"/>
        <v>0</v>
      </c>
    </row>
    <row r="36" spans="34:59" x14ac:dyDescent="0.35">
      <c r="AW36">
        <v>6</v>
      </c>
      <c r="AX36">
        <v>0.90272470782009517</v>
      </c>
      <c r="AY36">
        <v>0.92753013677416152</v>
      </c>
      <c r="AZ36">
        <v>0.6082922284807486</v>
      </c>
      <c r="BA36">
        <v>0.70965953396758286</v>
      </c>
      <c r="BB36">
        <v>0.85013384037319606</v>
      </c>
      <c r="BD36" t="s">
        <v>14</v>
      </c>
      <c r="BE36">
        <f>AVERAGE(AX36:BB38)</f>
        <v>0.78983279955636521</v>
      </c>
      <c r="BG36">
        <f t="shared" si="14"/>
        <v>0.8662667369025312</v>
      </c>
    </row>
    <row r="37" spans="34:59" x14ac:dyDescent="0.35">
      <c r="AX37">
        <v>1</v>
      </c>
      <c r="AY37">
        <v>0.9378077215521885</v>
      </c>
      <c r="AZ37">
        <v>0.64252788743762845</v>
      </c>
      <c r="BA37">
        <v>0.66587346207111187</v>
      </c>
      <c r="BB37">
        <v>0.8248083791971238</v>
      </c>
      <c r="BD37" t="s">
        <v>10</v>
      </c>
      <c r="BE37">
        <f>STDEV(AX36:BB38)</f>
        <v>0.13728744643714236</v>
      </c>
      <c r="BG37">
        <f t="shared" si="14"/>
        <v>0.15057306851473348</v>
      </c>
    </row>
    <row r="38" spans="34:59" x14ac:dyDescent="0.35">
      <c r="AX38">
        <v>0.92116851077625039</v>
      </c>
      <c r="AY38">
        <v>0.82621036411790272</v>
      </c>
      <c r="AZ38">
        <v>0.57588073990950905</v>
      </c>
      <c r="BA38">
        <v>0.64789276334773793</v>
      </c>
      <c r="BB38">
        <v>0.80698171752024139</v>
      </c>
      <c r="BD38" t="s">
        <v>15</v>
      </c>
      <c r="BE38">
        <f>BE37/SQRT(15)</f>
        <v>3.5447466246293004E-2</v>
      </c>
      <c r="BG38">
        <f t="shared" si="14"/>
        <v>3.8877799116327404E-2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opLeftCell="AI13" workbookViewId="0">
      <selection activeCell="AJ20" sqref="AJ20:AM29"/>
    </sheetView>
  </sheetViews>
  <sheetFormatPr defaultRowHeight="14.5" x14ac:dyDescent="0.35"/>
  <cols>
    <col min="1" max="1" width="18.453125" customWidth="1"/>
    <col min="8" max="8" width="18.26953125" customWidth="1"/>
    <col min="15" max="15" width="18.1796875" customWidth="1"/>
    <col min="20" max="20" width="20.54296875" customWidth="1"/>
  </cols>
  <sheetData>
    <row r="1" spans="1:38" ht="26" x14ac:dyDescent="0.35">
      <c r="A1" t="s">
        <v>46</v>
      </c>
      <c r="B1" t="s">
        <v>0</v>
      </c>
      <c r="C1" t="s">
        <v>1</v>
      </c>
      <c r="D1" t="s">
        <v>2</v>
      </c>
      <c r="E1" t="s">
        <v>3</v>
      </c>
      <c r="H1" t="s">
        <v>47</v>
      </c>
      <c r="I1" t="s">
        <v>0</v>
      </c>
      <c r="J1" t="s">
        <v>1</v>
      </c>
      <c r="K1" t="s">
        <v>2</v>
      </c>
      <c r="L1" t="s">
        <v>3</v>
      </c>
      <c r="O1" t="s">
        <v>48</v>
      </c>
      <c r="P1" t="s">
        <v>0</v>
      </c>
      <c r="Q1" t="s">
        <v>1</v>
      </c>
      <c r="R1" t="s">
        <v>2</v>
      </c>
      <c r="S1" t="s">
        <v>3</v>
      </c>
      <c r="T1" t="s">
        <v>85</v>
      </c>
      <c r="U1" s="1" t="s">
        <v>0</v>
      </c>
      <c r="V1" s="1" t="s">
        <v>1</v>
      </c>
      <c r="W1" s="21" t="s">
        <v>2</v>
      </c>
      <c r="X1" s="21" t="s">
        <v>3</v>
      </c>
      <c r="AA1" t="s">
        <v>3</v>
      </c>
      <c r="AB1" t="s">
        <v>3</v>
      </c>
      <c r="AC1" t="s">
        <v>3</v>
      </c>
      <c r="AD1" t="s">
        <v>3</v>
      </c>
    </row>
    <row r="2" spans="1:38" x14ac:dyDescent="0.35">
      <c r="A2">
        <v>9</v>
      </c>
      <c r="B2" s="2">
        <v>9.4721654760567681E-3</v>
      </c>
      <c r="C2" s="2">
        <v>4.3970714033390729E-2</v>
      </c>
      <c r="D2">
        <f>B2/C2</f>
        <v>0.21541986943545519</v>
      </c>
      <c r="E2">
        <f>D2/$D$6</f>
        <v>0.14623657477815544</v>
      </c>
      <c r="I2" s="2">
        <v>0.79763023348806339</v>
      </c>
      <c r="J2" s="2">
        <v>0.74829356163089322</v>
      </c>
      <c r="K2">
        <f>I2/J2</f>
        <v>1.0659322415518873</v>
      </c>
      <c r="L2">
        <f>K2/$K$6</f>
        <v>0.67007009387483285</v>
      </c>
      <c r="P2" s="2">
        <v>0.82388449661739482</v>
      </c>
      <c r="Q2" s="2">
        <v>0.66968682478757269</v>
      </c>
      <c r="R2">
        <f>P2/Q2</f>
        <v>1.2302534052073284</v>
      </c>
      <c r="S2">
        <f>R2/$R$3</f>
        <v>0.92495751075153099</v>
      </c>
      <c r="U2" s="2">
        <v>0.94459905677146261</v>
      </c>
      <c r="V2" s="2">
        <v>0.59303142628322547</v>
      </c>
      <c r="W2" s="22">
        <f>U2/V2</f>
        <v>1.5928313659389985</v>
      </c>
      <c r="X2" s="22">
        <f>W2/$W$3</f>
        <v>0.98335347210550816</v>
      </c>
      <c r="Z2">
        <v>9</v>
      </c>
      <c r="AA2">
        <v>0.14623657477815544</v>
      </c>
      <c r="AB2">
        <v>0.67007009387483285</v>
      </c>
      <c r="AC2">
        <v>0.92495751075153099</v>
      </c>
      <c r="AD2">
        <v>0.98335347210550816</v>
      </c>
      <c r="AF2" t="s">
        <v>9</v>
      </c>
      <c r="AG2" t="s">
        <v>10</v>
      </c>
      <c r="AH2" t="s">
        <v>11</v>
      </c>
    </row>
    <row r="3" spans="1:38" x14ac:dyDescent="0.35">
      <c r="B3" s="4">
        <v>8.8202178219144237E-3</v>
      </c>
      <c r="C3" s="2">
        <v>4.3970714033390729E-2</v>
      </c>
      <c r="D3">
        <f t="shared" ref="D3:D32" si="0">B3/C3</f>
        <v>0.20059300868338134</v>
      </c>
      <c r="E3">
        <f t="shared" ref="E3:E32" si="1">D3/$D$6</f>
        <v>0.1361714431968479</v>
      </c>
      <c r="I3" s="4">
        <v>0.77539481873352689</v>
      </c>
      <c r="J3" s="2">
        <v>0.74829356163089322</v>
      </c>
      <c r="K3">
        <f t="shared" ref="K3:K32" si="2">I3/J3</f>
        <v>1.0362174131814885</v>
      </c>
      <c r="L3">
        <f t="shared" ref="L3:L32" si="3">K3/$K$6</f>
        <v>0.65139065341936897</v>
      </c>
      <c r="P3" s="4">
        <v>0.8907268572239454</v>
      </c>
      <c r="Q3" s="2">
        <v>0.66968682478757269</v>
      </c>
      <c r="R3">
        <f t="shared" ref="R3:R32" si="4">P3/Q3</f>
        <v>1.3300647769298544</v>
      </c>
      <c r="S3">
        <f t="shared" ref="S3:S32" si="5">R3/$R$3</f>
        <v>1</v>
      </c>
      <c r="U3" s="4">
        <v>0.96058953729927188</v>
      </c>
      <c r="V3" s="2">
        <v>0.59303142628322547</v>
      </c>
      <c r="W3" s="22">
        <f t="shared" ref="W3:W32" si="6">U3/V3</f>
        <v>1.619795334152333</v>
      </c>
      <c r="X3" s="22">
        <f t="shared" ref="X3:X32" si="7">W3/$W$3</f>
        <v>1</v>
      </c>
      <c r="AA3">
        <v>0.1361714431968479</v>
      </c>
      <c r="AB3">
        <v>0.65139065341936897</v>
      </c>
      <c r="AC3">
        <v>1</v>
      </c>
      <c r="AD3">
        <v>1</v>
      </c>
      <c r="AF3">
        <f>AVERAGE(AA2:AD4)</f>
        <v>0.67544834460973036</v>
      </c>
      <c r="AG3">
        <f>STDEV(AA2:AD4)</f>
        <v>0.34844930386281375</v>
      </c>
    </row>
    <row r="4" spans="1:38" x14ac:dyDescent="0.35">
      <c r="B4" s="5">
        <v>9.3778310292551986E-3</v>
      </c>
      <c r="C4" s="2">
        <v>4.3970714033390729E-2</v>
      </c>
      <c r="D4">
        <f t="shared" si="0"/>
        <v>0.21327447678320186</v>
      </c>
      <c r="E4">
        <f t="shared" si="1"/>
        <v>0.14478018696285341</v>
      </c>
      <c r="I4" s="5">
        <v>0.78643394529474575</v>
      </c>
      <c r="J4" s="2">
        <v>0.74829356163089322</v>
      </c>
      <c r="K4">
        <f t="shared" si="2"/>
        <v>1.0509698140135353</v>
      </c>
      <c r="L4">
        <f t="shared" si="3"/>
        <v>0.66066435978180804</v>
      </c>
      <c r="P4" s="5">
        <v>0.70912015158009722</v>
      </c>
      <c r="Q4" s="2">
        <v>0.66968682478757269</v>
      </c>
      <c r="R4">
        <f t="shared" si="4"/>
        <v>1.0588832351674724</v>
      </c>
      <c r="S4">
        <f t="shared" si="5"/>
        <v>0.79611403409363146</v>
      </c>
      <c r="U4" s="5">
        <v>0.95256074393050016</v>
      </c>
      <c r="V4" s="2">
        <v>0.59303142628322547</v>
      </c>
      <c r="W4" s="22">
        <f t="shared" si="6"/>
        <v>1.6062567710797291</v>
      </c>
      <c r="X4" s="22">
        <f t="shared" si="7"/>
        <v>0.99164180635222732</v>
      </c>
      <c r="AA4">
        <v>0.14478018696285341</v>
      </c>
      <c r="AB4">
        <v>0.66066435978180804</v>
      </c>
      <c r="AC4">
        <v>0.79611403409363146</v>
      </c>
      <c r="AD4">
        <v>0.99164180635222732</v>
      </c>
      <c r="AF4" t="s">
        <v>16</v>
      </c>
      <c r="AH4" t="s">
        <v>11</v>
      </c>
    </row>
    <row r="5" spans="1:38" x14ac:dyDescent="0.35">
      <c r="B5" s="3"/>
      <c r="C5" s="3"/>
      <c r="D5" t="e">
        <f t="shared" si="0"/>
        <v>#DIV/0!</v>
      </c>
      <c r="E5" t="e">
        <f t="shared" si="1"/>
        <v>#DIV/0!</v>
      </c>
      <c r="I5" s="3"/>
      <c r="J5" s="3"/>
      <c r="K5" t="e">
        <f t="shared" si="2"/>
        <v>#DIV/0!</v>
      </c>
      <c r="L5" t="e">
        <f t="shared" si="3"/>
        <v>#DIV/0!</v>
      </c>
      <c r="P5" s="3"/>
      <c r="Q5" s="3"/>
      <c r="R5" t="e">
        <f t="shared" si="4"/>
        <v>#DIV/0!</v>
      </c>
      <c r="S5" t="e">
        <f t="shared" si="5"/>
        <v>#DIV/0!</v>
      </c>
      <c r="U5" s="3"/>
      <c r="V5" s="3"/>
      <c r="W5" s="22" t="e">
        <f t="shared" si="6"/>
        <v>#DIV/0!</v>
      </c>
      <c r="X5" s="22" t="e">
        <f t="shared" si="7"/>
        <v>#DIV/0!</v>
      </c>
      <c r="AA5" t="e">
        <v>#DIV/0!</v>
      </c>
      <c r="AB5" t="e">
        <v>#DIV/0!</v>
      </c>
      <c r="AC5" t="e">
        <v>#DIV/0!</v>
      </c>
      <c r="AD5" t="e">
        <v>#DIV/0!</v>
      </c>
      <c r="AF5">
        <f>AF3/$AF$7</f>
        <v>0.85794028570423964</v>
      </c>
      <c r="AG5">
        <f t="shared" ref="AG5" si="8">AG3/$AF$7</f>
        <v>0.44259297945609211</v>
      </c>
      <c r="AH5">
        <f>AG5/SQRT(12)</f>
        <v>0.12776558791520665</v>
      </c>
    </row>
    <row r="6" spans="1:38" x14ac:dyDescent="0.35">
      <c r="A6">
        <v>12</v>
      </c>
      <c r="B6" s="2">
        <v>0.90751286489552352</v>
      </c>
      <c r="C6" s="2">
        <v>0.61606003790284436</v>
      </c>
      <c r="D6">
        <f t="shared" si="0"/>
        <v>1.4730915966970133</v>
      </c>
      <c r="E6">
        <f t="shared" si="1"/>
        <v>1</v>
      </c>
      <c r="I6" s="2">
        <v>1</v>
      </c>
      <c r="J6" s="2">
        <v>0.62862353511258839</v>
      </c>
      <c r="K6">
        <f t="shared" si="2"/>
        <v>1.5907772206156694</v>
      </c>
      <c r="L6">
        <f t="shared" si="3"/>
        <v>1</v>
      </c>
      <c r="P6" s="2">
        <v>0.202108653682536</v>
      </c>
      <c r="Q6" s="2">
        <v>0.4680825013072944</v>
      </c>
      <c r="R6">
        <f t="shared" si="4"/>
        <v>0.43177998134532364</v>
      </c>
      <c r="S6">
        <f t="shared" si="5"/>
        <v>0.32463079154835411</v>
      </c>
      <c r="U6" s="2">
        <v>1</v>
      </c>
      <c r="V6" s="2">
        <v>0.63635139431731724</v>
      </c>
      <c r="W6" s="22">
        <f t="shared" si="6"/>
        <v>1.5714588023694169</v>
      </c>
      <c r="X6" s="22">
        <f t="shared" si="7"/>
        <v>0.97015886466408952</v>
      </c>
      <c r="Z6">
        <v>12</v>
      </c>
      <c r="AA6">
        <v>1</v>
      </c>
      <c r="AB6">
        <v>1</v>
      </c>
      <c r="AC6">
        <v>0.32463079154835411</v>
      </c>
      <c r="AD6">
        <v>0.97015886466408952</v>
      </c>
      <c r="AF6" t="s">
        <v>9</v>
      </c>
      <c r="AG6" t="s">
        <v>10</v>
      </c>
      <c r="AH6" t="e">
        <f t="shared" ref="AH6:AH32" si="9">AG6/SQRT(9)</f>
        <v>#VALUE!</v>
      </c>
    </row>
    <row r="7" spans="1:38" x14ac:dyDescent="0.35">
      <c r="B7" s="4">
        <v>0.88480411480965915</v>
      </c>
      <c r="C7" s="2">
        <v>0.61606003790284436</v>
      </c>
      <c r="D7">
        <f t="shared" si="0"/>
        <v>1.4362303353122168</v>
      </c>
      <c r="E7">
        <f t="shared" si="1"/>
        <v>0.97497693865917956</v>
      </c>
      <c r="I7" s="4">
        <v>0.99228950499120439</v>
      </c>
      <c r="J7" s="2">
        <v>0.62862353511258839</v>
      </c>
      <c r="K7">
        <f t="shared" si="2"/>
        <v>1.5785115407960064</v>
      </c>
      <c r="L7">
        <f t="shared" si="3"/>
        <v>0.99228950499120427</v>
      </c>
      <c r="P7" s="4">
        <v>0.21134633505440323</v>
      </c>
      <c r="Q7" s="2">
        <v>0.4680825013072944</v>
      </c>
      <c r="R7">
        <f t="shared" si="4"/>
        <v>0.45151513774631613</v>
      </c>
      <c r="S7">
        <f t="shared" si="5"/>
        <v>0.33946853234361557</v>
      </c>
      <c r="U7" s="4">
        <v>0.98327100091292829</v>
      </c>
      <c r="V7" s="2">
        <v>0.63635139431731724</v>
      </c>
      <c r="W7" s="22">
        <f t="shared" si="6"/>
        <v>1.5451698694992082</v>
      </c>
      <c r="X7" s="22">
        <f t="shared" si="7"/>
        <v>0.95392907790280945</v>
      </c>
      <c r="AA7">
        <v>0.97497693865917956</v>
      </c>
      <c r="AB7">
        <v>0.99228950499120427</v>
      </c>
      <c r="AC7">
        <v>0.33946853234361557</v>
      </c>
      <c r="AD7">
        <v>0.95392907790280945</v>
      </c>
      <c r="AF7">
        <f>AVERAGE(AA6:AD8)</f>
        <v>0.78729062600818323</v>
      </c>
      <c r="AG7">
        <f>STDEV(AA6:AD8)</f>
        <v>0.29455430893048035</v>
      </c>
      <c r="AH7">
        <f t="shared" si="9"/>
        <v>9.8184769643493444E-2</v>
      </c>
    </row>
    <row r="8" spans="1:38" x14ac:dyDescent="0.35">
      <c r="B8" s="5">
        <v>0.8960865567021209</v>
      </c>
      <c r="C8" s="2">
        <v>0.61606003790284436</v>
      </c>
      <c r="D8">
        <f t="shared" si="0"/>
        <v>1.4545442027899205</v>
      </c>
      <c r="E8">
        <f t="shared" si="1"/>
        <v>0.98740920527367071</v>
      </c>
      <c r="I8" s="5">
        <v>0.83342888096664425</v>
      </c>
      <c r="J8" s="2">
        <v>0.62862353511258839</v>
      </c>
      <c r="K8">
        <f t="shared" si="2"/>
        <v>1.3257996788449458</v>
      </c>
      <c r="L8">
        <f t="shared" si="3"/>
        <v>0.83342888096664414</v>
      </c>
      <c r="P8" s="5">
        <v>0.16758384665383161</v>
      </c>
      <c r="Q8" s="2">
        <v>0.4680825013072944</v>
      </c>
      <c r="R8">
        <f t="shared" si="4"/>
        <v>0.35802202856503162</v>
      </c>
      <c r="S8">
        <f t="shared" si="5"/>
        <v>0.26917638507159203</v>
      </c>
      <c r="U8" s="5">
        <v>0.82668865882572107</v>
      </c>
      <c r="V8" s="2">
        <v>0.63635139431731724</v>
      </c>
      <c r="W8" s="22">
        <f t="shared" si="6"/>
        <v>1.2991071697306473</v>
      </c>
      <c r="X8" s="22">
        <f t="shared" si="7"/>
        <v>0.80201933067704057</v>
      </c>
      <c r="AA8">
        <v>0.98740920527367071</v>
      </c>
      <c r="AB8">
        <v>0.83342888096664414</v>
      </c>
      <c r="AC8">
        <v>0.26917638507159203</v>
      </c>
      <c r="AD8">
        <v>0.80201933067704057</v>
      </c>
      <c r="AF8" t="s">
        <v>16</v>
      </c>
      <c r="AH8">
        <f t="shared" si="9"/>
        <v>0</v>
      </c>
    </row>
    <row r="9" spans="1:38" x14ac:dyDescent="0.35">
      <c r="B9" s="3"/>
      <c r="C9" s="3"/>
      <c r="D9" t="e">
        <f t="shared" si="0"/>
        <v>#DIV/0!</v>
      </c>
      <c r="E9" t="e">
        <f t="shared" si="1"/>
        <v>#DIV/0!</v>
      </c>
      <c r="I9" s="3"/>
      <c r="J9" s="3"/>
      <c r="K9" t="e">
        <f t="shared" si="2"/>
        <v>#DIV/0!</v>
      </c>
      <c r="L9" t="e">
        <f t="shared" si="3"/>
        <v>#DIV/0!</v>
      </c>
      <c r="P9" s="3"/>
      <c r="Q9" s="3"/>
      <c r="R9" t="e">
        <f t="shared" si="4"/>
        <v>#DIV/0!</v>
      </c>
      <c r="S9" t="e">
        <f t="shared" si="5"/>
        <v>#DIV/0!</v>
      </c>
      <c r="U9" s="3"/>
      <c r="V9" s="3"/>
      <c r="W9" s="22" t="e">
        <f t="shared" si="6"/>
        <v>#DIV/0!</v>
      </c>
      <c r="X9" s="22" t="e">
        <f t="shared" si="7"/>
        <v>#DIV/0!</v>
      </c>
      <c r="AA9" t="e">
        <v>#DIV/0!</v>
      </c>
      <c r="AB9" t="e">
        <v>#DIV/0!</v>
      </c>
      <c r="AC9" t="e">
        <v>#DIV/0!</v>
      </c>
      <c r="AD9" t="e">
        <v>#DIV/0!</v>
      </c>
      <c r="AF9">
        <f>AF7/$AF$7</f>
        <v>1</v>
      </c>
      <c r="AG9">
        <f t="shared" ref="AG9" si="10">AG7/$AF$7</f>
        <v>0.37413669006065203</v>
      </c>
      <c r="AH9">
        <f>AG9/SQRT(12)</f>
        <v>0.10800395936011652</v>
      </c>
    </row>
    <row r="10" spans="1:38" x14ac:dyDescent="0.35">
      <c r="A10">
        <v>15</v>
      </c>
      <c r="B10" s="2">
        <v>1</v>
      </c>
      <c r="C10" s="2">
        <v>0.90907349805513782</v>
      </c>
      <c r="D10">
        <f t="shared" si="0"/>
        <v>1.1000210677567759</v>
      </c>
      <c r="E10">
        <f t="shared" si="1"/>
        <v>0.74674315583854978</v>
      </c>
      <c r="I10" s="2">
        <v>0.58155195869603349</v>
      </c>
      <c r="J10" s="2">
        <v>0.5992025754099648</v>
      </c>
      <c r="K10">
        <f t="shared" si="2"/>
        <v>0.97054315612402864</v>
      </c>
      <c r="L10">
        <f t="shared" si="3"/>
        <v>0.61010626978201565</v>
      </c>
      <c r="P10" s="2">
        <v>1</v>
      </c>
      <c r="Q10" s="2">
        <v>0.93039686983860082</v>
      </c>
      <c r="R10">
        <f t="shared" si="4"/>
        <v>1.0748101508267902</v>
      </c>
      <c r="S10">
        <f t="shared" si="5"/>
        <v>0.80808857543595725</v>
      </c>
      <c r="U10" s="2">
        <v>0.66617494498265395</v>
      </c>
      <c r="V10" s="2">
        <v>0.6788845995218723</v>
      </c>
      <c r="W10" s="22">
        <f t="shared" si="6"/>
        <v>0.98127862298221291</v>
      </c>
      <c r="X10" s="22">
        <f t="shared" si="7"/>
        <v>0.60580408048633694</v>
      </c>
      <c r="Z10">
        <v>15</v>
      </c>
      <c r="AA10">
        <v>0.74674315583854978</v>
      </c>
      <c r="AB10">
        <v>0.61010626978201565</v>
      </c>
      <c r="AC10">
        <v>0.80808857543595725</v>
      </c>
      <c r="AD10">
        <v>0.60580408048633694</v>
      </c>
      <c r="AF10" t="s">
        <v>9</v>
      </c>
      <c r="AG10" t="s">
        <v>10</v>
      </c>
      <c r="AH10" t="e">
        <f t="shared" si="9"/>
        <v>#VALUE!</v>
      </c>
    </row>
    <row r="11" spans="1:38" x14ac:dyDescent="0.35">
      <c r="B11" s="4">
        <v>0.96230091123072825</v>
      </c>
      <c r="C11" s="2">
        <v>0.90907349805513782</v>
      </c>
      <c r="D11">
        <f t="shared" si="0"/>
        <v>1.0585512758753441</v>
      </c>
      <c r="E11">
        <f t="shared" si="1"/>
        <v>0.71859161931874616</v>
      </c>
      <c r="I11" s="4">
        <v>0.57959738864018939</v>
      </c>
      <c r="J11" s="2">
        <v>0.5992025754099648</v>
      </c>
      <c r="K11">
        <f t="shared" si="2"/>
        <v>0.96728120409635776</v>
      </c>
      <c r="L11">
        <f t="shared" si="3"/>
        <v>0.60805572996701351</v>
      </c>
      <c r="P11" s="4">
        <v>0.9199013115462995</v>
      </c>
      <c r="Q11" s="2">
        <v>0.93039686983860082</v>
      </c>
      <c r="R11">
        <f t="shared" si="4"/>
        <v>0.98871926740884031</v>
      </c>
      <c r="S11">
        <f t="shared" si="5"/>
        <v>0.74336174038911784</v>
      </c>
      <c r="U11" s="4">
        <v>0.73689092922778221</v>
      </c>
      <c r="V11" s="2">
        <v>0.6788845995218723</v>
      </c>
      <c r="W11" s="22">
        <f t="shared" si="6"/>
        <v>1.0854435786977092</v>
      </c>
      <c r="X11" s="22">
        <f t="shared" si="7"/>
        <v>0.67011156027668195</v>
      </c>
      <c r="AA11">
        <v>0.71859161931874616</v>
      </c>
      <c r="AB11">
        <v>0.60805572996701351</v>
      </c>
      <c r="AC11">
        <v>0.74336174038911784</v>
      </c>
      <c r="AD11">
        <v>0.67011156027668195</v>
      </c>
      <c r="AF11">
        <f>AVERAGE(AA10:AD12)</f>
        <v>0.66820982964889364</v>
      </c>
      <c r="AG11">
        <f>STDEV(AA10:AD12)</f>
        <v>8.5309993591875077E-2</v>
      </c>
      <c r="AH11">
        <f t="shared" si="9"/>
        <v>2.8436664530625027E-2</v>
      </c>
    </row>
    <row r="12" spans="1:38" x14ac:dyDescent="0.35">
      <c r="B12" s="5">
        <v>0.98096937323788469</v>
      </c>
      <c r="C12" s="2">
        <v>0.90907349805513782</v>
      </c>
      <c r="D12">
        <f t="shared" si="0"/>
        <v>1.0790869773858331</v>
      </c>
      <c r="E12">
        <f t="shared" si="1"/>
        <v>0.73253216555262224</v>
      </c>
      <c r="I12" s="5">
        <v>0.47345296042220181</v>
      </c>
      <c r="J12" s="2">
        <v>0.5992025754099648</v>
      </c>
      <c r="K12">
        <f t="shared" si="2"/>
        <v>0.79013839367808603</v>
      </c>
      <c r="L12">
        <f t="shared" si="3"/>
        <v>0.49669959026210048</v>
      </c>
      <c r="P12" s="5">
        <v>0.79357198437784793</v>
      </c>
      <c r="Q12" s="2">
        <v>0.93039686983860082</v>
      </c>
      <c r="R12">
        <f t="shared" si="4"/>
        <v>0.85293922422106994</v>
      </c>
      <c r="S12">
        <f t="shared" si="5"/>
        <v>0.64127645436178082</v>
      </c>
      <c r="U12" s="5">
        <v>0.70064133066536582</v>
      </c>
      <c r="V12" s="2">
        <v>0.6788845995218723</v>
      </c>
      <c r="W12" s="22">
        <f t="shared" si="6"/>
        <v>1.0320477606338638</v>
      </c>
      <c r="X12" s="22">
        <f t="shared" si="7"/>
        <v>0.63714701411580021</v>
      </c>
      <c r="AA12">
        <v>0.73253216555262224</v>
      </c>
      <c r="AB12">
        <v>0.49669959026210048</v>
      </c>
      <c r="AC12">
        <v>0.64127645436178082</v>
      </c>
      <c r="AD12">
        <v>0.63714701411580021</v>
      </c>
      <c r="AF12" t="s">
        <v>16</v>
      </c>
      <c r="AH12">
        <f t="shared" si="9"/>
        <v>0</v>
      </c>
      <c r="AJ12">
        <v>9</v>
      </c>
      <c r="AK12">
        <v>0.85794028570423964</v>
      </c>
      <c r="AL12">
        <v>0.12776558791520665</v>
      </c>
    </row>
    <row r="13" spans="1:38" x14ac:dyDescent="0.35">
      <c r="B13" s="3"/>
      <c r="C13" s="3"/>
      <c r="D13" t="e">
        <f t="shared" si="0"/>
        <v>#DIV/0!</v>
      </c>
      <c r="E13" t="e">
        <f t="shared" si="1"/>
        <v>#DIV/0!</v>
      </c>
      <c r="I13" s="3"/>
      <c r="J13" s="3"/>
      <c r="K13" t="e">
        <f t="shared" si="2"/>
        <v>#DIV/0!</v>
      </c>
      <c r="L13" t="e">
        <f t="shared" si="3"/>
        <v>#DIV/0!</v>
      </c>
      <c r="P13" s="3"/>
      <c r="Q13" s="3"/>
      <c r="R13" t="e">
        <f t="shared" si="4"/>
        <v>#DIV/0!</v>
      </c>
      <c r="S13" t="e">
        <f t="shared" si="5"/>
        <v>#DIV/0!</v>
      </c>
      <c r="U13" s="3"/>
      <c r="V13" s="3"/>
      <c r="W13" s="22" t="e">
        <f t="shared" si="6"/>
        <v>#DIV/0!</v>
      </c>
      <c r="X13" s="22" t="e">
        <f t="shared" si="7"/>
        <v>#DIV/0!</v>
      </c>
      <c r="AA13" t="e">
        <v>#DIV/0!</v>
      </c>
      <c r="AB13" t="e">
        <v>#DIV/0!</v>
      </c>
      <c r="AC13" t="e">
        <v>#DIV/0!</v>
      </c>
      <c r="AD13" t="e">
        <v>#DIV/0!</v>
      </c>
      <c r="AF13">
        <f>AF11/$AF$7</f>
        <v>0.84874607619416542</v>
      </c>
      <c r="AG13">
        <f t="shared" ref="AG13" si="11">AG11/$AF$7</f>
        <v>0.10835896017767187</v>
      </c>
      <c r="AH13">
        <f>AG13/SQRT(12)</f>
        <v>3.1280537413843394E-2</v>
      </c>
      <c r="AJ13">
        <v>12</v>
      </c>
      <c r="AK13">
        <v>1</v>
      </c>
      <c r="AL13">
        <v>0.10800395936011652</v>
      </c>
    </row>
    <row r="14" spans="1:38" x14ac:dyDescent="0.35">
      <c r="A14">
        <v>18</v>
      </c>
      <c r="B14" s="2">
        <v>0.15389731854866093</v>
      </c>
      <c r="C14" s="2">
        <v>0.657306065885782</v>
      </c>
      <c r="D14">
        <f t="shared" si="0"/>
        <v>0.23413342206308374</v>
      </c>
      <c r="E14">
        <f t="shared" si="1"/>
        <v>0.15894016542356293</v>
      </c>
      <c r="I14" s="2">
        <v>0.3098143771386882</v>
      </c>
      <c r="J14" s="2">
        <v>0.75334424798970312</v>
      </c>
      <c r="K14">
        <f t="shared" si="2"/>
        <v>0.41125206433237788</v>
      </c>
      <c r="L14">
        <f t="shared" si="3"/>
        <v>0.25852272650296898</v>
      </c>
      <c r="P14" s="2">
        <v>0.15601871489360608</v>
      </c>
      <c r="Q14" s="2">
        <v>0.81420947398198096</v>
      </c>
      <c r="R14">
        <f t="shared" si="4"/>
        <v>0.19161987164135957</v>
      </c>
      <c r="S14">
        <f t="shared" si="5"/>
        <v>0.14406807470209801</v>
      </c>
      <c r="U14" s="2">
        <v>0.31728627051627623</v>
      </c>
      <c r="V14" s="2">
        <v>0.91223631892802093</v>
      </c>
      <c r="W14" s="22">
        <f t="shared" si="6"/>
        <v>0.3478114869282149</v>
      </c>
      <c r="X14" s="22">
        <f t="shared" si="7"/>
        <v>0.21472557649403939</v>
      </c>
      <c r="Z14">
        <v>18</v>
      </c>
      <c r="AA14">
        <v>0.15894016542356293</v>
      </c>
      <c r="AB14">
        <v>0.25852272650296898</v>
      </c>
      <c r="AC14">
        <v>0.14406807470209801</v>
      </c>
      <c r="AD14">
        <v>0.21472557649403939</v>
      </c>
      <c r="AF14" t="s">
        <v>9</v>
      </c>
      <c r="AG14" t="s">
        <v>10</v>
      </c>
      <c r="AH14" t="e">
        <f t="shared" si="9"/>
        <v>#VALUE!</v>
      </c>
      <c r="AJ14">
        <v>15</v>
      </c>
      <c r="AK14">
        <v>0.84874607619416542</v>
      </c>
      <c r="AL14">
        <v>3.1280537413843394E-2</v>
      </c>
    </row>
    <row r="15" spans="1:38" x14ac:dyDescent="0.35">
      <c r="B15" s="4">
        <v>0.15110151178618178</v>
      </c>
      <c r="C15" s="2">
        <v>0.657306065885782</v>
      </c>
      <c r="D15">
        <f t="shared" si="0"/>
        <v>0.22987998989870606</v>
      </c>
      <c r="E15">
        <f t="shared" si="1"/>
        <v>0.15605274676343697</v>
      </c>
      <c r="I15" s="4">
        <v>0.32135370256715384</v>
      </c>
      <c r="J15" s="2">
        <v>0.75334424798970312</v>
      </c>
      <c r="K15">
        <f t="shared" si="2"/>
        <v>0.42656953102739581</v>
      </c>
      <c r="L15">
        <f t="shared" si="3"/>
        <v>0.26815164656576052</v>
      </c>
      <c r="P15" s="4">
        <v>0.16280275289341928</v>
      </c>
      <c r="Q15" s="2">
        <v>0.81420947398198096</v>
      </c>
      <c r="R15">
        <f t="shared" si="4"/>
        <v>0.19995192649529675</v>
      </c>
      <c r="S15">
        <f t="shared" si="5"/>
        <v>0.15033247249569254</v>
      </c>
      <c r="U15" s="4">
        <v>0.37662090850046193</v>
      </c>
      <c r="V15" s="2">
        <v>0.91223631892802093</v>
      </c>
      <c r="W15" s="22">
        <f t="shared" si="6"/>
        <v>0.41285454293579688</v>
      </c>
      <c r="X15" s="22">
        <f t="shared" si="7"/>
        <v>0.2548806841401669</v>
      </c>
      <c r="AA15">
        <v>0.15605274676343697</v>
      </c>
      <c r="AB15">
        <v>0.26815164656576052</v>
      </c>
      <c r="AC15">
        <v>0.15033247249569254</v>
      </c>
      <c r="AD15">
        <v>0.2548806841401669</v>
      </c>
      <c r="AF15">
        <f>AVERAGE(AA14:AD16)</f>
        <v>0.19253840073484282</v>
      </c>
      <c r="AG15">
        <f>STDEV(AA14:AD16)</f>
        <v>5.121805817627597E-2</v>
      </c>
      <c r="AH15">
        <f t="shared" si="9"/>
        <v>1.7072686058758658E-2</v>
      </c>
      <c r="AJ15">
        <v>18</v>
      </c>
      <c r="AK15">
        <v>0.24455822840299071</v>
      </c>
      <c r="AL15">
        <v>1.8780078600310605E-2</v>
      </c>
    </row>
    <row r="16" spans="1:38" x14ac:dyDescent="0.35">
      <c r="B16" s="5">
        <v>0.15249353651339012</v>
      </c>
      <c r="C16" s="2">
        <v>0.657306065885782</v>
      </c>
      <c r="D16">
        <f t="shared" si="0"/>
        <v>0.23199776242425313</v>
      </c>
      <c r="E16">
        <f t="shared" si="1"/>
        <v>0.15749038481004288</v>
      </c>
      <c r="I16" s="5">
        <v>0.26927402969106196</v>
      </c>
      <c r="J16" s="2">
        <v>0.75334424798970312</v>
      </c>
      <c r="K16">
        <f t="shared" si="2"/>
        <v>0.3574382235075384</v>
      </c>
      <c r="L16">
        <f t="shared" si="3"/>
        <v>0.22469407964567228</v>
      </c>
      <c r="P16" s="5">
        <v>0.12872650120348886</v>
      </c>
      <c r="Q16" s="2">
        <v>0.81420947398198096</v>
      </c>
      <c r="R16">
        <f t="shared" si="4"/>
        <v>0.15809997957151953</v>
      </c>
      <c r="S16">
        <f t="shared" si="5"/>
        <v>0.11886637576889797</v>
      </c>
      <c r="U16" s="5">
        <v>0.30104749124466756</v>
      </c>
      <c r="V16" s="2">
        <v>0.91223631892802093</v>
      </c>
      <c r="W16" s="22">
        <f t="shared" si="6"/>
        <v>0.33001042054369401</v>
      </c>
      <c r="X16" s="22">
        <f t="shared" si="7"/>
        <v>0.20373587550577443</v>
      </c>
      <c r="AA16">
        <v>0.15749038481004288</v>
      </c>
      <c r="AB16">
        <v>0.22469407964567228</v>
      </c>
      <c r="AC16">
        <v>0.11886637576889797</v>
      </c>
      <c r="AD16">
        <v>0.20373587550577443</v>
      </c>
      <c r="AF16" t="s">
        <v>16</v>
      </c>
      <c r="AH16">
        <f t="shared" si="9"/>
        <v>0</v>
      </c>
      <c r="AJ16">
        <v>21</v>
      </c>
      <c r="AK16">
        <v>8.9949808121580738E-2</v>
      </c>
      <c r="AL16">
        <v>1.0097717651290005E-2</v>
      </c>
    </row>
    <row r="17" spans="1:38" x14ac:dyDescent="0.35">
      <c r="B17" s="3"/>
      <c r="C17" s="3"/>
      <c r="D17" t="e">
        <f t="shared" si="0"/>
        <v>#DIV/0!</v>
      </c>
      <c r="E17" t="e">
        <f t="shared" si="1"/>
        <v>#DIV/0!</v>
      </c>
      <c r="I17" s="3"/>
      <c r="J17" s="3"/>
      <c r="K17" t="e">
        <f t="shared" si="2"/>
        <v>#DIV/0!</v>
      </c>
      <c r="L17" t="e">
        <f t="shared" si="3"/>
        <v>#DIV/0!</v>
      </c>
      <c r="P17" s="3"/>
      <c r="Q17" s="3"/>
      <c r="R17" t="e">
        <f t="shared" si="4"/>
        <v>#DIV/0!</v>
      </c>
      <c r="S17" t="e">
        <f t="shared" si="5"/>
        <v>#DIV/0!</v>
      </c>
      <c r="U17" s="3"/>
      <c r="V17" s="3"/>
      <c r="W17" s="22" t="e">
        <f t="shared" si="6"/>
        <v>#DIV/0!</v>
      </c>
      <c r="X17" s="22" t="e">
        <f t="shared" si="7"/>
        <v>#DIV/0!</v>
      </c>
      <c r="AA17" t="e">
        <v>#DIV/0!</v>
      </c>
      <c r="AB17" t="e">
        <v>#DIV/0!</v>
      </c>
      <c r="AC17" t="e">
        <v>#DIV/0!</v>
      </c>
      <c r="AD17" t="e">
        <v>#DIV/0!</v>
      </c>
      <c r="AF17">
        <f>AF15/$AF$7</f>
        <v>0.24455822840299071</v>
      </c>
      <c r="AG17">
        <f t="shared" ref="AG17" si="12">AG15/$AF$7</f>
        <v>6.5056100611749948E-2</v>
      </c>
      <c r="AH17">
        <f>AG17/SQRT(12)</f>
        <v>1.8780078600310605E-2</v>
      </c>
      <c r="AJ17">
        <v>24</v>
      </c>
      <c r="AK17">
        <v>5.221135063087351E-2</v>
      </c>
      <c r="AL17">
        <v>1.2584095044590474E-2</v>
      </c>
    </row>
    <row r="18" spans="1:38" x14ac:dyDescent="0.35">
      <c r="A18">
        <v>21</v>
      </c>
      <c r="B18" s="2">
        <v>5.4546105331494232E-2</v>
      </c>
      <c r="C18" s="2">
        <v>0.8503685802656118</v>
      </c>
      <c r="D18">
        <f t="shared" si="0"/>
        <v>6.4144074225386843E-2</v>
      </c>
      <c r="E18">
        <f t="shared" si="1"/>
        <v>4.3543846403856751E-2</v>
      </c>
      <c r="I18" s="2">
        <v>0.10074778320489647</v>
      </c>
      <c r="J18" s="2">
        <v>0.7519223721448649</v>
      </c>
      <c r="K18">
        <f t="shared" si="2"/>
        <v>0.13398694723966328</v>
      </c>
      <c r="L18">
        <f t="shared" si="3"/>
        <v>8.4227348432741003E-2</v>
      </c>
      <c r="P18" s="2">
        <v>6.8525368904139267E-2</v>
      </c>
      <c r="Q18" s="2">
        <v>0.86099037191079109</v>
      </c>
      <c r="R18">
        <f t="shared" si="4"/>
        <v>7.958900719419347E-2</v>
      </c>
      <c r="S18">
        <f t="shared" si="5"/>
        <v>5.9838444393592774E-2</v>
      </c>
      <c r="U18" s="2">
        <v>9.8596414939326096E-2</v>
      </c>
      <c r="V18" s="2">
        <v>0.58424776239103604</v>
      </c>
      <c r="W18" s="22">
        <f t="shared" si="6"/>
        <v>0.16875788199140021</v>
      </c>
      <c r="X18" s="22">
        <f t="shared" si="7"/>
        <v>0.10418469446926401</v>
      </c>
      <c r="Z18">
        <v>21</v>
      </c>
      <c r="AA18">
        <v>4.3543846403856751E-2</v>
      </c>
      <c r="AB18">
        <v>8.4227348432741003E-2</v>
      </c>
      <c r="AC18">
        <v>5.9838444393592774E-2</v>
      </c>
      <c r="AD18">
        <v>0.10418469446926401</v>
      </c>
      <c r="AF18" t="s">
        <v>9</v>
      </c>
      <c r="AG18" t="s">
        <v>10</v>
      </c>
      <c r="AH18" t="e">
        <f t="shared" si="9"/>
        <v>#VALUE!</v>
      </c>
      <c r="AJ18">
        <v>3</v>
      </c>
      <c r="AK18">
        <v>0.11106432734006612</v>
      </c>
      <c r="AL18">
        <v>5.655865897142039E-3</v>
      </c>
    </row>
    <row r="19" spans="1:38" x14ac:dyDescent="0.35">
      <c r="B19" s="4">
        <v>4.9249742781641986E-2</v>
      </c>
      <c r="C19" s="2">
        <v>0.8503685802656118</v>
      </c>
      <c r="D19">
        <f t="shared" si="0"/>
        <v>5.791576020630828E-2</v>
      </c>
      <c r="E19">
        <f t="shared" si="1"/>
        <v>3.9315790230673921E-2</v>
      </c>
      <c r="I19" s="4">
        <v>9.5658103551321538E-2</v>
      </c>
      <c r="J19" s="2">
        <v>0.7519223721448649</v>
      </c>
      <c r="K19">
        <f t="shared" si="2"/>
        <v>0.12721805746842721</v>
      </c>
      <c r="L19">
        <f t="shared" si="3"/>
        <v>7.9972265015959138E-2</v>
      </c>
      <c r="P19" s="4">
        <v>6.7906241785551991E-2</v>
      </c>
      <c r="Q19" s="2">
        <v>0.86099037191079109</v>
      </c>
      <c r="R19">
        <f t="shared" si="4"/>
        <v>7.8869920037372837E-2</v>
      </c>
      <c r="S19">
        <f t="shared" si="5"/>
        <v>5.9297803690002024E-2</v>
      </c>
      <c r="U19" s="4">
        <v>0.10770222801092449</v>
      </c>
      <c r="V19" s="2">
        <v>0.58424776239103604</v>
      </c>
      <c r="W19" s="22">
        <f t="shared" si="6"/>
        <v>0.1843434154889233</v>
      </c>
      <c r="X19" s="22">
        <f t="shared" si="7"/>
        <v>0.11380660976245706</v>
      </c>
      <c r="AA19">
        <v>3.9315790230673921E-2</v>
      </c>
      <c r="AB19">
        <v>7.9972265015959138E-2</v>
      </c>
      <c r="AC19">
        <v>5.9297803690002024E-2</v>
      </c>
      <c r="AD19">
        <v>0.11380660976245706</v>
      </c>
      <c r="AF19">
        <f>AVERAGE(AA18:AD20)</f>
        <v>7.0816640745355264E-2</v>
      </c>
      <c r="AG19">
        <f>STDEV(AA18:AD20)</f>
        <v>2.7539048217978517E-2</v>
      </c>
      <c r="AH19">
        <f t="shared" si="9"/>
        <v>9.179682739326173E-3</v>
      </c>
      <c r="AJ19">
        <v>6</v>
      </c>
      <c r="AK19">
        <v>0.45580229166228114</v>
      </c>
      <c r="AL19">
        <v>4.1286903387172669E-2</v>
      </c>
    </row>
    <row r="20" spans="1:38" x14ac:dyDescent="0.35">
      <c r="B20" s="5">
        <v>4.635632473431036E-2</v>
      </c>
      <c r="C20" s="2">
        <v>0.8503685802656118</v>
      </c>
      <c r="D20">
        <f t="shared" si="0"/>
        <v>5.4513214399138553E-2</v>
      </c>
      <c r="E20">
        <f t="shared" si="1"/>
        <v>3.700599102008921E-2</v>
      </c>
      <c r="I20" s="5">
        <v>8.6126379732551189E-2</v>
      </c>
      <c r="J20" s="2">
        <v>0.7519223721448649</v>
      </c>
      <c r="K20">
        <f t="shared" si="2"/>
        <v>0.11454158424210063</v>
      </c>
      <c r="L20">
        <f t="shared" si="3"/>
        <v>7.2003535603665653E-2</v>
      </c>
      <c r="P20" s="5">
        <v>5.4640708472999677E-2</v>
      </c>
      <c r="Q20" s="2">
        <v>0.86099037191079109</v>
      </c>
      <c r="R20">
        <f t="shared" si="4"/>
        <v>6.3462624270392079E-2</v>
      </c>
      <c r="S20">
        <f t="shared" si="5"/>
        <v>4.7713934968551537E-2</v>
      </c>
      <c r="U20" s="5">
        <v>0.10304879214651186</v>
      </c>
      <c r="V20" s="2">
        <v>0.58424776239103604</v>
      </c>
      <c r="W20" s="22">
        <f t="shared" si="6"/>
        <v>0.17637858247806429</v>
      </c>
      <c r="X20" s="22">
        <f t="shared" si="7"/>
        <v>0.10888942495341009</v>
      </c>
      <c r="AA20">
        <v>3.700599102008921E-2</v>
      </c>
      <c r="AB20">
        <v>7.2003535603665653E-2</v>
      </c>
      <c r="AC20">
        <v>4.7713934968551537E-2</v>
      </c>
      <c r="AD20">
        <v>0.10888942495341009</v>
      </c>
      <c r="AF20" t="s">
        <v>16</v>
      </c>
      <c r="AH20">
        <f t="shared" si="9"/>
        <v>0</v>
      </c>
    </row>
    <row r="21" spans="1:38" x14ac:dyDescent="0.35">
      <c r="B21" s="3"/>
      <c r="C21" s="3"/>
      <c r="D21" t="e">
        <f t="shared" si="0"/>
        <v>#DIV/0!</v>
      </c>
      <c r="E21" t="e">
        <f t="shared" si="1"/>
        <v>#DIV/0!</v>
      </c>
      <c r="I21" s="3"/>
      <c r="J21" s="3"/>
      <c r="K21" t="e">
        <f t="shared" si="2"/>
        <v>#DIV/0!</v>
      </c>
      <c r="L21" t="e">
        <f t="shared" si="3"/>
        <v>#DIV/0!</v>
      </c>
      <c r="P21" s="3"/>
      <c r="Q21" s="3"/>
      <c r="R21" t="e">
        <f t="shared" si="4"/>
        <v>#DIV/0!</v>
      </c>
      <c r="S21" t="e">
        <f t="shared" si="5"/>
        <v>#DIV/0!</v>
      </c>
      <c r="U21" s="3"/>
      <c r="V21" s="3"/>
      <c r="W21" s="22" t="e">
        <f t="shared" si="6"/>
        <v>#DIV/0!</v>
      </c>
      <c r="X21" s="22" t="e">
        <f t="shared" si="7"/>
        <v>#DIV/0!</v>
      </c>
      <c r="AA21" t="e">
        <v>#DIV/0!</v>
      </c>
      <c r="AB21" t="e">
        <v>#DIV/0!</v>
      </c>
      <c r="AC21" t="e">
        <v>#DIV/0!</v>
      </c>
      <c r="AD21" t="e">
        <v>#DIV/0!</v>
      </c>
      <c r="AF21">
        <f>AF19/$AF$7</f>
        <v>8.9949808121580738E-2</v>
      </c>
      <c r="AG21">
        <f t="shared" ref="AG21" si="13">AG19/$AF$7</f>
        <v>3.4979520025038721E-2</v>
      </c>
      <c r="AH21">
        <f>AG21/SQRT(12)</f>
        <v>1.0097717651290005E-2</v>
      </c>
    </row>
    <row r="22" spans="1:38" x14ac:dyDescent="0.35">
      <c r="A22">
        <v>24</v>
      </c>
      <c r="B22" s="2">
        <v>6.8015624051171925E-2</v>
      </c>
      <c r="C22" s="2">
        <v>0.69966589126961565</v>
      </c>
      <c r="D22">
        <f t="shared" si="0"/>
        <v>9.7211576124928117E-2</v>
      </c>
      <c r="E22">
        <f t="shared" si="1"/>
        <v>6.5991535314502692E-2</v>
      </c>
      <c r="I22" s="2">
        <v>2.2097318114637E-3</v>
      </c>
      <c r="J22" s="2">
        <v>0.22931769707141356</v>
      </c>
      <c r="K22">
        <f t="shared" si="2"/>
        <v>9.6361154838195962E-3</v>
      </c>
      <c r="L22">
        <f t="shared" si="3"/>
        <v>6.0574889801918242E-3</v>
      </c>
      <c r="P22" s="2">
        <v>8.60600805000582E-2</v>
      </c>
      <c r="Q22" s="2">
        <v>0.77965851130603736</v>
      </c>
      <c r="R22">
        <f t="shared" si="4"/>
        <v>0.11038176233835438</v>
      </c>
      <c r="S22">
        <f t="shared" si="5"/>
        <v>8.2989764297905125E-2</v>
      </c>
      <c r="U22" s="2">
        <v>3.9283494854364378E-3</v>
      </c>
      <c r="V22" s="2">
        <v>0.23812793051563147</v>
      </c>
      <c r="W22" s="22">
        <f t="shared" si="6"/>
        <v>1.6496802693116121E-2</v>
      </c>
      <c r="X22" s="22">
        <f t="shared" si="7"/>
        <v>1.0184498217331379E-2</v>
      </c>
      <c r="Z22">
        <v>24</v>
      </c>
      <c r="AA22">
        <v>6.5991535314502692E-2</v>
      </c>
      <c r="AB22">
        <v>6.0574889801918242E-3</v>
      </c>
      <c r="AC22">
        <v>8.2989764297905125E-2</v>
      </c>
      <c r="AD22">
        <v>1.0184498217331379E-2</v>
      </c>
      <c r="AF22" t="s">
        <v>9</v>
      </c>
      <c r="AG22" t="s">
        <v>10</v>
      </c>
      <c r="AH22" t="e">
        <f t="shared" si="9"/>
        <v>#VALUE!</v>
      </c>
    </row>
    <row r="23" spans="1:38" x14ac:dyDescent="0.35">
      <c r="B23" s="4">
        <v>7.0316642689187733E-2</v>
      </c>
      <c r="C23" s="2">
        <v>0.69966589126961565</v>
      </c>
      <c r="D23">
        <f t="shared" si="0"/>
        <v>0.10050031531705934</v>
      </c>
      <c r="E23">
        <f t="shared" si="1"/>
        <v>6.8224077540325778E-2</v>
      </c>
      <c r="I23" s="4">
        <v>3.0138910900575321E-3</v>
      </c>
      <c r="J23" s="2">
        <v>0.22931769707141356</v>
      </c>
      <c r="K23">
        <f t="shared" si="2"/>
        <v>1.3142863060930503E-2</v>
      </c>
      <c r="L23">
        <f t="shared" si="3"/>
        <v>8.2619130388627872E-3</v>
      </c>
      <c r="P23" s="4">
        <v>9.0052990718823486E-2</v>
      </c>
      <c r="Q23" s="2">
        <v>0.77965851130603736</v>
      </c>
      <c r="R23">
        <f t="shared" si="4"/>
        <v>0.11550312016471428</v>
      </c>
      <c r="S23">
        <f t="shared" si="5"/>
        <v>8.6840221745685509E-2</v>
      </c>
      <c r="U23" s="4">
        <v>4.0330835262629349E-3</v>
      </c>
      <c r="V23" s="2">
        <v>0.23812793051563147</v>
      </c>
      <c r="W23" s="22">
        <f t="shared" si="6"/>
        <v>1.6936625273355703E-2</v>
      </c>
      <c r="X23" s="22">
        <f t="shared" si="7"/>
        <v>1.0456027941467638E-2</v>
      </c>
      <c r="AA23">
        <v>6.8224077540325778E-2</v>
      </c>
      <c r="AB23">
        <v>8.2619130388627872E-3</v>
      </c>
      <c r="AC23">
        <v>8.6840221745685509E-2</v>
      </c>
      <c r="AD23">
        <v>1.0456027941467638E-2</v>
      </c>
      <c r="AF23">
        <f>AVERAGE(AA22:AD24)</f>
        <v>4.1105506922913156E-2</v>
      </c>
      <c r="AG23">
        <f>STDEV(AA22:AD24)</f>
        <v>3.4320032722278439E-2</v>
      </c>
      <c r="AH23">
        <f t="shared" si="9"/>
        <v>1.1440010907426147E-2</v>
      </c>
    </row>
    <row r="24" spans="1:38" x14ac:dyDescent="0.35">
      <c r="B24" s="5">
        <v>6.6239702336887779E-2</v>
      </c>
      <c r="C24" s="2">
        <v>0.69966589126961565</v>
      </c>
      <c r="D24">
        <f t="shared" si="0"/>
        <v>9.4673333605971605E-2</v>
      </c>
      <c r="E24">
        <f t="shared" si="1"/>
        <v>6.426846356210944E-2</v>
      </c>
      <c r="I24" s="5">
        <v>2.8082323054423124E-3</v>
      </c>
      <c r="J24" s="2">
        <v>0.22931769707141356</v>
      </c>
      <c r="K24">
        <f t="shared" si="2"/>
        <v>1.2246033957718403E-2</v>
      </c>
      <c r="L24">
        <f t="shared" si="3"/>
        <v>7.6981451576097438E-3</v>
      </c>
      <c r="P24" s="5">
        <v>7.4637372017260978E-2</v>
      </c>
      <c r="Q24" s="2">
        <v>0.77965851130603736</v>
      </c>
      <c r="R24">
        <f t="shared" si="4"/>
        <v>9.5730850025908018E-2</v>
      </c>
      <c r="S24">
        <f t="shared" si="5"/>
        <v>7.1974577243433549E-2</v>
      </c>
      <c r="U24" s="5">
        <v>3.9803720422992104E-3</v>
      </c>
      <c r="V24" s="2">
        <v>0.23812793051563147</v>
      </c>
      <c r="W24" s="22">
        <f t="shared" si="6"/>
        <v>1.6715267434946807E-2</v>
      </c>
      <c r="X24" s="22">
        <f t="shared" si="7"/>
        <v>1.0319370035532419E-2</v>
      </c>
      <c r="AA24">
        <v>6.426846356210944E-2</v>
      </c>
      <c r="AB24">
        <v>7.6981451576097438E-3</v>
      </c>
      <c r="AC24">
        <v>7.1974577243433549E-2</v>
      </c>
      <c r="AD24">
        <v>1.0319370035532419E-2</v>
      </c>
      <c r="AF24" t="s">
        <v>16</v>
      </c>
      <c r="AH24">
        <f t="shared" si="9"/>
        <v>0</v>
      </c>
    </row>
    <row r="25" spans="1:38" x14ac:dyDescent="0.35">
      <c r="B25" s="3"/>
      <c r="C25" s="3"/>
      <c r="D25" t="e">
        <f t="shared" si="0"/>
        <v>#DIV/0!</v>
      </c>
      <c r="E25" t="e">
        <f t="shared" si="1"/>
        <v>#DIV/0!</v>
      </c>
      <c r="I25" s="3"/>
      <c r="J25" s="3"/>
      <c r="K25" t="e">
        <f t="shared" si="2"/>
        <v>#DIV/0!</v>
      </c>
      <c r="L25" t="e">
        <f t="shared" si="3"/>
        <v>#DIV/0!</v>
      </c>
      <c r="P25" s="3"/>
      <c r="Q25" s="3"/>
      <c r="R25" t="e">
        <f t="shared" si="4"/>
        <v>#DIV/0!</v>
      </c>
      <c r="S25" t="e">
        <f t="shared" si="5"/>
        <v>#DIV/0!</v>
      </c>
      <c r="U25" s="3"/>
      <c r="V25" s="3"/>
      <c r="W25" s="22" t="e">
        <f t="shared" si="6"/>
        <v>#DIV/0!</v>
      </c>
      <c r="X25" s="22" t="e">
        <f t="shared" si="7"/>
        <v>#DIV/0!</v>
      </c>
      <c r="AA25" t="e">
        <v>#DIV/0!</v>
      </c>
      <c r="AB25" t="e">
        <v>#DIV/0!</v>
      </c>
      <c r="AC25" t="e">
        <v>#DIV/0!</v>
      </c>
      <c r="AD25" t="e">
        <v>#DIV/0!</v>
      </c>
      <c r="AF25">
        <f>AF23/$AF$7</f>
        <v>5.221135063087351E-2</v>
      </c>
      <c r="AG25">
        <f t="shared" ref="AG25" si="14">AG23/$AF$7</f>
        <v>4.3592583969012874E-2</v>
      </c>
      <c r="AH25">
        <f>AG25/SQRT(12)</f>
        <v>1.2584095044590474E-2</v>
      </c>
    </row>
    <row r="26" spans="1:38" x14ac:dyDescent="0.35">
      <c r="A26">
        <v>3</v>
      </c>
      <c r="B26" s="2">
        <v>6.6660687182232337E-2</v>
      </c>
      <c r="C26" s="2">
        <v>0.62096242385526457</v>
      </c>
      <c r="D26">
        <f t="shared" si="0"/>
        <v>0.10735059742965988</v>
      </c>
      <c r="E26">
        <f t="shared" si="1"/>
        <v>7.2874353278752593E-2</v>
      </c>
      <c r="I26" s="2">
        <v>9.1908939376638951E-2</v>
      </c>
      <c r="J26" s="2">
        <v>0.63626914635677723</v>
      </c>
      <c r="K26">
        <f t="shared" si="2"/>
        <v>0.14444978183038057</v>
      </c>
      <c r="L26">
        <f t="shared" si="3"/>
        <v>9.0804532500455976E-2</v>
      </c>
      <c r="P26" s="2">
        <v>9.4225672706365352E-2</v>
      </c>
      <c r="Q26" s="2">
        <v>0.84524752966815142</v>
      </c>
      <c r="R26">
        <f t="shared" si="4"/>
        <v>0.11147701637573415</v>
      </c>
      <c r="S26">
        <f t="shared" si="5"/>
        <v>8.3813223467997522E-2</v>
      </c>
      <c r="U26" s="2">
        <v>0.1106158479009617</v>
      </c>
      <c r="V26" s="2">
        <v>0.60506440218115576</v>
      </c>
      <c r="W26" s="22">
        <f t="shared" si="6"/>
        <v>0.18281665142125383</v>
      </c>
      <c r="X26" s="22">
        <f t="shared" si="7"/>
        <v>0.11286404372619394</v>
      </c>
      <c r="Z26">
        <v>3</v>
      </c>
      <c r="AA26">
        <v>7.2874353278752593E-2</v>
      </c>
      <c r="AB26">
        <v>9.0804532500455976E-2</v>
      </c>
      <c r="AC26">
        <v>8.3813223467997522E-2</v>
      </c>
      <c r="AD26">
        <v>0.11286404372619394</v>
      </c>
      <c r="AF26" t="s">
        <v>9</v>
      </c>
      <c r="AG26" t="s">
        <v>10</v>
      </c>
      <c r="AH26" t="e">
        <f t="shared" si="9"/>
        <v>#VALUE!</v>
      </c>
    </row>
    <row r="27" spans="1:38" x14ac:dyDescent="0.35">
      <c r="B27" s="4">
        <v>7.1022994531808784E-2</v>
      </c>
      <c r="C27" s="2">
        <v>0.62096242385526457</v>
      </c>
      <c r="D27">
        <f t="shared" si="0"/>
        <v>0.11437567202675535</v>
      </c>
      <c r="E27">
        <f t="shared" si="1"/>
        <v>7.7643285918682914E-2</v>
      </c>
      <c r="I27" s="4">
        <v>8.9267139079747745E-2</v>
      </c>
      <c r="J27" s="2">
        <v>0.63626914635677723</v>
      </c>
      <c r="K27">
        <f t="shared" si="2"/>
        <v>0.14029776485451756</v>
      </c>
      <c r="L27">
        <f t="shared" si="3"/>
        <v>8.8194476911241493E-2</v>
      </c>
      <c r="P27" s="4">
        <v>9.9444266189309918E-2</v>
      </c>
      <c r="Q27" s="2">
        <v>0.84524752966815142</v>
      </c>
      <c r="R27">
        <f t="shared" si="4"/>
        <v>0.11765105806147964</v>
      </c>
      <c r="S27">
        <f t="shared" si="5"/>
        <v>8.8455133992082546E-2</v>
      </c>
      <c r="U27" s="4">
        <v>0.10507985354917802</v>
      </c>
      <c r="V27" s="2">
        <v>0.60506440218115576</v>
      </c>
      <c r="W27" s="22">
        <f t="shared" si="6"/>
        <v>0.17366722148978317</v>
      </c>
      <c r="X27" s="22">
        <f t="shared" si="7"/>
        <v>0.10721553385673026</v>
      </c>
      <c r="AA27">
        <v>7.7643285918682914E-2</v>
      </c>
      <c r="AB27">
        <v>8.8194476911241493E-2</v>
      </c>
      <c r="AC27">
        <v>8.8455133992082546E-2</v>
      </c>
      <c r="AD27">
        <v>0.10721553385673026</v>
      </c>
      <c r="AF27">
        <f>AVERAGE(AA26:AD28)</f>
        <v>8.7439903798738436E-2</v>
      </c>
      <c r="AG27">
        <f>STDEV(AA26:AD28)</f>
        <v>1.5424987015349613E-2</v>
      </c>
      <c r="AH27">
        <f t="shared" si="9"/>
        <v>5.1416623384498714E-3</v>
      </c>
    </row>
    <row r="28" spans="1:38" x14ac:dyDescent="0.35">
      <c r="B28" s="5">
        <v>6.0888348800462073E-2</v>
      </c>
      <c r="C28" s="2">
        <v>0.62096242385526457</v>
      </c>
      <c r="D28">
        <f t="shared" si="0"/>
        <v>9.8054804061145695E-2</v>
      </c>
      <c r="E28">
        <f t="shared" si="1"/>
        <v>6.6563955887743539E-2</v>
      </c>
      <c r="I28" s="5">
        <v>7.8804564184278489E-2</v>
      </c>
      <c r="J28" s="2">
        <v>0.63626914635677723</v>
      </c>
      <c r="K28">
        <f t="shared" si="2"/>
        <v>0.12385413411212329</v>
      </c>
      <c r="L28">
        <f t="shared" si="3"/>
        <v>7.7857623623871566E-2</v>
      </c>
      <c r="P28" s="5">
        <v>8.2056873700130262E-2</v>
      </c>
      <c r="Q28" s="2">
        <v>0.84524752966815142</v>
      </c>
      <c r="R28">
        <f t="shared" si="4"/>
        <v>9.7080288104889487E-2</v>
      </c>
      <c r="S28">
        <f t="shared" si="5"/>
        <v>7.2989142926539852E-2</v>
      </c>
      <c r="U28" s="5">
        <v>0.10781232349620895</v>
      </c>
      <c r="V28" s="2">
        <v>0.60506440218115576</v>
      </c>
      <c r="W28" s="22">
        <f t="shared" si="6"/>
        <v>0.178183220013545</v>
      </c>
      <c r="X28" s="22">
        <f t="shared" si="7"/>
        <v>0.11000353949456915</v>
      </c>
      <c r="AA28">
        <v>6.6563955887743539E-2</v>
      </c>
      <c r="AB28">
        <v>7.7857623623871566E-2</v>
      </c>
      <c r="AC28">
        <v>7.2989142926539852E-2</v>
      </c>
      <c r="AD28">
        <v>0.11000353949456915</v>
      </c>
      <c r="AF28" t="s">
        <v>16</v>
      </c>
      <c r="AH28">
        <f t="shared" si="9"/>
        <v>0</v>
      </c>
    </row>
    <row r="29" spans="1:38" x14ac:dyDescent="0.35">
      <c r="B29" s="3"/>
      <c r="C29" s="3"/>
      <c r="D29" t="e">
        <f t="shared" si="0"/>
        <v>#DIV/0!</v>
      </c>
      <c r="E29" t="e">
        <f t="shared" si="1"/>
        <v>#DIV/0!</v>
      </c>
      <c r="I29" s="3"/>
      <c r="J29" s="3"/>
      <c r="K29" t="e">
        <f t="shared" si="2"/>
        <v>#DIV/0!</v>
      </c>
      <c r="L29" t="e">
        <f t="shared" si="3"/>
        <v>#DIV/0!</v>
      </c>
      <c r="P29" s="3"/>
      <c r="Q29" s="3"/>
      <c r="R29" t="e">
        <f t="shared" si="4"/>
        <v>#DIV/0!</v>
      </c>
      <c r="S29" t="e">
        <f t="shared" si="5"/>
        <v>#DIV/0!</v>
      </c>
      <c r="U29" s="3"/>
      <c r="V29" s="3"/>
      <c r="W29" s="22" t="e">
        <f t="shared" si="6"/>
        <v>#DIV/0!</v>
      </c>
      <c r="X29" s="22" t="e">
        <f t="shared" si="7"/>
        <v>#DIV/0!</v>
      </c>
      <c r="AA29" t="e">
        <v>#DIV/0!</v>
      </c>
      <c r="AB29" t="e">
        <v>#DIV/0!</v>
      </c>
      <c r="AC29" t="e">
        <v>#DIV/0!</v>
      </c>
      <c r="AD29" t="e">
        <v>#DIV/0!</v>
      </c>
      <c r="AF29">
        <f>AF27/$AF$7</f>
        <v>0.11106432734006612</v>
      </c>
      <c r="AG29">
        <f t="shared" ref="AG29" si="15">AG27/$AF$7</f>
        <v>1.9592494189292282E-2</v>
      </c>
      <c r="AH29">
        <f>AG29/SQRT(12)</f>
        <v>5.655865897142039E-3</v>
      </c>
    </row>
    <row r="30" spans="1:38" x14ac:dyDescent="0.35">
      <c r="A30">
        <v>6</v>
      </c>
      <c r="B30" s="2">
        <v>0.2094808109443819</v>
      </c>
      <c r="C30" s="2">
        <v>0.50140798430559574</v>
      </c>
      <c r="D30">
        <f t="shared" si="0"/>
        <v>0.4177851520144692</v>
      </c>
      <c r="E30">
        <f t="shared" si="1"/>
        <v>0.28361111620705254</v>
      </c>
      <c r="I30" s="2">
        <v>0.35704009483111249</v>
      </c>
      <c r="J30" s="2">
        <v>0.81343279219287712</v>
      </c>
      <c r="K30">
        <f t="shared" si="2"/>
        <v>0.43893004838001776</v>
      </c>
      <c r="L30">
        <f t="shared" si="3"/>
        <v>0.27592175867978619</v>
      </c>
      <c r="P30" s="2">
        <v>0.5694764155021057</v>
      </c>
      <c r="Q30" s="2">
        <v>0.7673490279612053</v>
      </c>
      <c r="R30">
        <f t="shared" si="4"/>
        <v>0.74213479753166067</v>
      </c>
      <c r="S30">
        <f t="shared" si="5"/>
        <v>0.55796891279589145</v>
      </c>
      <c r="U30" s="2">
        <v>0.4142900279878981</v>
      </c>
      <c r="V30" s="2">
        <v>0.66430738515280718</v>
      </c>
      <c r="W30" s="22">
        <f t="shared" si="6"/>
        <v>0.62364206276677336</v>
      </c>
      <c r="X30" s="22">
        <f t="shared" si="7"/>
        <v>0.38501287762576258</v>
      </c>
      <c r="Z30">
        <v>6</v>
      </c>
      <c r="AA30">
        <v>0.28361111620705254</v>
      </c>
      <c r="AB30">
        <v>0.27592175867978619</v>
      </c>
      <c r="AC30">
        <v>0.55796891279589145</v>
      </c>
      <c r="AD30">
        <v>0.38501287762576258</v>
      </c>
      <c r="AF30" t="s">
        <v>9</v>
      </c>
      <c r="AG30" t="s">
        <v>10</v>
      </c>
      <c r="AH30" t="e">
        <f t="shared" si="9"/>
        <v>#VALUE!</v>
      </c>
    </row>
    <row r="31" spans="1:38" x14ac:dyDescent="0.35">
      <c r="B31" s="4">
        <v>0.20831952945175336</v>
      </c>
      <c r="C31" s="2">
        <v>0.50140798430559574</v>
      </c>
      <c r="D31">
        <f t="shared" si="0"/>
        <v>0.41546911092821326</v>
      </c>
      <c r="E31">
        <f t="shared" si="1"/>
        <v>0.28203888465577021</v>
      </c>
      <c r="I31" s="4">
        <v>0.33177934985517288</v>
      </c>
      <c r="J31" s="2">
        <v>0.81343279219287712</v>
      </c>
      <c r="K31">
        <f t="shared" si="2"/>
        <v>0.40787555289079497</v>
      </c>
      <c r="L31">
        <f t="shared" si="3"/>
        <v>0.25640017194421305</v>
      </c>
      <c r="P31" s="4">
        <v>0.54817521300580196</v>
      </c>
      <c r="Q31" s="2">
        <v>0.7673490279612053</v>
      </c>
      <c r="R31">
        <f t="shared" si="4"/>
        <v>0.71437532730349129</v>
      </c>
      <c r="S31">
        <f t="shared" si="5"/>
        <v>0.53709814716878734</v>
      </c>
      <c r="U31" s="4">
        <v>0.43063306430642845</v>
      </c>
      <c r="V31" s="2">
        <v>0.66430738515280718</v>
      </c>
      <c r="W31" s="22">
        <f t="shared" si="6"/>
        <v>0.6482436804573114</v>
      </c>
      <c r="X31" s="22">
        <f t="shared" si="7"/>
        <v>0.40020098020380368</v>
      </c>
      <c r="AA31">
        <v>0.28203888465577021</v>
      </c>
      <c r="AB31">
        <v>0.25640017194421305</v>
      </c>
      <c r="AC31">
        <v>0.53709814716878734</v>
      </c>
      <c r="AD31">
        <v>0.40020098020380368</v>
      </c>
      <c r="AF31">
        <f>AVERAGE(AA30:AD32)</f>
        <v>0.35884887153876183</v>
      </c>
      <c r="AG31">
        <f>STDEV(AA30:AD32)</f>
        <v>0.11259990251412051</v>
      </c>
      <c r="AH31">
        <f t="shared" si="9"/>
        <v>3.7533300838040171E-2</v>
      </c>
    </row>
    <row r="32" spans="1:38" x14ac:dyDescent="0.35">
      <c r="B32" s="5">
        <v>0.19231990584936515</v>
      </c>
      <c r="C32" s="2">
        <v>0.50140798430559574</v>
      </c>
      <c r="D32">
        <f t="shared" si="0"/>
        <v>0.38355971956790963</v>
      </c>
      <c r="E32">
        <f t="shared" si="1"/>
        <v>0.26037737261412164</v>
      </c>
      <c r="I32" s="5">
        <v>0.29213639325362445</v>
      </c>
      <c r="J32" s="2">
        <v>0.81343279219287712</v>
      </c>
      <c r="K32">
        <f t="shared" si="2"/>
        <v>0.35914017243646423</v>
      </c>
      <c r="L32">
        <f t="shared" si="3"/>
        <v>0.22576396479795471</v>
      </c>
      <c r="P32" s="5">
        <v>0.45852426879890074</v>
      </c>
      <c r="Q32" s="2">
        <v>0.7673490279612053</v>
      </c>
      <c r="R32">
        <f t="shared" si="4"/>
        <v>0.59754329788775373</v>
      </c>
      <c r="S32">
        <f t="shared" si="5"/>
        <v>0.44925879419725984</v>
      </c>
      <c r="U32" s="5">
        <v>0.42238250942010436</v>
      </c>
      <c r="V32" s="2">
        <v>0.66430738515280718</v>
      </c>
      <c r="W32" s="22">
        <f t="shared" si="6"/>
        <v>0.63582389547414997</v>
      </c>
      <c r="X32" s="22">
        <f t="shared" si="7"/>
        <v>0.39253347757473794</v>
      </c>
      <c r="AA32">
        <v>0.26037737261412164</v>
      </c>
      <c r="AB32">
        <v>0.22576396479795471</v>
      </c>
      <c r="AC32">
        <v>0.44925879419725984</v>
      </c>
      <c r="AD32">
        <v>0.39253347757473794</v>
      </c>
      <c r="AF32" t="s">
        <v>16</v>
      </c>
      <c r="AH32">
        <f t="shared" si="9"/>
        <v>0</v>
      </c>
    </row>
    <row r="33" spans="16:34" x14ac:dyDescent="0.35">
      <c r="P33" s="3"/>
      <c r="Q33" s="3"/>
      <c r="U33" s="3"/>
      <c r="V33" s="3"/>
      <c r="W33" s="22"/>
      <c r="X33" s="22"/>
      <c r="AF33">
        <f>AF31/$AF$7</f>
        <v>0.45580229166228114</v>
      </c>
      <c r="AG33">
        <f t="shared" ref="AG33" si="16">AG31/$AF$7</f>
        <v>0.14302202870754127</v>
      </c>
      <c r="AH33">
        <f>AG33/SQRT(12)</f>
        <v>4.1286903387172669E-2</v>
      </c>
    </row>
    <row r="34" spans="16:34" x14ac:dyDescent="0.35">
      <c r="P34" s="2"/>
      <c r="Q34" s="2"/>
    </row>
    <row r="35" spans="16:34" x14ac:dyDescent="0.35">
      <c r="P35" s="4"/>
      <c r="Q35" s="4"/>
    </row>
    <row r="36" spans="16:34" x14ac:dyDescent="0.35">
      <c r="P36" s="5"/>
      <c r="Q36" s="5"/>
    </row>
    <row r="37" spans="16:34" x14ac:dyDescent="0.35">
      <c r="P37" s="3"/>
      <c r="Q37" s="3"/>
    </row>
    <row r="38" spans="16:34" x14ac:dyDescent="0.35">
      <c r="P38" s="2"/>
      <c r="Q38" s="2"/>
    </row>
    <row r="39" spans="16:34" x14ac:dyDescent="0.35">
      <c r="P39" s="4"/>
      <c r="Q39" s="4"/>
    </row>
    <row r="40" spans="16:34" x14ac:dyDescent="0.35">
      <c r="P40" s="5"/>
      <c r="Q40" s="5"/>
    </row>
    <row r="41" spans="16:34" x14ac:dyDescent="0.35">
      <c r="P41" s="3"/>
      <c r="Q41" s="3"/>
    </row>
    <row r="42" spans="16:34" x14ac:dyDescent="0.35">
      <c r="P42" s="2"/>
      <c r="Q42" s="2"/>
    </row>
    <row r="43" spans="16:34" x14ac:dyDescent="0.35">
      <c r="P43" s="4"/>
      <c r="Q43" s="4"/>
    </row>
    <row r="44" spans="16:34" x14ac:dyDescent="0.35">
      <c r="P44" s="5"/>
      <c r="Q44" s="5"/>
    </row>
    <row r="45" spans="16:34" x14ac:dyDescent="0.35">
      <c r="P45" s="3"/>
      <c r="Q45" s="3"/>
    </row>
    <row r="46" spans="16:34" x14ac:dyDescent="0.35">
      <c r="P46" s="2"/>
      <c r="Q46" s="2"/>
    </row>
    <row r="47" spans="16:34" x14ac:dyDescent="0.35">
      <c r="P47" s="4"/>
      <c r="Q47" s="4"/>
    </row>
    <row r="48" spans="16:34" x14ac:dyDescent="0.35">
      <c r="P48" s="5"/>
      <c r="Q48" s="5"/>
    </row>
    <row r="49" spans="16:17" x14ac:dyDescent="0.35">
      <c r="P49" s="3"/>
      <c r="Q49" s="3"/>
    </row>
    <row r="50" spans="16:17" x14ac:dyDescent="0.35">
      <c r="P50" s="2"/>
      <c r="Q50" s="2"/>
    </row>
    <row r="51" spans="16:17" x14ac:dyDescent="0.35">
      <c r="P51" s="4"/>
      <c r="Q51" s="4"/>
    </row>
    <row r="52" spans="16:17" x14ac:dyDescent="0.35">
      <c r="P52" s="5"/>
      <c r="Q52" s="5"/>
    </row>
    <row r="53" spans="16:17" x14ac:dyDescent="0.35">
      <c r="P53" s="3"/>
      <c r="Q53" s="3"/>
    </row>
    <row r="54" spans="16:17" x14ac:dyDescent="0.35">
      <c r="P54" s="2"/>
      <c r="Q54" s="2"/>
    </row>
    <row r="55" spans="16:17" x14ac:dyDescent="0.35">
      <c r="P55" s="4"/>
      <c r="Q55" s="4"/>
    </row>
    <row r="56" spans="16:17" x14ac:dyDescent="0.35">
      <c r="P56" s="5"/>
      <c r="Q56" s="5"/>
    </row>
    <row r="57" spans="16:17" x14ac:dyDescent="0.35">
      <c r="P57" s="3"/>
      <c r="Q57" s="3"/>
    </row>
    <row r="58" spans="16:17" x14ac:dyDescent="0.35">
      <c r="P58" s="2"/>
      <c r="Q58" s="2"/>
    </row>
    <row r="59" spans="16:17" x14ac:dyDescent="0.35">
      <c r="P59" s="4"/>
      <c r="Q59" s="4"/>
    </row>
    <row r="60" spans="16:17" x14ac:dyDescent="0.35">
      <c r="P60" s="5"/>
      <c r="Q60" s="5"/>
    </row>
    <row r="61" spans="16:17" x14ac:dyDescent="0.35">
      <c r="P61" s="3"/>
      <c r="Q61" s="3"/>
    </row>
    <row r="62" spans="16:17" x14ac:dyDescent="0.35">
      <c r="P62" s="2"/>
      <c r="Q62" s="2"/>
    </row>
    <row r="63" spans="16:17" x14ac:dyDescent="0.35">
      <c r="P63" s="4"/>
      <c r="Q63" s="4"/>
    </row>
    <row r="64" spans="16:17" x14ac:dyDescent="0.35">
      <c r="P64" s="5"/>
      <c r="Q64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topLeftCell="AY1" workbookViewId="0">
      <selection activeCell="AZ10" sqref="AZ10:BB18"/>
    </sheetView>
  </sheetViews>
  <sheetFormatPr defaultRowHeight="14.5" x14ac:dyDescent="0.35"/>
  <cols>
    <col min="1" max="1" width="19.1796875" customWidth="1"/>
    <col min="2" max="2" width="11.1796875" customWidth="1"/>
    <col min="3" max="3" width="18.54296875" customWidth="1"/>
    <col min="4" max="4" width="14.26953125" customWidth="1"/>
    <col min="7" max="7" width="20.453125" customWidth="1"/>
    <col min="8" max="8" width="14.1796875" customWidth="1"/>
    <col min="9" max="9" width="15.81640625" customWidth="1"/>
    <col min="10" max="10" width="14.1796875" customWidth="1"/>
    <col min="11" max="11" width="15.1796875" customWidth="1"/>
    <col min="12" max="12" width="22.26953125" customWidth="1"/>
    <col min="13" max="13" width="14.7265625" customWidth="1"/>
    <col min="14" max="14" width="12.7265625" customWidth="1"/>
    <col min="15" max="15" width="12.54296875" customWidth="1"/>
    <col min="16" max="16" width="13.453125" customWidth="1"/>
    <col min="17" max="17" width="20.453125" customWidth="1"/>
    <col min="18" max="18" width="11.1796875" style="18" customWidth="1"/>
    <col min="19" max="21" width="9.54296875" style="18" bestFit="1" customWidth="1"/>
    <col min="22" max="22" width="18.7265625" customWidth="1"/>
    <col min="23" max="23" width="12.453125" customWidth="1"/>
    <col min="24" max="24" width="13.7265625" customWidth="1"/>
    <col min="25" max="25" width="13.1796875" customWidth="1"/>
    <col min="26" max="26" width="11.54296875" customWidth="1"/>
    <col min="27" max="27" width="19" customWidth="1"/>
    <col min="32" max="32" width="21.453125" customWidth="1"/>
  </cols>
  <sheetData>
    <row r="1" spans="1:54" ht="26" x14ac:dyDescent="0.35">
      <c r="A1" t="s">
        <v>50</v>
      </c>
      <c r="B1" t="s">
        <v>0</v>
      </c>
      <c r="C1" t="s">
        <v>1</v>
      </c>
      <c r="D1" t="s">
        <v>2</v>
      </c>
      <c r="E1" t="s">
        <v>3</v>
      </c>
      <c r="G1" t="s">
        <v>52</v>
      </c>
      <c r="H1" s="7" t="s">
        <v>0</v>
      </c>
      <c r="I1" s="7" t="s">
        <v>1</v>
      </c>
      <c r="J1" s="7" t="s">
        <v>2</v>
      </c>
      <c r="K1" s="7" t="s">
        <v>3</v>
      </c>
      <c r="L1" s="12" t="s">
        <v>54</v>
      </c>
      <c r="M1" t="s">
        <v>0</v>
      </c>
      <c r="N1" t="s">
        <v>1</v>
      </c>
      <c r="O1" t="s">
        <v>2</v>
      </c>
      <c r="P1" t="s">
        <v>3</v>
      </c>
      <c r="Q1" t="s">
        <v>57</v>
      </c>
      <c r="R1" s="13" t="s">
        <v>0</v>
      </c>
      <c r="S1" s="13" t="s">
        <v>1</v>
      </c>
      <c r="T1" s="13" t="s">
        <v>2</v>
      </c>
      <c r="U1" s="13" t="s">
        <v>3</v>
      </c>
      <c r="V1" s="19" t="s">
        <v>58</v>
      </c>
      <c r="W1" t="s">
        <v>0</v>
      </c>
      <c r="X1" t="s">
        <v>1</v>
      </c>
      <c r="Y1" t="s">
        <v>2</v>
      </c>
      <c r="Z1" t="s">
        <v>3</v>
      </c>
      <c r="AA1" t="s">
        <v>59</v>
      </c>
      <c r="AB1" t="s">
        <v>0</v>
      </c>
      <c r="AC1" t="s">
        <v>1</v>
      </c>
      <c r="AD1" t="s">
        <v>2</v>
      </c>
      <c r="AE1" t="s">
        <v>3</v>
      </c>
      <c r="AF1" t="s">
        <v>60</v>
      </c>
      <c r="AG1" t="s">
        <v>0</v>
      </c>
      <c r="AH1" t="s">
        <v>1</v>
      </c>
      <c r="AI1" t="s">
        <v>2</v>
      </c>
      <c r="AJ1" t="s">
        <v>3</v>
      </c>
      <c r="AX1" t="s">
        <v>16</v>
      </c>
    </row>
    <row r="2" spans="1:54" x14ac:dyDescent="0.35">
      <c r="B2">
        <v>0.51055418951594944</v>
      </c>
      <c r="C2">
        <v>0.19937227486533476</v>
      </c>
      <c r="D2">
        <f>B2/C2</f>
        <v>2.5608083664631969</v>
      </c>
      <c r="E2">
        <f>D2/$D$3</f>
        <v>0.94379864151347714</v>
      </c>
      <c r="H2" s="8">
        <v>0.86148226400432171</v>
      </c>
      <c r="I2" s="8">
        <v>0.89853569923768994</v>
      </c>
      <c r="J2" s="8">
        <f>H2/I2</f>
        <v>0.9587624228343915</v>
      </c>
      <c r="K2" s="6">
        <f>J2/$J$32</f>
        <v>0.64656266921084238</v>
      </c>
      <c r="M2">
        <v>0.85324502348241171</v>
      </c>
      <c r="N2">
        <v>0.81158961611515079</v>
      </c>
      <c r="O2">
        <f>M2/N2</f>
        <v>1.0513257027198715</v>
      </c>
      <c r="P2">
        <f>O2/$O$4</f>
        <v>0.94504242394980154</v>
      </c>
      <c r="R2" s="14">
        <v>0.21084752617156383</v>
      </c>
      <c r="S2" s="14">
        <v>0.32329490567866526</v>
      </c>
      <c r="T2" s="14">
        <f>R2/S2</f>
        <v>0.65218326199402898</v>
      </c>
      <c r="U2" s="14">
        <f>T2/$T$7</f>
        <v>0.26804237809467962</v>
      </c>
      <c r="W2">
        <v>0.94286491842326381</v>
      </c>
      <c r="X2">
        <v>0.45570222910567526</v>
      </c>
      <c r="Y2">
        <f>W2/X2</f>
        <v>2.0690373191144031</v>
      </c>
      <c r="Z2">
        <f>Y2/$Y$7</f>
        <v>0.54981171949702923</v>
      </c>
      <c r="AB2">
        <v>0.34802551880736543</v>
      </c>
      <c r="AC2">
        <v>0.29898395776819664</v>
      </c>
      <c r="AD2">
        <f>AB2/AC2</f>
        <v>1.1640273993469272</v>
      </c>
      <c r="AE2">
        <f>AD2/$AD$7</f>
        <v>0.7691375913673143</v>
      </c>
      <c r="AG2">
        <v>0.48938880344735713</v>
      </c>
      <c r="AH2">
        <v>0.49740022852816879</v>
      </c>
      <c r="AI2">
        <f>AG2/AH2</f>
        <v>0.98389340289505323</v>
      </c>
      <c r="AJ2">
        <f>AI2/$AI$6</f>
        <v>0.53253596788493129</v>
      </c>
      <c r="AL2">
        <v>9</v>
      </c>
      <c r="AM2">
        <v>0.94379864151347714</v>
      </c>
      <c r="AN2">
        <v>0.64656266921084238</v>
      </c>
      <c r="AO2">
        <v>0.94504242394980154</v>
      </c>
      <c r="AP2">
        <v>0.26804237809467962</v>
      </c>
      <c r="AQ2">
        <v>0.54981171949702923</v>
      </c>
      <c r="AR2">
        <v>0.7691375913673143</v>
      </c>
      <c r="AS2">
        <v>0.53253596788493129</v>
      </c>
      <c r="AU2" t="s">
        <v>9</v>
      </c>
      <c r="AV2">
        <f>AVERAGE(AM2:AS4)</f>
        <v>0.69759970766129353</v>
      </c>
      <c r="AX2">
        <f>AV2/$AV$5</f>
        <v>0.78666751522330136</v>
      </c>
      <c r="AY2" t="s">
        <v>65</v>
      </c>
      <c r="AZ2">
        <v>9</v>
      </c>
      <c r="BA2">
        <v>0.78666751522330136</v>
      </c>
      <c r="BB2">
        <v>6.1574481754224496E-2</v>
      </c>
    </row>
    <row r="3" spans="1:54" x14ac:dyDescent="0.35">
      <c r="B3">
        <v>0.54095669039873151</v>
      </c>
      <c r="C3">
        <v>0.19937227486533476</v>
      </c>
      <c r="D3">
        <f t="shared" ref="D3:D32" si="0">B3/C3</f>
        <v>2.7132994834117161</v>
      </c>
      <c r="E3">
        <f t="shared" ref="E3:E32" si="1">D3/$D$3</f>
        <v>1</v>
      </c>
      <c r="H3" s="9">
        <v>0.99982049099390513</v>
      </c>
      <c r="I3" s="9">
        <v>0.89853569923768994</v>
      </c>
      <c r="J3" s="8">
        <f t="shared" ref="J3:J32" si="2">H3/I3</f>
        <v>1.1127220563881262</v>
      </c>
      <c r="K3" s="6">
        <f t="shared" ref="K3:K32" si="3">J3/$J$32</f>
        <v>0.7503887571450587</v>
      </c>
      <c r="M3">
        <v>1</v>
      </c>
      <c r="N3">
        <v>0.81158961611515079</v>
      </c>
      <c r="O3">
        <f t="shared" ref="O3:O32" si="4">M3/N3</f>
        <v>1.2321498207267809</v>
      </c>
      <c r="P3">
        <f t="shared" ref="P3:P32" si="5">O3/$O$4</f>
        <v>1.1075862125661518</v>
      </c>
      <c r="R3" s="15">
        <v>0.23050772410803386</v>
      </c>
      <c r="S3" s="15">
        <v>0.32329490567866526</v>
      </c>
      <c r="T3" s="14">
        <f t="shared" ref="T3:T33" si="6">R3/S3</f>
        <v>0.71299522528556014</v>
      </c>
      <c r="U3" s="14">
        <f t="shared" ref="U3:U32" si="7">T3/$T$7</f>
        <v>0.29303563414272826</v>
      </c>
      <c r="W3">
        <v>1</v>
      </c>
      <c r="X3">
        <v>0.45570222910567526</v>
      </c>
      <c r="Y3">
        <f t="shared" ref="Y3:Y32" si="8">W3/X3</f>
        <v>2.1944154233401929</v>
      </c>
      <c r="Z3">
        <f t="shared" ref="Z3:Z32" si="9">Y3/$Y$7</f>
        <v>0.58312883293660922</v>
      </c>
      <c r="AB3">
        <v>0.35837626573868825</v>
      </c>
      <c r="AC3">
        <v>0.29898395776819664</v>
      </c>
      <c r="AD3">
        <f t="shared" ref="AD3:AD32" si="10">AB3/AC3</f>
        <v>1.198647139511541</v>
      </c>
      <c r="AE3">
        <f t="shared" ref="AE3:AE32" si="11">AD3/$AD$7</f>
        <v>0.79201277762058675</v>
      </c>
      <c r="AG3">
        <v>0.60127963449494859</v>
      </c>
      <c r="AH3">
        <v>0.49740022852816879</v>
      </c>
      <c r="AI3">
        <f t="shared" ref="AI3:AI32" si="12">AG3/AH3</f>
        <v>1.208844708966387</v>
      </c>
      <c r="AJ3">
        <f t="shared" ref="AJ3:AJ32" si="13">AI3/$AI$6</f>
        <v>0.65429169991157954</v>
      </c>
      <c r="AM3">
        <v>1</v>
      </c>
      <c r="AN3">
        <v>0.7503887571450587</v>
      </c>
      <c r="AO3">
        <v>1.1075862125661518</v>
      </c>
      <c r="AP3">
        <v>0.29303563414272826</v>
      </c>
      <c r="AQ3">
        <v>0.58312883293660922</v>
      </c>
      <c r="AR3">
        <v>0.79201277762058675</v>
      </c>
      <c r="AS3">
        <v>0.65429169991157954</v>
      </c>
      <c r="AU3" t="s">
        <v>10</v>
      </c>
      <c r="AV3">
        <f>STDEV(AM2:AS4)</f>
        <v>0.25022199700217873</v>
      </c>
      <c r="AX3">
        <f t="shared" ref="AX3:AX25" si="14">AV3/$AV$5</f>
        <v>0.28216972351641095</v>
      </c>
      <c r="AY3" t="s">
        <v>65</v>
      </c>
      <c r="AZ3">
        <v>12</v>
      </c>
      <c r="BA3">
        <v>1</v>
      </c>
      <c r="BB3">
        <v>6.8029356652582876E-2</v>
      </c>
    </row>
    <row r="4" spans="1:54" x14ac:dyDescent="0.35">
      <c r="B4">
        <v>0.51755963156199458</v>
      </c>
      <c r="C4">
        <v>0.19937227486533476</v>
      </c>
      <c r="D4">
        <f t="shared" si="0"/>
        <v>2.5959458601331518</v>
      </c>
      <c r="E4">
        <f t="shared" si="1"/>
        <v>0.95674873931313942</v>
      </c>
      <c r="H4" s="10">
        <v>1</v>
      </c>
      <c r="I4" s="10">
        <v>0.89853569923768994</v>
      </c>
      <c r="J4" s="8">
        <f t="shared" si="2"/>
        <v>1.1129218358807462</v>
      </c>
      <c r="K4" s="6">
        <f t="shared" si="3"/>
        <v>0.75052348286951942</v>
      </c>
      <c r="M4">
        <v>0.90286425440698947</v>
      </c>
      <c r="N4">
        <v>0.81158961611515079</v>
      </c>
      <c r="O4">
        <f t="shared" si="4"/>
        <v>1.1124640292081909</v>
      </c>
      <c r="P4">
        <f t="shared" si="5"/>
        <v>1</v>
      </c>
      <c r="R4" s="16">
        <v>0.18960277702542264</v>
      </c>
      <c r="S4" s="16">
        <v>0.32329490567866526</v>
      </c>
      <c r="T4" s="14">
        <f t="shared" si="6"/>
        <v>0.58647004235159783</v>
      </c>
      <c r="U4" s="14">
        <f t="shared" si="7"/>
        <v>0.24103474283068765</v>
      </c>
      <c r="W4">
        <v>0.8183699066810074</v>
      </c>
      <c r="X4">
        <v>0.45570222910567526</v>
      </c>
      <c r="Y4">
        <f t="shared" si="8"/>
        <v>1.795843545218277</v>
      </c>
      <c r="Z4">
        <f t="shared" si="9"/>
        <v>0.47721508859333767</v>
      </c>
      <c r="AB4">
        <v>0.36023593294381673</v>
      </c>
      <c r="AC4">
        <v>0.29898395776819664</v>
      </c>
      <c r="AD4">
        <f t="shared" si="10"/>
        <v>1.2048670959901768</v>
      </c>
      <c r="AE4">
        <f t="shared" si="11"/>
        <v>0.79612264852832615</v>
      </c>
      <c r="AG4">
        <v>0.54456229497937592</v>
      </c>
      <c r="AH4">
        <v>0.49740022852816879</v>
      </c>
      <c r="AI4">
        <f t="shared" si="12"/>
        <v>1.0948171386868115</v>
      </c>
      <c r="AJ4">
        <f t="shared" si="13"/>
        <v>0.59257385291136155</v>
      </c>
      <c r="AM4">
        <v>0.95674873931313942</v>
      </c>
      <c r="AN4">
        <v>0.75052348286951942</v>
      </c>
      <c r="AO4">
        <v>1</v>
      </c>
      <c r="AP4">
        <v>0.24103474283068765</v>
      </c>
      <c r="AQ4">
        <v>0.47721508859333767</v>
      </c>
      <c r="AR4">
        <v>0.79612264852832615</v>
      </c>
      <c r="AS4">
        <v>0.59257385291136155</v>
      </c>
      <c r="AU4" t="s">
        <v>61</v>
      </c>
      <c r="AV4">
        <f>AV3/SQRT(21)</f>
        <v>5.4602916276452258E-2</v>
      </c>
      <c r="AX4">
        <f t="shared" si="14"/>
        <v>6.1574481754224496E-2</v>
      </c>
      <c r="AY4" t="s">
        <v>64</v>
      </c>
      <c r="AZ4">
        <v>15</v>
      </c>
      <c r="BA4">
        <v>0.39349733309462526</v>
      </c>
      <c r="BB4">
        <v>3.3779890412603507E-2</v>
      </c>
    </row>
    <row r="5" spans="1:54" x14ac:dyDescent="0.35">
      <c r="H5" s="11"/>
      <c r="I5" s="11"/>
      <c r="J5" s="8" t="e">
        <f t="shared" si="2"/>
        <v>#DIV/0!</v>
      </c>
      <c r="K5" s="6" t="e">
        <f t="shared" si="3"/>
        <v>#DIV/0!</v>
      </c>
      <c r="O5" t="e">
        <f t="shared" si="4"/>
        <v>#DIV/0!</v>
      </c>
      <c r="P5" t="e">
        <f t="shared" si="5"/>
        <v>#DIV/0!</v>
      </c>
      <c r="R5" s="17"/>
      <c r="S5" s="17"/>
      <c r="T5" s="14" t="e">
        <f t="shared" si="6"/>
        <v>#DIV/0!</v>
      </c>
      <c r="U5" s="14" t="e">
        <f t="shared" si="7"/>
        <v>#DIV/0!</v>
      </c>
      <c r="Y5" t="e">
        <f t="shared" si="8"/>
        <v>#DIV/0!</v>
      </c>
      <c r="Z5" t="e">
        <f t="shared" si="9"/>
        <v>#DIV/0!</v>
      </c>
      <c r="AD5" t="e">
        <f t="shared" si="10"/>
        <v>#DIV/0!</v>
      </c>
      <c r="AE5" t="e">
        <f t="shared" si="11"/>
        <v>#DIV/0!</v>
      </c>
      <c r="AI5" t="e">
        <f t="shared" si="12"/>
        <v>#DIV/0!</v>
      </c>
      <c r="AJ5" t="e">
        <f t="shared" si="13"/>
        <v>#DIV/0!</v>
      </c>
      <c r="AL5">
        <v>12</v>
      </c>
      <c r="AM5">
        <v>0.43628368824628627</v>
      </c>
      <c r="AN5">
        <v>1.3151644690424054</v>
      </c>
      <c r="AO5">
        <v>0.59790212703931289</v>
      </c>
      <c r="AP5">
        <v>0.92703903945756039</v>
      </c>
      <c r="AQ5">
        <v>0.97923498022113353</v>
      </c>
      <c r="AR5">
        <v>0.97161859103267179</v>
      </c>
      <c r="AS5">
        <v>1</v>
      </c>
      <c r="AU5" t="s">
        <v>9</v>
      </c>
      <c r="AV5">
        <f>AVERAGE(AM5:AS7)</f>
        <v>0.88677833285549446</v>
      </c>
      <c r="AX5">
        <f t="shared" si="14"/>
        <v>1</v>
      </c>
      <c r="AZ5">
        <v>18</v>
      </c>
      <c r="BA5">
        <v>0.21968604452869669</v>
      </c>
      <c r="BB5">
        <v>1.9187615321069499E-2</v>
      </c>
    </row>
    <row r="6" spans="1:54" x14ac:dyDescent="0.35">
      <c r="B6">
        <v>0.94021200065657884</v>
      </c>
      <c r="C6">
        <v>0.79425339903005177</v>
      </c>
      <c r="D6">
        <f t="shared" si="0"/>
        <v>1.1837683059396067</v>
      </c>
      <c r="E6">
        <f t="shared" si="1"/>
        <v>0.43628368824628627</v>
      </c>
      <c r="H6" s="8">
        <v>0.87034542478228982</v>
      </c>
      <c r="I6" s="8">
        <v>0.4462838851103122</v>
      </c>
      <c r="J6" s="8">
        <f t="shared" si="2"/>
        <v>1.9502058080523306</v>
      </c>
      <c r="K6" s="6">
        <f t="shared" si="3"/>
        <v>1.3151644690424054</v>
      </c>
      <c r="M6">
        <v>0.50538105894901253</v>
      </c>
      <c r="N6">
        <v>0.75980629154759471</v>
      </c>
      <c r="O6">
        <f t="shared" si="4"/>
        <v>0.66514460931830166</v>
      </c>
      <c r="P6">
        <f t="shared" si="5"/>
        <v>0.59790212703931289</v>
      </c>
      <c r="R6" s="14">
        <v>0.9270390394575605</v>
      </c>
      <c r="S6" s="14">
        <v>0.41099242147851023</v>
      </c>
      <c r="T6" s="14">
        <f t="shared" si="6"/>
        <v>2.2556110307888804</v>
      </c>
      <c r="U6" s="14">
        <f t="shared" si="7"/>
        <v>0.92703903945756039</v>
      </c>
      <c r="W6">
        <v>0.89667246420461089</v>
      </c>
      <c r="X6">
        <v>0.24332827819977859</v>
      </c>
      <c r="Y6">
        <f t="shared" si="8"/>
        <v>3.685031887121728</v>
      </c>
      <c r="Z6">
        <f t="shared" si="9"/>
        <v>0.97923498022113353</v>
      </c>
      <c r="AB6">
        <v>0.97161859103267167</v>
      </c>
      <c r="AC6">
        <v>0.66075557310664312</v>
      </c>
      <c r="AD6">
        <f t="shared" si="10"/>
        <v>1.4704659795216841</v>
      </c>
      <c r="AE6">
        <f t="shared" si="11"/>
        <v>0.97161859103267179</v>
      </c>
      <c r="AG6">
        <v>1</v>
      </c>
      <c r="AH6">
        <v>0.54125372354156764</v>
      </c>
      <c r="AI6">
        <f t="shared" si="12"/>
        <v>1.8475623473899321</v>
      </c>
      <c r="AJ6">
        <f t="shared" si="13"/>
        <v>1</v>
      </c>
      <c r="AM6">
        <v>0.46402693003451989</v>
      </c>
      <c r="AN6">
        <v>1.3295649250280364</v>
      </c>
      <c r="AO6">
        <v>0.63043115973386821</v>
      </c>
      <c r="AP6">
        <v>1</v>
      </c>
      <c r="AQ6">
        <v>1</v>
      </c>
      <c r="AR6">
        <v>1</v>
      </c>
      <c r="AS6">
        <v>0.89156383372981407</v>
      </c>
      <c r="AU6" t="s">
        <v>10</v>
      </c>
      <c r="AV6">
        <f>STDEV(AM5:AS7)</f>
        <v>0.27645285825267812</v>
      </c>
      <c r="AX6">
        <f t="shared" si="14"/>
        <v>0.31174967633960865</v>
      </c>
      <c r="AZ6">
        <v>21</v>
      </c>
      <c r="BA6">
        <v>0.16962361862917383</v>
      </c>
      <c r="BB6">
        <v>2.2923353414957114E-2</v>
      </c>
    </row>
    <row r="7" spans="1:54" x14ac:dyDescent="0.35">
      <c r="B7">
        <v>1</v>
      </c>
      <c r="C7">
        <v>0.79425339903005177</v>
      </c>
      <c r="D7">
        <f t="shared" si="0"/>
        <v>1.2590440295517873</v>
      </c>
      <c r="E7">
        <f t="shared" si="1"/>
        <v>0.46402693003451989</v>
      </c>
      <c r="H7" s="9">
        <v>0.87987531345925396</v>
      </c>
      <c r="I7" s="9">
        <v>0.4462838851103122</v>
      </c>
      <c r="J7" s="8">
        <f t="shared" si="2"/>
        <v>1.9715596794219152</v>
      </c>
      <c r="K7" s="6">
        <f t="shared" si="3"/>
        <v>1.3295649250280364</v>
      </c>
      <c r="M7">
        <v>0.53287645701887165</v>
      </c>
      <c r="N7">
        <v>0.75980629154759471</v>
      </c>
      <c r="O7">
        <f t="shared" si="4"/>
        <v>0.70133198809593167</v>
      </c>
      <c r="P7">
        <f t="shared" si="5"/>
        <v>0.63043115973386821</v>
      </c>
      <c r="R7" s="15">
        <v>1</v>
      </c>
      <c r="S7" s="15">
        <v>0.41099242147851023</v>
      </c>
      <c r="T7" s="14">
        <f t="shared" si="6"/>
        <v>2.4331348894526696</v>
      </c>
      <c r="U7" s="14">
        <f t="shared" si="7"/>
        <v>1</v>
      </c>
      <c r="W7">
        <v>0.91568671699424176</v>
      </c>
      <c r="X7">
        <v>0.24332827819977859</v>
      </c>
      <c r="Y7">
        <f t="shared" si="8"/>
        <v>3.7631742753813433</v>
      </c>
      <c r="Z7">
        <f t="shared" si="9"/>
        <v>1</v>
      </c>
      <c r="AB7">
        <v>1</v>
      </c>
      <c r="AC7">
        <v>0.66075557310664312</v>
      </c>
      <c r="AD7">
        <f t="shared" si="10"/>
        <v>1.5134189414375234</v>
      </c>
      <c r="AE7">
        <f t="shared" si="11"/>
        <v>1</v>
      </c>
      <c r="AG7">
        <v>0.89156383372981418</v>
      </c>
      <c r="AH7">
        <v>0.54125372354156764</v>
      </c>
      <c r="AI7">
        <f t="shared" si="12"/>
        <v>1.6472197694938224</v>
      </c>
      <c r="AJ7">
        <f t="shared" si="13"/>
        <v>0.89156383372981407</v>
      </c>
      <c r="AM7">
        <v>0.41185529457837</v>
      </c>
      <c r="AN7">
        <v>1.3402705245197146</v>
      </c>
      <c r="AO7">
        <v>0.56705152973251716</v>
      </c>
      <c r="AP7">
        <v>0.9619734620188799</v>
      </c>
      <c r="AQ7">
        <v>0.94258197626427154</v>
      </c>
      <c r="AR7">
        <v>0.97190149157845607</v>
      </c>
      <c r="AS7">
        <v>0.88388096770756697</v>
      </c>
      <c r="AU7" t="s">
        <v>61</v>
      </c>
      <c r="AV7">
        <f>AV6/SQRT(21)</f>
        <v>6.0326959477609278E-2</v>
      </c>
      <c r="AX7">
        <f t="shared" si="14"/>
        <v>6.8029356652582876E-2</v>
      </c>
      <c r="AZ7">
        <v>24</v>
      </c>
      <c r="BA7">
        <v>0.2311711018503092</v>
      </c>
      <c r="BB7">
        <v>2.5871167523209903E-2</v>
      </c>
    </row>
    <row r="8" spans="1:54" x14ac:dyDescent="0.35">
      <c r="B8">
        <v>0.88756765592835585</v>
      </c>
      <c r="C8">
        <v>0.79425339903005177</v>
      </c>
      <c r="D8">
        <f t="shared" si="0"/>
        <v>1.1174867580198715</v>
      </c>
      <c r="E8">
        <f t="shared" si="1"/>
        <v>0.41185529457837</v>
      </c>
      <c r="H8" s="10">
        <v>0.88696003157357317</v>
      </c>
      <c r="I8" s="10">
        <v>0.4462838851103122</v>
      </c>
      <c r="J8" s="8">
        <f t="shared" si="2"/>
        <v>1.9874345930154635</v>
      </c>
      <c r="K8" s="6">
        <f t="shared" si="3"/>
        <v>1.3402705245197146</v>
      </c>
      <c r="M8">
        <v>0.47930437042254254</v>
      </c>
      <c r="N8">
        <v>0.75980629154759471</v>
      </c>
      <c r="O8">
        <f t="shared" si="4"/>
        <v>0.63082442953490425</v>
      </c>
      <c r="P8">
        <f t="shared" si="5"/>
        <v>0.56705152973251716</v>
      </c>
      <c r="R8" s="16">
        <v>0.96197346201887979</v>
      </c>
      <c r="S8" s="16">
        <v>0.41099242147851023</v>
      </c>
      <c r="T8" s="14">
        <f t="shared" si="6"/>
        <v>2.3406111931657092</v>
      </c>
      <c r="U8" s="14">
        <f t="shared" si="7"/>
        <v>0.9619734620188799</v>
      </c>
      <c r="W8">
        <v>0.86310979534337506</v>
      </c>
      <c r="X8">
        <v>0.24332827819977859</v>
      </c>
      <c r="Y8">
        <f t="shared" si="8"/>
        <v>3.5471002455158147</v>
      </c>
      <c r="Z8">
        <f t="shared" si="9"/>
        <v>0.94258197626427154</v>
      </c>
      <c r="AB8">
        <v>0.97190149157845596</v>
      </c>
      <c r="AC8">
        <v>0.66075557310664312</v>
      </c>
      <c r="AD8">
        <f t="shared" si="10"/>
        <v>1.470894126566217</v>
      </c>
      <c r="AE8">
        <f t="shared" si="11"/>
        <v>0.97190149157845607</v>
      </c>
      <c r="AG8">
        <v>0.88388096770756708</v>
      </c>
      <c r="AH8">
        <v>0.54125372354156764</v>
      </c>
      <c r="AI8">
        <f t="shared" si="12"/>
        <v>1.6330251955110773</v>
      </c>
      <c r="AJ8">
        <f t="shared" si="13"/>
        <v>0.88388096770756697</v>
      </c>
      <c r="AL8">
        <v>15</v>
      </c>
      <c r="AM8">
        <v>0.51317459887380901</v>
      </c>
      <c r="AN8">
        <v>0.5298015588697671</v>
      </c>
      <c r="AO8">
        <v>0.14167291958533107</v>
      </c>
      <c r="AP8">
        <v>0.19301163223937215</v>
      </c>
      <c r="AQ8">
        <v>0.32440956119882053</v>
      </c>
      <c r="AR8">
        <v>0.31307673266979996</v>
      </c>
      <c r="AS8">
        <v>0.35475185205374216</v>
      </c>
      <c r="AU8" t="s">
        <v>9</v>
      </c>
      <c r="AV8">
        <f>AVERAGE(AM8:AS10)</f>
        <v>0.34894490902473496</v>
      </c>
      <c r="AX8">
        <f t="shared" si="14"/>
        <v>0.39349733309462526</v>
      </c>
      <c r="AZ8">
        <v>3</v>
      </c>
      <c r="BA8">
        <v>0.1686469434400408</v>
      </c>
      <c r="BB8">
        <v>3.8554108147271629E-2</v>
      </c>
    </row>
    <row r="9" spans="1:54" x14ac:dyDescent="0.35">
      <c r="H9" s="11"/>
      <c r="I9" s="11"/>
      <c r="J9" s="8" t="e">
        <f t="shared" si="2"/>
        <v>#DIV/0!</v>
      </c>
      <c r="K9" s="6" t="e">
        <f t="shared" si="3"/>
        <v>#DIV/0!</v>
      </c>
      <c r="O9" t="e">
        <f t="shared" si="4"/>
        <v>#DIV/0!</v>
      </c>
      <c r="P9" t="e">
        <f t="shared" si="5"/>
        <v>#DIV/0!</v>
      </c>
      <c r="R9" s="17"/>
      <c r="S9" s="17"/>
      <c r="T9" s="14" t="e">
        <f t="shared" si="6"/>
        <v>#DIV/0!</v>
      </c>
      <c r="U9" s="14" t="e">
        <f t="shared" si="7"/>
        <v>#DIV/0!</v>
      </c>
      <c r="Y9" t="e">
        <f t="shared" si="8"/>
        <v>#DIV/0!</v>
      </c>
      <c r="Z9" t="e">
        <f t="shared" si="9"/>
        <v>#DIV/0!</v>
      </c>
      <c r="AD9" t="e">
        <f t="shared" si="10"/>
        <v>#DIV/0!</v>
      </c>
      <c r="AE9" t="e">
        <f t="shared" si="11"/>
        <v>#DIV/0!</v>
      </c>
      <c r="AI9" t="e">
        <f t="shared" si="12"/>
        <v>#DIV/0!</v>
      </c>
      <c r="AJ9" t="e">
        <f t="shared" si="13"/>
        <v>#DIV/0!</v>
      </c>
      <c r="AM9">
        <v>0.53328241712363722</v>
      </c>
      <c r="AN9">
        <v>0.60796534439694527</v>
      </c>
      <c r="AO9">
        <v>0.25945674060999779</v>
      </c>
      <c r="AP9">
        <v>0.2096901068763117</v>
      </c>
      <c r="AQ9">
        <v>0.32869222713433349</v>
      </c>
      <c r="AR9">
        <v>0.33761436591110733</v>
      </c>
      <c r="AS9">
        <v>0.34916191772934246</v>
      </c>
      <c r="AU9" t="s">
        <v>10</v>
      </c>
      <c r="AV9">
        <f>STDEV(AM8:AS10)</f>
        <v>0.13727231471138604</v>
      </c>
      <c r="AX9">
        <f t="shared" si="14"/>
        <v>0.15479890478306865</v>
      </c>
      <c r="AY9" t="s">
        <v>65</v>
      </c>
      <c r="AZ9">
        <v>6</v>
      </c>
      <c r="BA9">
        <v>0.49842148973621309</v>
      </c>
      <c r="BB9">
        <v>6.666383513338224E-2</v>
      </c>
    </row>
    <row r="10" spans="1:54" x14ac:dyDescent="0.35">
      <c r="B10">
        <v>0.93523251909722271</v>
      </c>
      <c r="C10">
        <v>0.67167118253418212</v>
      </c>
      <c r="D10">
        <f t="shared" si="0"/>
        <v>1.3923963740243206</v>
      </c>
      <c r="E10">
        <f t="shared" si="1"/>
        <v>0.51317459887380901</v>
      </c>
      <c r="H10" s="8">
        <v>0.43579422996037387</v>
      </c>
      <c r="I10" s="8">
        <v>0.55471238922615373</v>
      </c>
      <c r="J10" s="8">
        <f t="shared" si="2"/>
        <v>0.78562195188812078</v>
      </c>
      <c r="K10" s="6">
        <f t="shared" si="3"/>
        <v>0.5298015588697671</v>
      </c>
      <c r="M10">
        <v>3.503558995936662E-2</v>
      </c>
      <c r="N10">
        <v>0.2222985417310793</v>
      </c>
      <c r="O10">
        <f t="shared" si="4"/>
        <v>0.15760602695158543</v>
      </c>
      <c r="P10">
        <f t="shared" si="5"/>
        <v>0.14167291958533107</v>
      </c>
      <c r="R10" s="14">
        <v>0.23350105930208007</v>
      </c>
      <c r="S10" s="14">
        <v>0.49720923380069165</v>
      </c>
      <c r="T10" s="14">
        <f t="shared" si="6"/>
        <v>0.46962333647182408</v>
      </c>
      <c r="U10" s="14">
        <f t="shared" si="7"/>
        <v>0.19301163223937215</v>
      </c>
      <c r="W10">
        <v>0.53800631051322345</v>
      </c>
      <c r="X10">
        <v>0.4406962884800148</v>
      </c>
      <c r="Y10">
        <f t="shared" si="8"/>
        <v>1.220809715391151</v>
      </c>
      <c r="Z10">
        <f t="shared" si="9"/>
        <v>0.32440956119882053</v>
      </c>
      <c r="AB10">
        <v>0.34863419862221323</v>
      </c>
      <c r="AC10">
        <v>0.7358004146483702</v>
      </c>
      <c r="AD10">
        <f t="shared" si="10"/>
        <v>0.47381625734584715</v>
      </c>
      <c r="AE10">
        <f t="shared" si="11"/>
        <v>0.31307673266979996</v>
      </c>
      <c r="AG10">
        <v>1.0035219616244264E-2</v>
      </c>
      <c r="AH10">
        <v>1.5310984149638052E-2</v>
      </c>
      <c r="AI10">
        <f t="shared" si="12"/>
        <v>0.65542616452133773</v>
      </c>
      <c r="AJ10">
        <f t="shared" si="13"/>
        <v>0.35475185205374216</v>
      </c>
      <c r="AM10">
        <v>0.49635790249549072</v>
      </c>
      <c r="AN10">
        <v>0.5460519033019996</v>
      </c>
      <c r="AO10">
        <v>0.20031729933017944</v>
      </c>
      <c r="AP10">
        <v>0.17928152142614959</v>
      </c>
      <c r="AQ10">
        <v>0.27599484871468394</v>
      </c>
      <c r="AR10">
        <v>0.30786487871054896</v>
      </c>
      <c r="AS10">
        <v>0.32621276026806484</v>
      </c>
      <c r="AU10" t="s">
        <v>61</v>
      </c>
      <c r="AV10">
        <f>AV9/SQRT(21)</f>
        <v>2.9955274904129841E-2</v>
      </c>
      <c r="AX10">
        <f t="shared" si="14"/>
        <v>3.3779890412603507E-2</v>
      </c>
    </row>
    <row r="11" spans="1:54" x14ac:dyDescent="0.35">
      <c r="B11">
        <v>0.97187791338720841</v>
      </c>
      <c r="C11">
        <v>0.67167118253418212</v>
      </c>
      <c r="D11">
        <f t="shared" si="0"/>
        <v>1.4469549068941161</v>
      </c>
      <c r="E11">
        <f t="shared" si="1"/>
        <v>0.53328241712363722</v>
      </c>
      <c r="H11" s="9">
        <v>0.50008873071131954</v>
      </c>
      <c r="I11" s="9">
        <v>0.55471238922615373</v>
      </c>
      <c r="J11" s="8">
        <f t="shared" si="2"/>
        <v>0.90152796372362187</v>
      </c>
      <c r="K11" s="6">
        <f t="shared" si="3"/>
        <v>0.60796534439694527</v>
      </c>
      <c r="M11">
        <v>6.4163426594244038E-2</v>
      </c>
      <c r="N11">
        <v>0.2222985417310793</v>
      </c>
      <c r="O11">
        <f t="shared" si="4"/>
        <v>0.28863629106422262</v>
      </c>
      <c r="P11">
        <f t="shared" si="5"/>
        <v>0.25945674060999779</v>
      </c>
      <c r="R11" s="15">
        <v>0.25367829654982477</v>
      </c>
      <c r="S11" s="15">
        <v>0.49720923380069165</v>
      </c>
      <c r="T11" s="14">
        <f t="shared" si="6"/>
        <v>0.51020431501381314</v>
      </c>
      <c r="U11" s="14">
        <f t="shared" si="7"/>
        <v>0.2096901068763117</v>
      </c>
      <c r="W11">
        <v>0.54510875623218258</v>
      </c>
      <c r="X11">
        <v>0.4406962884800148</v>
      </c>
      <c r="Y11">
        <f t="shared" si="8"/>
        <v>1.2369261336697253</v>
      </c>
      <c r="Z11">
        <f t="shared" si="9"/>
        <v>0.32869222713433349</v>
      </c>
      <c r="AB11">
        <v>0.37595867600581845</v>
      </c>
      <c r="AC11">
        <v>0.7358004146483702</v>
      </c>
      <c r="AD11">
        <f t="shared" si="10"/>
        <v>0.51095197627128874</v>
      </c>
      <c r="AE11">
        <f t="shared" si="11"/>
        <v>0.33761436591110733</v>
      </c>
      <c r="AG11">
        <v>9.8770915662820761E-3</v>
      </c>
      <c r="AH11">
        <v>1.5310984149638052E-2</v>
      </c>
      <c r="AI11">
        <f t="shared" si="12"/>
        <v>0.64509841233919429</v>
      </c>
      <c r="AJ11">
        <f t="shared" si="13"/>
        <v>0.34916191772934246</v>
      </c>
      <c r="AL11">
        <v>18</v>
      </c>
      <c r="AM11">
        <v>0.15143229407606495</v>
      </c>
      <c r="AN11">
        <v>0.27600476560254161</v>
      </c>
      <c r="AO11">
        <v>0.32388861616577724</v>
      </c>
      <c r="AP11">
        <v>8.6184595940517195E-2</v>
      </c>
      <c r="AQ11">
        <v>0.13277208512561631</v>
      </c>
      <c r="AR11">
        <v>0.20987938608557363</v>
      </c>
      <c r="AS11">
        <v>0.19151639358802652</v>
      </c>
      <c r="AU11" t="s">
        <v>9</v>
      </c>
      <c r="AV11">
        <f>AVERAGE(AM11:AS13)</f>
        <v>0.19481282431877558</v>
      </c>
      <c r="AX11">
        <f t="shared" si="14"/>
        <v>0.21968604452869669</v>
      </c>
    </row>
    <row r="12" spans="1:54" x14ac:dyDescent="0.35">
      <c r="B12">
        <v>0.904585013645272</v>
      </c>
      <c r="C12">
        <v>0.67167118253418212</v>
      </c>
      <c r="D12">
        <f t="shared" si="0"/>
        <v>1.346767640428338</v>
      </c>
      <c r="E12">
        <f t="shared" si="1"/>
        <v>0.49635790249549072</v>
      </c>
      <c r="H12" s="10">
        <v>0.44916113351109832</v>
      </c>
      <c r="I12" s="10">
        <v>0.55471238922615373</v>
      </c>
      <c r="J12" s="8">
        <f t="shared" si="2"/>
        <v>0.80971895027925422</v>
      </c>
      <c r="K12" s="6">
        <f t="shared" si="3"/>
        <v>0.5460519033019996</v>
      </c>
      <c r="M12">
        <v>4.9538294133006248E-2</v>
      </c>
      <c r="N12">
        <v>0.2222985417310793</v>
      </c>
      <c r="O12">
        <f t="shared" si="4"/>
        <v>0.22284578993295465</v>
      </c>
      <c r="P12">
        <f t="shared" si="5"/>
        <v>0.20031729933017944</v>
      </c>
      <c r="R12" s="16">
        <v>0.21689068519133037</v>
      </c>
      <c r="S12" s="16">
        <v>0.49720923380069165</v>
      </c>
      <c r="T12" s="14">
        <f t="shared" si="6"/>
        <v>0.43621612481612093</v>
      </c>
      <c r="U12" s="14">
        <f t="shared" si="7"/>
        <v>0.17928152142614959</v>
      </c>
      <c r="W12">
        <v>0.45771453137486084</v>
      </c>
      <c r="X12">
        <v>0.4406962884800148</v>
      </c>
      <c r="Y12">
        <f t="shared" si="8"/>
        <v>1.0386167148208643</v>
      </c>
      <c r="Z12">
        <f t="shared" si="9"/>
        <v>0.27599484871468394</v>
      </c>
      <c r="AB12">
        <v>0.34283041207785864</v>
      </c>
      <c r="AC12">
        <v>0.7358004146483702</v>
      </c>
      <c r="AD12">
        <f t="shared" si="10"/>
        <v>0.46592853884391056</v>
      </c>
      <c r="AE12">
        <f t="shared" si="11"/>
        <v>0.30786487871054896</v>
      </c>
      <c r="AG12">
        <v>9.2279058501302611E-3</v>
      </c>
      <c r="AH12">
        <v>1.5310984149638052E-2</v>
      </c>
      <c r="AI12">
        <f t="shared" si="12"/>
        <v>0.60269841310941508</v>
      </c>
      <c r="AJ12">
        <f t="shared" si="13"/>
        <v>0.32621276026806484</v>
      </c>
      <c r="AM12">
        <v>0.15432736537436745</v>
      </c>
      <c r="AN12">
        <v>0.28227535546893917</v>
      </c>
      <c r="AO12">
        <v>0.33468102580091347</v>
      </c>
      <c r="AP12">
        <v>9.929141849481625E-2</v>
      </c>
      <c r="AQ12">
        <v>0.12930838743596415</v>
      </c>
      <c r="AR12">
        <v>0.21622112387980261</v>
      </c>
      <c r="AS12">
        <v>0.18802765789845047</v>
      </c>
      <c r="AU12" t="s">
        <v>10</v>
      </c>
      <c r="AV12">
        <f>STDEV(AM11:AS13)</f>
        <v>7.7973265654293772E-2</v>
      </c>
      <c r="AX12">
        <f t="shared" si="14"/>
        <v>8.7928699614495384E-2</v>
      </c>
    </row>
    <row r="13" spans="1:54" x14ac:dyDescent="0.35">
      <c r="H13" s="11"/>
      <c r="I13" s="11"/>
      <c r="J13" s="8" t="e">
        <f t="shared" si="2"/>
        <v>#DIV/0!</v>
      </c>
      <c r="K13" s="6" t="e">
        <f t="shared" si="3"/>
        <v>#DIV/0!</v>
      </c>
      <c r="O13" t="e">
        <f t="shared" si="4"/>
        <v>#DIV/0!</v>
      </c>
      <c r="P13" t="e">
        <f t="shared" si="5"/>
        <v>#DIV/0!</v>
      </c>
      <c r="R13" s="17"/>
      <c r="S13" s="17"/>
      <c r="T13" s="14" t="e">
        <f t="shared" si="6"/>
        <v>#DIV/0!</v>
      </c>
      <c r="U13" s="14" t="e">
        <f t="shared" si="7"/>
        <v>#DIV/0!</v>
      </c>
      <c r="Y13" t="e">
        <f t="shared" si="8"/>
        <v>#DIV/0!</v>
      </c>
      <c r="Z13" t="e">
        <f t="shared" si="9"/>
        <v>#DIV/0!</v>
      </c>
      <c r="AD13" t="e">
        <f t="shared" si="10"/>
        <v>#DIV/0!</v>
      </c>
      <c r="AE13" t="e">
        <f t="shared" si="11"/>
        <v>#DIV/0!</v>
      </c>
      <c r="AI13" t="e">
        <f t="shared" si="12"/>
        <v>#DIV/0!</v>
      </c>
      <c r="AJ13" t="e">
        <f t="shared" si="13"/>
        <v>#DIV/0!</v>
      </c>
      <c r="AM13">
        <v>0.15287297660919519</v>
      </c>
      <c r="AN13">
        <v>0.25914726670871363</v>
      </c>
      <c r="AO13">
        <v>0.31344422777102676</v>
      </c>
      <c r="AP13">
        <v>8.2900915542736792E-2</v>
      </c>
      <c r="AQ13">
        <v>0.12361671710068932</v>
      </c>
      <c r="AR13">
        <v>0.2021032434683811</v>
      </c>
      <c r="AS13">
        <v>0.18117349255617388</v>
      </c>
      <c r="AU13" t="s">
        <v>61</v>
      </c>
      <c r="AV13">
        <f>AV12/SQRT(21)</f>
        <v>1.7015161525890554E-2</v>
      </c>
      <c r="AX13">
        <f t="shared" si="14"/>
        <v>1.9187615321069499E-2</v>
      </c>
    </row>
    <row r="14" spans="1:54" x14ac:dyDescent="0.35">
      <c r="B14">
        <v>0.29666918764933897</v>
      </c>
      <c r="C14">
        <v>0.7220316060023767</v>
      </c>
      <c r="D14">
        <f t="shared" si="0"/>
        <v>0.4108811652884381</v>
      </c>
      <c r="E14">
        <f t="shared" si="1"/>
        <v>0.15143229407606495</v>
      </c>
      <c r="H14" s="8">
        <v>0.17644702368480819</v>
      </c>
      <c r="I14" s="8">
        <v>0.43111921323459906</v>
      </c>
      <c r="J14" s="8">
        <f t="shared" si="2"/>
        <v>0.40927664151398485</v>
      </c>
      <c r="K14" s="6">
        <f t="shared" si="3"/>
        <v>0.27600476560254161</v>
      </c>
      <c r="M14">
        <v>0.27543942893208523</v>
      </c>
      <c r="N14">
        <v>0.76444183804878318</v>
      </c>
      <c r="O14">
        <f t="shared" si="4"/>
        <v>0.36031443495444576</v>
      </c>
      <c r="P14">
        <f t="shared" si="5"/>
        <v>0.32388861616577724</v>
      </c>
      <c r="R14" s="14">
        <v>0.19770756775195789</v>
      </c>
      <c r="S14" s="14">
        <v>0.94281711398966461</v>
      </c>
      <c r="T14" s="14">
        <f t="shared" si="6"/>
        <v>0.20969874731625332</v>
      </c>
      <c r="U14" s="14">
        <f t="shared" si="7"/>
        <v>8.6184595940517195E-2</v>
      </c>
      <c r="W14">
        <v>0.45812398436842855</v>
      </c>
      <c r="X14">
        <v>0.9168998933018726</v>
      </c>
      <c r="Y14">
        <f t="shared" si="8"/>
        <v>0.49964449523346116</v>
      </c>
      <c r="Z14">
        <f t="shared" si="9"/>
        <v>0.13277208512561631</v>
      </c>
      <c r="AB14">
        <v>0.21553379469126138</v>
      </c>
      <c r="AC14">
        <v>0.67855714032347791</v>
      </c>
      <c r="AD14">
        <f t="shared" si="10"/>
        <v>0.31763543831918611</v>
      </c>
      <c r="AE14">
        <f t="shared" si="11"/>
        <v>0.20987938608557363</v>
      </c>
      <c r="AG14">
        <v>0.3037918349533501</v>
      </c>
      <c r="AH14">
        <v>0.85856076740736031</v>
      </c>
      <c r="AI14">
        <f t="shared" si="12"/>
        <v>0.3538384777011484</v>
      </c>
      <c r="AJ14">
        <f t="shared" si="13"/>
        <v>0.19151639358802652</v>
      </c>
      <c r="AL14">
        <v>21</v>
      </c>
      <c r="AM14">
        <v>0.13421757170827106</v>
      </c>
      <c r="AN14">
        <v>0.31349702131452084</v>
      </c>
      <c r="AO14">
        <v>1.9179651043965514E-2</v>
      </c>
      <c r="AP14">
        <v>7.9240604478260715E-2</v>
      </c>
      <c r="AQ14">
        <v>0.14291563118656608</v>
      </c>
      <c r="AR14">
        <v>0.24867163834453224</v>
      </c>
      <c r="AS14">
        <v>0.13348050659325977</v>
      </c>
      <c r="AU14" t="s">
        <v>9</v>
      </c>
      <c r="AV14">
        <f>AVERAGE(AM14:AS16)</f>
        <v>0.15041854974089497</v>
      </c>
      <c r="AX14">
        <f t="shared" si="14"/>
        <v>0.16962361862917383</v>
      </c>
    </row>
    <row r="15" spans="1:54" x14ac:dyDescent="0.35">
      <c r="B15">
        <v>0.30234088704143103</v>
      </c>
      <c r="C15">
        <v>0.7220316060023767</v>
      </c>
      <c r="D15">
        <f t="shared" si="0"/>
        <v>0.4187363607465624</v>
      </c>
      <c r="E15">
        <f t="shared" si="1"/>
        <v>0.15432736537436745</v>
      </c>
      <c r="H15" s="9">
        <v>0.18045574765107211</v>
      </c>
      <c r="I15" s="9">
        <v>0.43111921323459906</v>
      </c>
      <c r="J15" s="8">
        <f t="shared" si="2"/>
        <v>0.41857505328317346</v>
      </c>
      <c r="K15" s="6">
        <f t="shared" si="3"/>
        <v>0.28227535546893917</v>
      </c>
      <c r="M15">
        <v>0.28461744568949282</v>
      </c>
      <c r="N15">
        <v>0.76444183804878318</v>
      </c>
      <c r="O15">
        <f t="shared" si="4"/>
        <v>0.3723206024620147</v>
      </c>
      <c r="P15">
        <f t="shared" si="5"/>
        <v>0.33468102580091347</v>
      </c>
      <c r="R15" s="15">
        <v>0.22777463460872474</v>
      </c>
      <c r="S15" s="15">
        <v>0.94281711398966461</v>
      </c>
      <c r="T15" s="14">
        <f t="shared" si="6"/>
        <v>0.2415894145629835</v>
      </c>
      <c r="U15" s="14">
        <f t="shared" si="7"/>
        <v>9.929141849481625E-2</v>
      </c>
      <c r="W15">
        <v>0.4461726545031946</v>
      </c>
      <c r="X15">
        <v>0.9168998933018726</v>
      </c>
      <c r="Y15">
        <f t="shared" si="8"/>
        <v>0.48660999719006442</v>
      </c>
      <c r="Z15">
        <f t="shared" si="9"/>
        <v>0.12930838743596415</v>
      </c>
      <c r="AB15">
        <v>0.22204638669574653</v>
      </c>
      <c r="AC15">
        <v>0.67855714032347791</v>
      </c>
      <c r="AD15">
        <f t="shared" si="10"/>
        <v>0.32723314441860246</v>
      </c>
      <c r="AE15">
        <f t="shared" si="11"/>
        <v>0.21622112387980261</v>
      </c>
      <c r="AG15">
        <v>0.2982578469905055</v>
      </c>
      <c r="AH15">
        <v>0.85856076740736031</v>
      </c>
      <c r="AI15">
        <f t="shared" si="12"/>
        <v>0.34739282100109226</v>
      </c>
      <c r="AJ15">
        <f t="shared" si="13"/>
        <v>0.18802765789845047</v>
      </c>
      <c r="AM15">
        <v>0.13734158905436383</v>
      </c>
      <c r="AN15">
        <v>0.32315979833110975</v>
      </c>
      <c r="AO15">
        <v>2.0989684365070455E-2</v>
      </c>
      <c r="AP15">
        <v>8.0046420260188086E-2</v>
      </c>
      <c r="AQ15">
        <v>0.13467067355193699</v>
      </c>
      <c r="AR15">
        <v>0.25307534659689529</v>
      </c>
      <c r="AS15">
        <v>0.13624724585091774</v>
      </c>
      <c r="AU15" t="s">
        <v>10</v>
      </c>
      <c r="AV15">
        <f>STDEV(AM14:AS16)</f>
        <v>9.3154292266272351E-2</v>
      </c>
      <c r="AX15">
        <f t="shared" si="14"/>
        <v>0.10504800220626542</v>
      </c>
    </row>
    <row r="16" spans="1:54" x14ac:dyDescent="0.35">
      <c r="B16">
        <v>0.29949161148813819</v>
      </c>
      <c r="C16">
        <v>0.7220316060023767</v>
      </c>
      <c r="D16">
        <f t="shared" si="0"/>
        <v>0.41479016846134065</v>
      </c>
      <c r="E16">
        <f t="shared" si="1"/>
        <v>0.15287297660919519</v>
      </c>
      <c r="H16" s="10">
        <v>0.16567019705975913</v>
      </c>
      <c r="I16" s="10">
        <v>0.43111921323459906</v>
      </c>
      <c r="J16" s="8">
        <f t="shared" si="2"/>
        <v>0.38427931758542982</v>
      </c>
      <c r="K16" s="6">
        <f t="shared" si="3"/>
        <v>0.25914726670871363</v>
      </c>
      <c r="M16">
        <v>0.26655737432624343</v>
      </c>
      <c r="N16">
        <v>0.76444183804878318</v>
      </c>
      <c r="O16">
        <f t="shared" si="4"/>
        <v>0.34869542855820634</v>
      </c>
      <c r="P16">
        <f t="shared" si="5"/>
        <v>0.31344422777102676</v>
      </c>
      <c r="R16" s="16">
        <v>0.1901748009316781</v>
      </c>
      <c r="S16" s="16">
        <v>0.94281711398966461</v>
      </c>
      <c r="T16" s="14">
        <f t="shared" si="6"/>
        <v>0.20170910997460198</v>
      </c>
      <c r="U16" s="14">
        <f t="shared" si="7"/>
        <v>8.2900915542736792E-2</v>
      </c>
      <c r="W16">
        <v>0.426533807306958</v>
      </c>
      <c r="X16">
        <v>0.9168998933018726</v>
      </c>
      <c r="Y16">
        <f t="shared" si="8"/>
        <v>0.46519124980040705</v>
      </c>
      <c r="Z16">
        <f t="shared" si="9"/>
        <v>0.12361671710068932</v>
      </c>
      <c r="AB16">
        <v>0.20754815323497952</v>
      </c>
      <c r="AC16">
        <v>0.67855714032347791</v>
      </c>
      <c r="AD16">
        <f t="shared" si="10"/>
        <v>0.30586687679100738</v>
      </c>
      <c r="AE16">
        <f t="shared" si="11"/>
        <v>0.2021032434683811</v>
      </c>
      <c r="AG16">
        <v>0.28738546459339859</v>
      </c>
      <c r="AH16">
        <v>0.85856076740736031</v>
      </c>
      <c r="AI16">
        <f t="shared" si="12"/>
        <v>0.33472932319191701</v>
      </c>
      <c r="AJ16">
        <f t="shared" si="13"/>
        <v>0.18117349255617388</v>
      </c>
      <c r="AM16">
        <v>0.12790862598747338</v>
      </c>
      <c r="AN16">
        <v>0.30270546788509739</v>
      </c>
      <c r="AO16">
        <v>2.0796971742232256E-2</v>
      </c>
      <c r="AP16">
        <v>7.6816641314980769E-2</v>
      </c>
      <c r="AQ16">
        <v>0.12524844723134609</v>
      </c>
      <c r="AR16">
        <v>0.21911465420098775</v>
      </c>
      <c r="AS16">
        <v>0.12946535351681837</v>
      </c>
      <c r="AU16" t="s">
        <v>61</v>
      </c>
      <c r="AV16">
        <f>AV15/SQRT(21)</f>
        <v>2.0327933124772976E-2</v>
      </c>
      <c r="AX16">
        <f t="shared" si="14"/>
        <v>2.2923353414957114E-2</v>
      </c>
    </row>
    <row r="17" spans="2:50" x14ac:dyDescent="0.35">
      <c r="D17" t="e">
        <f t="shared" si="0"/>
        <v>#DIV/0!</v>
      </c>
      <c r="E17" t="e">
        <f t="shared" si="1"/>
        <v>#DIV/0!</v>
      </c>
      <c r="H17" s="11"/>
      <c r="I17" s="11"/>
      <c r="J17" s="8" t="e">
        <f t="shared" si="2"/>
        <v>#DIV/0!</v>
      </c>
      <c r="K17" s="6" t="e">
        <f t="shared" si="3"/>
        <v>#DIV/0!</v>
      </c>
      <c r="O17" t="e">
        <f t="shared" si="4"/>
        <v>#DIV/0!</v>
      </c>
      <c r="P17" t="e">
        <f t="shared" si="5"/>
        <v>#DIV/0!</v>
      </c>
      <c r="R17" s="17"/>
      <c r="S17" s="17"/>
      <c r="T17" s="14" t="e">
        <f t="shared" si="6"/>
        <v>#DIV/0!</v>
      </c>
      <c r="U17" s="14" t="e">
        <f t="shared" si="7"/>
        <v>#DIV/0!</v>
      </c>
      <c r="Y17" t="e">
        <f t="shared" si="8"/>
        <v>#DIV/0!</v>
      </c>
      <c r="Z17" t="e">
        <f t="shared" si="9"/>
        <v>#DIV/0!</v>
      </c>
      <c r="AD17" t="e">
        <f t="shared" si="10"/>
        <v>#DIV/0!</v>
      </c>
      <c r="AE17" t="e">
        <f t="shared" si="11"/>
        <v>#DIV/0!</v>
      </c>
      <c r="AI17" t="e">
        <f t="shared" si="12"/>
        <v>#DIV/0!</v>
      </c>
      <c r="AJ17" t="e">
        <f t="shared" si="13"/>
        <v>#DIV/0!</v>
      </c>
      <c r="AL17">
        <v>24</v>
      </c>
      <c r="AM17">
        <v>0.10131505649935865</v>
      </c>
      <c r="AN17">
        <v>0.14097624292807379</v>
      </c>
      <c r="AO17">
        <v>0.17744718437908402</v>
      </c>
      <c r="AP17">
        <v>7.8225513127851698E-2</v>
      </c>
      <c r="AQ17">
        <v>0.4162135266083451</v>
      </c>
      <c r="AR17">
        <v>0.27452262576048153</v>
      </c>
      <c r="AS17">
        <v>0.26321334881971559</v>
      </c>
      <c r="AU17" t="s">
        <v>9</v>
      </c>
      <c r="AV17">
        <f>AVERAGE(AM17:AS19)</f>
        <v>0.20499752430318491</v>
      </c>
      <c r="AX17">
        <f t="shared" si="14"/>
        <v>0.2311711018503092</v>
      </c>
    </row>
    <row r="18" spans="2:50" x14ac:dyDescent="0.35">
      <c r="B18">
        <v>8.2001834755888223E-2</v>
      </c>
      <c r="C18">
        <v>0.22517307585208637</v>
      </c>
      <c r="D18">
        <f t="shared" si="0"/>
        <v>0.36417246798082686</v>
      </c>
      <c r="E18">
        <f t="shared" si="1"/>
        <v>0.13421757170827106</v>
      </c>
      <c r="H18" s="8">
        <v>0.17235690469659029</v>
      </c>
      <c r="I18" s="8">
        <v>0.3707617208072142</v>
      </c>
      <c r="J18" s="8">
        <f t="shared" si="2"/>
        <v>0.46487243699629688</v>
      </c>
      <c r="K18" s="6">
        <f t="shared" si="3"/>
        <v>0.31349702131452084</v>
      </c>
      <c r="M18">
        <v>7.7153964186215968E-3</v>
      </c>
      <c r="N18">
        <v>0.36160261836107915</v>
      </c>
      <c r="O18">
        <f t="shared" si="4"/>
        <v>2.1336671879176962E-2</v>
      </c>
      <c r="P18">
        <f t="shared" si="5"/>
        <v>1.9179651043965514E-2</v>
      </c>
      <c r="R18" s="14">
        <v>0.16161555893823071</v>
      </c>
      <c r="S18" s="14">
        <v>0.83824158528282178</v>
      </c>
      <c r="T18" s="14">
        <f t="shared" si="6"/>
        <v>0.19280307941737559</v>
      </c>
      <c r="U18" s="14">
        <f t="shared" si="7"/>
        <v>7.9240604478260715E-2</v>
      </c>
      <c r="W18">
        <v>0.26498139993109565</v>
      </c>
      <c r="X18">
        <v>0.49269859883672984</v>
      </c>
      <c r="Y18">
        <f t="shared" si="8"/>
        <v>0.53781642683117314</v>
      </c>
      <c r="Z18">
        <f t="shared" si="9"/>
        <v>0.14291563118656608</v>
      </c>
      <c r="AB18">
        <v>0.34286391981787984</v>
      </c>
      <c r="AC18">
        <v>0.91103773371602381</v>
      </c>
      <c r="AD18">
        <f t="shared" si="10"/>
        <v>0.37634436766891666</v>
      </c>
      <c r="AE18">
        <f t="shared" si="11"/>
        <v>0.24867163834453224</v>
      </c>
      <c r="AG18">
        <v>0.18626493335216926</v>
      </c>
      <c r="AH18">
        <v>0.75529072607800818</v>
      </c>
      <c r="AI18">
        <f t="shared" si="12"/>
        <v>0.24661355809224034</v>
      </c>
      <c r="AJ18">
        <f t="shared" si="13"/>
        <v>0.13348050659325977</v>
      </c>
      <c r="AM18">
        <v>0.10539698443893704</v>
      </c>
      <c r="AN18">
        <v>0.15850046387612302</v>
      </c>
      <c r="AO18">
        <v>0.19141855496550064</v>
      </c>
      <c r="AP18">
        <v>8.1299879669543662E-2</v>
      </c>
      <c r="AQ18">
        <v>0.39368994126734741</v>
      </c>
      <c r="AR18">
        <v>0.25825513927303734</v>
      </c>
      <c r="AS18">
        <v>0.26437736371239035</v>
      </c>
      <c r="AU18" t="s">
        <v>10</v>
      </c>
      <c r="AV18">
        <f>STDEV(AM17:AS19)</f>
        <v>0.10513340945807241</v>
      </c>
      <c r="AX18">
        <f t="shared" si="14"/>
        <v>0.11855658349199258</v>
      </c>
    </row>
    <row r="19" spans="2:50" x14ac:dyDescent="0.35">
      <c r="B19">
        <v>8.3910490611662739E-2</v>
      </c>
      <c r="C19">
        <v>0.22517307585208637</v>
      </c>
      <c r="D19">
        <f t="shared" si="0"/>
        <v>0.37264886263214958</v>
      </c>
      <c r="E19">
        <f t="shared" si="1"/>
        <v>0.13734158905436383</v>
      </c>
      <c r="H19" s="9">
        <v>0.17766938368082197</v>
      </c>
      <c r="I19" s="9">
        <v>0.3707617208072142</v>
      </c>
      <c r="J19" s="8">
        <f t="shared" si="2"/>
        <v>0.47920099004288824</v>
      </c>
      <c r="K19" s="6">
        <f t="shared" si="3"/>
        <v>0.32315979833110975</v>
      </c>
      <c r="M19">
        <v>8.4435183521868393E-3</v>
      </c>
      <c r="N19">
        <v>0.36160261836107915</v>
      </c>
      <c r="O19">
        <f t="shared" si="4"/>
        <v>2.3350268840574444E-2</v>
      </c>
      <c r="P19">
        <f t="shared" si="5"/>
        <v>2.0989684365070455E-2</v>
      </c>
      <c r="R19" s="15">
        <v>0.16325906442200283</v>
      </c>
      <c r="S19" s="15">
        <v>0.83824158528282178</v>
      </c>
      <c r="T19" s="14">
        <f t="shared" si="6"/>
        <v>0.19476373791085466</v>
      </c>
      <c r="U19" s="14">
        <f t="shared" si="7"/>
        <v>8.0046420260188086E-2</v>
      </c>
      <c r="W19">
        <v>0.24969433582021092</v>
      </c>
      <c r="X19">
        <v>0.49269859883672984</v>
      </c>
      <c r="Y19">
        <f t="shared" si="8"/>
        <v>0.50678921435892788</v>
      </c>
      <c r="Z19">
        <f t="shared" si="9"/>
        <v>0.13467067355193699</v>
      </c>
      <c r="AB19">
        <v>0.34893567244391765</v>
      </c>
      <c r="AC19">
        <v>0.91103773371602381</v>
      </c>
      <c r="AD19">
        <f t="shared" si="10"/>
        <v>0.38300902315060759</v>
      </c>
      <c r="AE19">
        <f t="shared" si="11"/>
        <v>0.25307534659689529</v>
      </c>
      <c r="AG19">
        <v>0.19012577053793789</v>
      </c>
      <c r="AH19">
        <v>0.75529072607800818</v>
      </c>
      <c r="AI19">
        <f t="shared" si="12"/>
        <v>0.25172528136973477</v>
      </c>
      <c r="AJ19">
        <f t="shared" si="13"/>
        <v>0.13624724585091774</v>
      </c>
      <c r="AM19">
        <v>0.10333586711927717</v>
      </c>
      <c r="AN19">
        <v>0.15034397596295976</v>
      </c>
      <c r="AO19">
        <v>0.18271748306312324</v>
      </c>
      <c r="AP19">
        <v>7.3323986099419522E-2</v>
      </c>
      <c r="AQ19">
        <v>0.3804502610320632</v>
      </c>
      <c r="AR19">
        <v>0.24868699408504771</v>
      </c>
      <c r="AS19">
        <v>0.26123761767920223</v>
      </c>
      <c r="AU19" t="s">
        <v>61</v>
      </c>
      <c r="AV19">
        <f>AV18/SQRT(21)</f>
        <v>2.294199080525729E-2</v>
      </c>
      <c r="AX19">
        <f t="shared" si="14"/>
        <v>2.5871167523209903E-2</v>
      </c>
    </row>
    <row r="20" spans="2:50" x14ac:dyDescent="0.35">
      <c r="B20">
        <v>7.8147308721061751E-2</v>
      </c>
      <c r="C20">
        <v>0.22517307585208637</v>
      </c>
      <c r="D20">
        <f t="shared" si="0"/>
        <v>0.34705440881571392</v>
      </c>
      <c r="E20">
        <f t="shared" si="1"/>
        <v>0.12790862598747338</v>
      </c>
      <c r="H20" s="10">
        <v>0.16642383797026494</v>
      </c>
      <c r="I20" s="10">
        <v>0.3707617208072142</v>
      </c>
      <c r="J20" s="8">
        <f t="shared" si="2"/>
        <v>0.44887006567973264</v>
      </c>
      <c r="K20" s="6">
        <f t="shared" si="3"/>
        <v>0.30270546788509739</v>
      </c>
      <c r="M20">
        <v>8.3659958635523644E-3</v>
      </c>
      <c r="N20">
        <v>0.36160261836107915</v>
      </c>
      <c r="O20">
        <f t="shared" si="4"/>
        <v>2.3135882979692584E-2</v>
      </c>
      <c r="P20">
        <f t="shared" si="5"/>
        <v>2.0796971742232256E-2</v>
      </c>
      <c r="R20" s="16">
        <v>0.15667175311975484</v>
      </c>
      <c r="S20" s="16">
        <v>0.83824158528282178</v>
      </c>
      <c r="T20" s="14">
        <f t="shared" si="6"/>
        <v>0.18690525007405109</v>
      </c>
      <c r="U20" s="14">
        <f t="shared" si="7"/>
        <v>7.6816641314980769E-2</v>
      </c>
      <c r="W20">
        <v>0.232224485250552</v>
      </c>
      <c r="X20">
        <v>0.49269859883672984</v>
      </c>
      <c r="Y20">
        <f t="shared" si="8"/>
        <v>0.4713317346524592</v>
      </c>
      <c r="Z20">
        <f t="shared" si="9"/>
        <v>0.12524844723134609</v>
      </c>
      <c r="AB20">
        <v>0.30211128912418572</v>
      </c>
      <c r="AC20">
        <v>0.91103773371602381</v>
      </c>
      <c r="AD20">
        <f t="shared" si="10"/>
        <v>0.33161226801430788</v>
      </c>
      <c r="AE20">
        <f t="shared" si="11"/>
        <v>0.21911465420098775</v>
      </c>
      <c r="AG20">
        <v>0.18066200121421258</v>
      </c>
      <c r="AH20">
        <v>0.75529072607800818</v>
      </c>
      <c r="AI20">
        <f t="shared" si="12"/>
        <v>0.23919531244920036</v>
      </c>
      <c r="AJ20">
        <f t="shared" si="13"/>
        <v>0.12946535351681837</v>
      </c>
      <c r="AL20">
        <v>3</v>
      </c>
      <c r="AM20">
        <v>9.7270658831396684E-2</v>
      </c>
      <c r="AN20">
        <v>0.13318585133660457</v>
      </c>
      <c r="AO20">
        <v>0.50645346883640896</v>
      </c>
      <c r="AP20">
        <v>3.6333182912221831E-2</v>
      </c>
      <c r="AQ20">
        <v>6.5646556024166552E-2</v>
      </c>
      <c r="AR20">
        <v>0.13173453048115419</v>
      </c>
      <c r="AS20">
        <v>6.7890191389808882E-2</v>
      </c>
      <c r="AU20" t="s">
        <v>9</v>
      </c>
      <c r="AV20">
        <f>AVERAGE(AM20:AS22)</f>
        <v>0.14955245534493425</v>
      </c>
      <c r="AX20">
        <f t="shared" si="14"/>
        <v>0.1686469434400408</v>
      </c>
    </row>
    <row r="21" spans="2:50" x14ac:dyDescent="0.35">
      <c r="D21" t="e">
        <f t="shared" si="0"/>
        <v>#DIV/0!</v>
      </c>
      <c r="E21" t="e">
        <f t="shared" si="1"/>
        <v>#DIV/0!</v>
      </c>
      <c r="H21" s="11"/>
      <c r="I21" s="11"/>
      <c r="J21" s="8" t="e">
        <f t="shared" si="2"/>
        <v>#DIV/0!</v>
      </c>
      <c r="K21" s="6" t="e">
        <f t="shared" si="3"/>
        <v>#DIV/0!</v>
      </c>
      <c r="O21" t="e">
        <f t="shared" si="4"/>
        <v>#DIV/0!</v>
      </c>
      <c r="P21" t="e">
        <f t="shared" si="5"/>
        <v>#DIV/0!</v>
      </c>
      <c r="R21" s="17"/>
      <c r="S21" s="17"/>
      <c r="T21" s="14" t="e">
        <f t="shared" si="6"/>
        <v>#DIV/0!</v>
      </c>
      <c r="U21" s="14" t="e">
        <f t="shared" si="7"/>
        <v>#DIV/0!</v>
      </c>
      <c r="Y21" t="e">
        <f t="shared" si="8"/>
        <v>#DIV/0!</v>
      </c>
      <c r="Z21" t="e">
        <f t="shared" si="9"/>
        <v>#DIV/0!</v>
      </c>
      <c r="AD21" t="e">
        <f t="shared" si="10"/>
        <v>#DIV/0!</v>
      </c>
      <c r="AE21" t="e">
        <f t="shared" si="11"/>
        <v>#DIV/0!</v>
      </c>
      <c r="AI21" t="e">
        <f t="shared" si="12"/>
        <v>#DIV/0!</v>
      </c>
      <c r="AJ21" t="e">
        <f t="shared" si="13"/>
        <v>#DIV/0!</v>
      </c>
      <c r="AM21">
        <v>9.737940526143897E-2</v>
      </c>
      <c r="AN21">
        <v>0.15274422439150875</v>
      </c>
      <c r="AO21">
        <v>0.52793588235486766</v>
      </c>
      <c r="AP21">
        <v>3.9989569671248448E-2</v>
      </c>
      <c r="AQ21">
        <v>7.0968672770933619E-2</v>
      </c>
      <c r="AR21">
        <v>0.13914871220529076</v>
      </c>
      <c r="AS21">
        <v>6.5001100886316832E-2</v>
      </c>
      <c r="AU21" t="s">
        <v>10</v>
      </c>
      <c r="AV21">
        <f>STDEV(AM20:AS22)</f>
        <v>0.1566734409841202</v>
      </c>
      <c r="AX21">
        <f t="shared" si="14"/>
        <v>0.17667711893638591</v>
      </c>
    </row>
    <row r="22" spans="2:50" x14ac:dyDescent="0.35">
      <c r="B22">
        <v>8.7959730856753501E-2</v>
      </c>
      <c r="C22">
        <v>0.31997214207299141</v>
      </c>
      <c r="D22">
        <f t="shared" si="0"/>
        <v>0.27489809046153868</v>
      </c>
      <c r="E22">
        <f t="shared" si="1"/>
        <v>0.10131505649935865</v>
      </c>
      <c r="H22" s="8">
        <v>0.16164760079765389</v>
      </c>
      <c r="I22" s="8">
        <v>0.77325538411027905</v>
      </c>
      <c r="J22" s="8">
        <f t="shared" si="2"/>
        <v>0.20904814129894278</v>
      </c>
      <c r="K22" s="6">
        <f t="shared" si="3"/>
        <v>0.14097624292807379</v>
      </c>
      <c r="M22">
        <v>0.1680583348538815</v>
      </c>
      <c r="N22">
        <v>0.85134377787808779</v>
      </c>
      <c r="O22">
        <f t="shared" si="4"/>
        <v>0.19740360970600457</v>
      </c>
      <c r="P22">
        <f t="shared" si="5"/>
        <v>0.17744718437908402</v>
      </c>
      <c r="R22" s="14">
        <v>8.3664650346505415E-2</v>
      </c>
      <c r="S22" s="14">
        <v>0.43956934078352994</v>
      </c>
      <c r="T22" s="14">
        <f t="shared" si="6"/>
        <v>0.19033322523671381</v>
      </c>
      <c r="U22" s="14">
        <f t="shared" si="7"/>
        <v>7.8225513127851698E-2</v>
      </c>
      <c r="W22">
        <v>0.21206140785603311</v>
      </c>
      <c r="X22">
        <v>0.13539141236711835</v>
      </c>
      <c r="Y22">
        <f t="shared" si="8"/>
        <v>1.5662840363982724</v>
      </c>
      <c r="Z22">
        <f t="shared" si="9"/>
        <v>0.4162135266083451</v>
      </c>
      <c r="AB22">
        <v>0.26243062612612111</v>
      </c>
      <c r="AC22">
        <v>0.63165102798482065</v>
      </c>
      <c r="AD22">
        <f t="shared" si="10"/>
        <v>0.41546774167907735</v>
      </c>
      <c r="AE22">
        <f t="shared" si="11"/>
        <v>0.27452262576048153</v>
      </c>
      <c r="AG22">
        <v>0.42705269400735146</v>
      </c>
      <c r="AH22">
        <v>0.87816161990422281</v>
      </c>
      <c r="AI22">
        <f t="shared" si="12"/>
        <v>0.48630307260971872</v>
      </c>
      <c r="AJ22">
        <f t="shared" si="13"/>
        <v>0.26321334881971559</v>
      </c>
      <c r="AM22">
        <v>9.7325016857896018E-2</v>
      </c>
      <c r="AN22">
        <v>0.12827702759370249</v>
      </c>
      <c r="AO22">
        <v>0.50902507463141877</v>
      </c>
      <c r="AP22">
        <v>3.5126205942298698E-2</v>
      </c>
      <c r="AQ22">
        <v>5.6848856337939589E-2</v>
      </c>
      <c r="AR22">
        <v>0.11814024892394531</v>
      </c>
      <c r="AS22">
        <v>6.417712460305143E-2</v>
      </c>
      <c r="AU22" t="s">
        <v>61</v>
      </c>
      <c r="AV22">
        <f>AV21/SQRT(21)</f>
        <v>3.418894774756797E-2</v>
      </c>
      <c r="AX22">
        <f t="shared" si="14"/>
        <v>3.8554108147271629E-2</v>
      </c>
    </row>
    <row r="23" spans="2:50" x14ac:dyDescent="0.35">
      <c r="B23">
        <v>9.1503580066808962E-2</v>
      </c>
      <c r="C23">
        <v>0.31997214207299141</v>
      </c>
      <c r="D23">
        <f t="shared" si="0"/>
        <v>0.28597358343132057</v>
      </c>
      <c r="E23">
        <f t="shared" si="1"/>
        <v>0.10539698443893704</v>
      </c>
      <c r="H23" s="9">
        <v>0.18174139967655731</v>
      </c>
      <c r="I23" s="9">
        <v>0.77325538411027905</v>
      </c>
      <c r="J23" s="8">
        <f t="shared" si="2"/>
        <v>0.23503412121167716</v>
      </c>
      <c r="K23" s="6">
        <f t="shared" si="3"/>
        <v>0.15850046387612302</v>
      </c>
      <c r="M23">
        <v>0.18129047085308439</v>
      </c>
      <c r="N23">
        <v>0.85134377787808779</v>
      </c>
      <c r="O23">
        <f t="shared" si="4"/>
        <v>0.2129462569221304</v>
      </c>
      <c r="P23">
        <f t="shared" si="5"/>
        <v>0.19141855496550064</v>
      </c>
      <c r="R23" s="15">
        <v>8.6952782203528325E-2</v>
      </c>
      <c r="S23" s="15">
        <v>0.43956934078352994</v>
      </c>
      <c r="T23" s="14">
        <f t="shared" si="6"/>
        <v>0.19781357373227046</v>
      </c>
      <c r="U23" s="14">
        <f t="shared" si="7"/>
        <v>8.1299879669543662E-2</v>
      </c>
      <c r="W23">
        <v>0.20058560778701703</v>
      </c>
      <c r="X23">
        <v>0.13539141236711835</v>
      </c>
      <c r="Y23">
        <f t="shared" si="8"/>
        <v>1.4815238594536737</v>
      </c>
      <c r="Z23">
        <f t="shared" si="9"/>
        <v>0.39368994126734741</v>
      </c>
      <c r="AB23">
        <v>0.24687967963283305</v>
      </c>
      <c r="AC23">
        <v>0.63165102798482065</v>
      </c>
      <c r="AD23">
        <f t="shared" si="10"/>
        <v>0.39084821949940035</v>
      </c>
      <c r="AE23">
        <f t="shared" si="11"/>
        <v>0.25825513927303734</v>
      </c>
      <c r="AG23">
        <v>0.42894125968234659</v>
      </c>
      <c r="AH23">
        <v>0.87816161990422281</v>
      </c>
      <c r="AI23">
        <f t="shared" si="12"/>
        <v>0.48845366269722573</v>
      </c>
      <c r="AJ23">
        <f t="shared" si="13"/>
        <v>0.26437736371239035</v>
      </c>
      <c r="AL23">
        <v>6</v>
      </c>
      <c r="AM23">
        <v>0.53716103506008483</v>
      </c>
      <c r="AN23">
        <v>0.9662791922148688</v>
      </c>
      <c r="AO23">
        <v>0.53363996022434912</v>
      </c>
      <c r="AP23">
        <v>0.14088023993502016</v>
      </c>
      <c r="AQ23">
        <v>0.23024959324860472</v>
      </c>
      <c r="AR23">
        <v>0.38590817335545358</v>
      </c>
      <c r="AS23">
        <v>0.26947812194179754</v>
      </c>
      <c r="AU23" t="s">
        <v>9</v>
      </c>
      <c r="AV23">
        <f>AVERAGE(AM23:AS25)</f>
        <v>0.44198937772763097</v>
      </c>
      <c r="AX23">
        <f t="shared" si="14"/>
        <v>0.49842148973621309</v>
      </c>
    </row>
    <row r="24" spans="2:50" x14ac:dyDescent="0.35">
      <c r="B24">
        <v>8.9714158721496642E-2</v>
      </c>
      <c r="C24">
        <v>0.31997214207299141</v>
      </c>
      <c r="D24">
        <f t="shared" si="0"/>
        <v>0.28038115487263648</v>
      </c>
      <c r="E24">
        <f t="shared" si="1"/>
        <v>0.10333586711927717</v>
      </c>
      <c r="H24" s="10">
        <v>0.1723889252829065</v>
      </c>
      <c r="I24" s="10">
        <v>0.77325538411027905</v>
      </c>
      <c r="J24" s="8">
        <f t="shared" si="2"/>
        <v>0.22293918519721678</v>
      </c>
      <c r="K24" s="6">
        <f t="shared" si="3"/>
        <v>0.15034397596295976</v>
      </c>
      <c r="M24">
        <v>0.17304977850017828</v>
      </c>
      <c r="N24">
        <v>0.85134377787808779</v>
      </c>
      <c r="O24">
        <f t="shared" si="4"/>
        <v>0.20326662741518145</v>
      </c>
      <c r="P24">
        <f t="shared" si="5"/>
        <v>0.18271748306312324</v>
      </c>
      <c r="R24" s="16">
        <v>7.8422312794465557E-2</v>
      </c>
      <c r="S24" s="16">
        <v>0.43956934078352994</v>
      </c>
      <c r="T24" s="14">
        <f t="shared" si="6"/>
        <v>0.17840714881224021</v>
      </c>
      <c r="U24" s="14">
        <f t="shared" si="7"/>
        <v>7.3323986099419522E-2</v>
      </c>
      <c r="W24">
        <v>0.19383997111072507</v>
      </c>
      <c r="X24">
        <v>0.13539141236711835</v>
      </c>
      <c r="Y24">
        <f t="shared" si="8"/>
        <v>1.4317006353779773</v>
      </c>
      <c r="Z24">
        <f t="shared" si="9"/>
        <v>0.3804502610320632</v>
      </c>
      <c r="AB24">
        <v>0.23773298607490184</v>
      </c>
      <c r="AC24">
        <v>0.63165102798482065</v>
      </c>
      <c r="AD24">
        <f t="shared" si="10"/>
        <v>0.37636760733747254</v>
      </c>
      <c r="AE24">
        <f t="shared" si="11"/>
        <v>0.24868699408504771</v>
      </c>
      <c r="AG24">
        <v>0.42384715253320554</v>
      </c>
      <c r="AH24">
        <v>0.87816161990422281</v>
      </c>
      <c r="AI24">
        <f t="shared" si="12"/>
        <v>0.48265278614594048</v>
      </c>
      <c r="AJ24">
        <f t="shared" si="13"/>
        <v>0.26123761767920223</v>
      </c>
      <c r="AM24">
        <v>0.56886237270697093</v>
      </c>
      <c r="AN24">
        <v>0.98890168306176174</v>
      </c>
      <c r="AO24">
        <v>0.58467329718055827</v>
      </c>
      <c r="AP24">
        <v>0.14263047545714927</v>
      </c>
      <c r="AQ24">
        <v>0.22878851117832077</v>
      </c>
      <c r="AR24">
        <v>0.39895266951410963</v>
      </c>
      <c r="AS24">
        <v>0.27275169270459326</v>
      </c>
      <c r="AU24" t="s">
        <v>10</v>
      </c>
      <c r="AV24">
        <f>STDEV(AM23:AS25)</f>
        <v>0.27090374908034814</v>
      </c>
      <c r="AX24">
        <f t="shared" si="14"/>
        <v>0.30549207061478062</v>
      </c>
    </row>
    <row r="25" spans="2:50" x14ac:dyDescent="0.35">
      <c r="D25" t="e">
        <f t="shared" si="0"/>
        <v>#DIV/0!</v>
      </c>
      <c r="E25" t="e">
        <f t="shared" si="1"/>
        <v>#DIV/0!</v>
      </c>
      <c r="H25" s="11"/>
      <c r="I25" s="11"/>
      <c r="J25" s="8" t="e">
        <f t="shared" si="2"/>
        <v>#DIV/0!</v>
      </c>
      <c r="K25" s="6" t="e">
        <f t="shared" si="3"/>
        <v>#DIV/0!</v>
      </c>
      <c r="O25" t="e">
        <f t="shared" si="4"/>
        <v>#DIV/0!</v>
      </c>
      <c r="P25" t="e">
        <f t="shared" si="5"/>
        <v>#DIV/0!</v>
      </c>
      <c r="R25" s="17"/>
      <c r="S25" s="17"/>
      <c r="T25" s="14" t="e">
        <f t="shared" si="6"/>
        <v>#DIV/0!</v>
      </c>
      <c r="U25" s="14" t="e">
        <f t="shared" si="7"/>
        <v>#DIV/0!</v>
      </c>
      <c r="Y25" t="e">
        <f t="shared" si="8"/>
        <v>#DIV/0!</v>
      </c>
      <c r="Z25" t="e">
        <f t="shared" si="9"/>
        <v>#DIV/0!</v>
      </c>
      <c r="AD25" t="e">
        <f t="shared" si="10"/>
        <v>#DIV/0!</v>
      </c>
      <c r="AE25" t="e">
        <f t="shared" si="11"/>
        <v>#DIV/0!</v>
      </c>
      <c r="AI25" t="e">
        <f t="shared" si="12"/>
        <v>#DIV/0!</v>
      </c>
      <c r="AJ25" t="e">
        <f t="shared" si="13"/>
        <v>#DIV/0!</v>
      </c>
      <c r="AM25">
        <v>0.50722633703785802</v>
      </c>
      <c r="AN25">
        <v>1</v>
      </c>
      <c r="AO25">
        <v>0.5297999483243121</v>
      </c>
      <c r="AP25">
        <v>0.1299833892716443</v>
      </c>
      <c r="AQ25">
        <v>0.21324835427259864</v>
      </c>
      <c r="AR25">
        <v>0.3812519191439579</v>
      </c>
      <c r="AS25">
        <v>0.27110996644623764</v>
      </c>
      <c r="AU25" t="s">
        <v>61</v>
      </c>
      <c r="AV25">
        <f>AV24/SQRT(21)</f>
        <v>5.9116044581334237E-2</v>
      </c>
      <c r="AX25">
        <f t="shared" si="14"/>
        <v>6.666383513338224E-2</v>
      </c>
    </row>
    <row r="26" spans="2:50" x14ac:dyDescent="0.35">
      <c r="B26">
        <v>8.9350214318860338E-2</v>
      </c>
      <c r="C26">
        <v>0.33854469203413118</v>
      </c>
      <c r="D26">
        <f t="shared" si="0"/>
        <v>0.2639244283583459</v>
      </c>
      <c r="E26">
        <f t="shared" si="1"/>
        <v>9.7270658831396684E-2</v>
      </c>
      <c r="H26" s="8">
        <v>0.10490802885107986</v>
      </c>
      <c r="I26" s="8">
        <v>0.53119044905359436</v>
      </c>
      <c r="J26" s="8">
        <f t="shared" si="2"/>
        <v>0.19749607516097337</v>
      </c>
      <c r="K26" s="6">
        <f t="shared" si="3"/>
        <v>0.13318585133660457</v>
      </c>
      <c r="M26">
        <v>0.28204846686537693</v>
      </c>
      <c r="N26">
        <v>0.50060849615835545</v>
      </c>
      <c r="O26">
        <f t="shared" si="4"/>
        <v>0.56341126654821638</v>
      </c>
      <c r="P26">
        <f t="shared" si="5"/>
        <v>0.50645346883640896</v>
      </c>
      <c r="R26" s="14">
        <v>3.7799317610670929E-2</v>
      </c>
      <c r="S26" s="14">
        <v>0.42757699243077235</v>
      </c>
      <c r="T26" s="14">
        <f t="shared" si="6"/>
        <v>8.8403534988592491E-2</v>
      </c>
      <c r="U26" s="14">
        <f t="shared" si="7"/>
        <v>3.6333182912221831E-2</v>
      </c>
      <c r="W26">
        <v>0.11255967708863271</v>
      </c>
      <c r="X26">
        <v>0.45563445754262782</v>
      </c>
      <c r="Y26">
        <f t="shared" si="8"/>
        <v>0.24703943089752373</v>
      </c>
      <c r="Z26">
        <f t="shared" si="9"/>
        <v>6.5646556024166552E-2</v>
      </c>
      <c r="AB26">
        <v>9.5551080656151172E-2</v>
      </c>
      <c r="AC26">
        <v>0.4792662093174303</v>
      </c>
      <c r="AD26">
        <f t="shared" si="10"/>
        <v>0.19936953367155755</v>
      </c>
      <c r="AE26">
        <f t="shared" si="11"/>
        <v>0.13173453048115419</v>
      </c>
      <c r="AG26">
        <v>0.11317121800336047</v>
      </c>
      <c r="AH26">
        <v>0.90225615642097512</v>
      </c>
      <c r="AI26">
        <f t="shared" si="12"/>
        <v>0.12543136136890706</v>
      </c>
      <c r="AJ26">
        <f t="shared" si="13"/>
        <v>6.7890191389808882E-2</v>
      </c>
    </row>
    <row r="27" spans="2:50" x14ac:dyDescent="0.35">
      <c r="B27">
        <v>8.9450105868351448E-2</v>
      </c>
      <c r="C27">
        <v>0.33854469203413118</v>
      </c>
      <c r="D27">
        <f t="shared" si="0"/>
        <v>0.26421948999080253</v>
      </c>
      <c r="E27">
        <f t="shared" si="1"/>
        <v>9.737940526143897E-2</v>
      </c>
      <c r="H27" s="9">
        <v>0.12031379713752058</v>
      </c>
      <c r="I27" s="9">
        <v>0.53119044905359436</v>
      </c>
      <c r="J27" s="8">
        <f t="shared" si="2"/>
        <v>0.22649841944989779</v>
      </c>
      <c r="K27" s="6">
        <f t="shared" si="3"/>
        <v>0.15274422439150875</v>
      </c>
      <c r="M27">
        <v>0.29401221510738279</v>
      </c>
      <c r="N27">
        <v>0.50060849615835545</v>
      </c>
      <c r="O27">
        <f t="shared" si="4"/>
        <v>0.5873096788480775</v>
      </c>
      <c r="P27">
        <f t="shared" si="5"/>
        <v>0.52793588235486766</v>
      </c>
      <c r="R27" s="15">
        <v>4.1603248709848259E-2</v>
      </c>
      <c r="S27" s="15">
        <v>0.42757699243077235</v>
      </c>
      <c r="T27" s="14">
        <f t="shared" si="6"/>
        <v>9.7300017181312926E-2</v>
      </c>
      <c r="U27" s="14">
        <f t="shared" si="7"/>
        <v>3.9989569671248448E-2</v>
      </c>
      <c r="W27">
        <v>0.12168514807638071</v>
      </c>
      <c r="X27">
        <v>0.45563445754262782</v>
      </c>
      <c r="Y27">
        <f t="shared" si="8"/>
        <v>0.26706748372953382</v>
      </c>
      <c r="Z27">
        <f t="shared" si="9"/>
        <v>7.0968672770933619E-2</v>
      </c>
      <c r="AB27">
        <v>0.10092881323192168</v>
      </c>
      <c r="AC27">
        <v>0.4792662093174303</v>
      </c>
      <c r="AD27">
        <f t="shared" si="10"/>
        <v>0.21059029672812576</v>
      </c>
      <c r="AE27">
        <f t="shared" si="11"/>
        <v>0.13914871220529076</v>
      </c>
      <c r="AG27">
        <v>0.10835517779919014</v>
      </c>
      <c r="AH27">
        <v>0.90225615642097512</v>
      </c>
      <c r="AI27">
        <f t="shared" si="12"/>
        <v>0.12009358653645333</v>
      </c>
      <c r="AJ27">
        <f t="shared" si="13"/>
        <v>6.5001100886316832E-2</v>
      </c>
    </row>
    <row r="28" spans="2:50" x14ac:dyDescent="0.35">
      <c r="B28">
        <v>8.940014614183775E-2</v>
      </c>
      <c r="C28">
        <v>0.33854469203413118</v>
      </c>
      <c r="D28">
        <f t="shared" si="0"/>
        <v>0.26407191796356583</v>
      </c>
      <c r="E28">
        <f t="shared" si="1"/>
        <v>9.7325016857896018E-2</v>
      </c>
      <c r="H28" s="10">
        <v>0.10104143928711989</v>
      </c>
      <c r="I28" s="10">
        <v>0.53119044905359436</v>
      </c>
      <c r="J28" s="8">
        <f t="shared" si="2"/>
        <v>0.1902169729654257</v>
      </c>
      <c r="K28" s="6">
        <f t="shared" si="3"/>
        <v>0.12827702759370249</v>
      </c>
      <c r="M28">
        <v>0.28348061713484018</v>
      </c>
      <c r="N28">
        <v>0.50060849615835545</v>
      </c>
      <c r="O28">
        <f t="shared" si="4"/>
        <v>0.56627208549246821</v>
      </c>
      <c r="P28">
        <f t="shared" si="5"/>
        <v>0.50902507463141877</v>
      </c>
      <c r="R28" s="16">
        <v>3.6543636104728799E-2</v>
      </c>
      <c r="S28" s="16">
        <v>0.42757699243077235</v>
      </c>
      <c r="T28" s="14">
        <f t="shared" si="6"/>
        <v>8.5466797212306655E-2</v>
      </c>
      <c r="U28" s="14">
        <f t="shared" si="7"/>
        <v>3.5126205942298698E-2</v>
      </c>
      <c r="W28">
        <v>9.7474860827442639E-2</v>
      </c>
      <c r="X28">
        <v>0.45563445754262782</v>
      </c>
      <c r="Y28">
        <f t="shared" si="8"/>
        <v>0.21393215375578389</v>
      </c>
      <c r="Z28">
        <f t="shared" si="9"/>
        <v>5.6848856337939589E-2</v>
      </c>
      <c r="AB28">
        <v>8.5690732812719786E-2</v>
      </c>
      <c r="AC28">
        <v>0.4792662093174303</v>
      </c>
      <c r="AD28">
        <f t="shared" si="10"/>
        <v>0.17879569046764282</v>
      </c>
      <c r="AE28">
        <f t="shared" si="11"/>
        <v>0.11814024892394531</v>
      </c>
      <c r="AG28">
        <v>0.10698163034448335</v>
      </c>
      <c r="AH28">
        <v>0.90225615642097512</v>
      </c>
      <c r="AI28">
        <f t="shared" si="12"/>
        <v>0.11857123898034985</v>
      </c>
      <c r="AJ28">
        <f t="shared" si="13"/>
        <v>6.417712460305143E-2</v>
      </c>
    </row>
    <row r="29" spans="2:50" x14ac:dyDescent="0.35">
      <c r="D29" t="e">
        <f t="shared" si="0"/>
        <v>#DIV/0!</v>
      </c>
      <c r="E29" t="e">
        <f t="shared" si="1"/>
        <v>#DIV/0!</v>
      </c>
      <c r="H29" s="11"/>
      <c r="I29" s="11"/>
      <c r="J29" s="8" t="e">
        <f t="shared" si="2"/>
        <v>#DIV/0!</v>
      </c>
      <c r="K29" s="6" t="e">
        <f t="shared" si="3"/>
        <v>#DIV/0!</v>
      </c>
      <c r="O29" t="e">
        <f t="shared" si="4"/>
        <v>#DIV/0!</v>
      </c>
      <c r="P29" t="e">
        <f t="shared" si="5"/>
        <v>#DIV/0!</v>
      </c>
      <c r="R29" s="17"/>
      <c r="S29" s="17"/>
      <c r="T29" s="14" t="e">
        <f t="shared" si="6"/>
        <v>#DIV/0!</v>
      </c>
      <c r="U29" s="14" t="e">
        <f t="shared" si="7"/>
        <v>#DIV/0!</v>
      </c>
      <c r="Y29" t="e">
        <f t="shared" si="8"/>
        <v>#DIV/0!</v>
      </c>
      <c r="Z29" t="e">
        <f t="shared" si="9"/>
        <v>#DIV/0!</v>
      </c>
      <c r="AD29" t="e">
        <f t="shared" si="10"/>
        <v>#DIV/0!</v>
      </c>
      <c r="AE29" t="e">
        <f t="shared" si="11"/>
        <v>#DIV/0!</v>
      </c>
      <c r="AI29" t="e">
        <f t="shared" si="12"/>
        <v>#DIV/0!</v>
      </c>
      <c r="AJ29" t="e">
        <f t="shared" si="13"/>
        <v>#DIV/0!</v>
      </c>
    </row>
    <row r="30" spans="2:50" x14ac:dyDescent="0.35">
      <c r="B30">
        <v>0.15925515747499991</v>
      </c>
      <c r="C30">
        <v>0.10926756667871046</v>
      </c>
      <c r="D30">
        <f t="shared" si="0"/>
        <v>1.457478758937431</v>
      </c>
      <c r="E30">
        <f t="shared" si="1"/>
        <v>0.53716103506008483</v>
      </c>
      <c r="H30" s="8">
        <v>8.9299815199140431E-2</v>
      </c>
      <c r="I30" s="8">
        <v>6.23228857493884E-2</v>
      </c>
      <c r="J30" s="8">
        <f t="shared" si="2"/>
        <v>1.4328575149461331</v>
      </c>
      <c r="K30" s="6">
        <f t="shared" si="3"/>
        <v>0.9662791922148688</v>
      </c>
      <c r="M30">
        <v>0.4064700615538796</v>
      </c>
      <c r="N30">
        <v>0.68469040660073033</v>
      </c>
      <c r="O30">
        <f t="shared" si="4"/>
        <v>0.59365526029767812</v>
      </c>
      <c r="P30">
        <f t="shared" si="5"/>
        <v>0.53363996022434912</v>
      </c>
      <c r="R30" s="14">
        <v>0.18991582102741814</v>
      </c>
      <c r="S30" s="14">
        <v>0.55404479149907526</v>
      </c>
      <c r="T30" s="14">
        <f t="shared" si="6"/>
        <v>0.34278062702036088</v>
      </c>
      <c r="U30" s="14">
        <f t="shared" si="7"/>
        <v>0.14088023993502016</v>
      </c>
      <c r="W30">
        <v>0.68115545670222599</v>
      </c>
      <c r="X30">
        <v>0.78612758739336319</v>
      </c>
      <c r="Y30">
        <f t="shared" si="8"/>
        <v>0.86646934623016714</v>
      </c>
      <c r="Z30">
        <f t="shared" si="9"/>
        <v>0.23024959324860472</v>
      </c>
      <c r="AB30">
        <v>0.41113753654790852</v>
      </c>
      <c r="AC30">
        <v>0.70395352403470335</v>
      </c>
      <c r="AD30">
        <f t="shared" si="10"/>
        <v>0.58404073921169886</v>
      </c>
      <c r="AE30">
        <f t="shared" si="11"/>
        <v>0.38590817335545358</v>
      </c>
      <c r="AG30">
        <v>0.42292859144997585</v>
      </c>
      <c r="AH30">
        <v>0.84946292955066183</v>
      </c>
      <c r="AI30">
        <f t="shared" si="12"/>
        <v>0.49787763154501785</v>
      </c>
      <c r="AJ30">
        <f t="shared" si="13"/>
        <v>0.26947812194179754</v>
      </c>
    </row>
    <row r="31" spans="2:50" x14ac:dyDescent="0.35">
      <c r="B31">
        <v>0.16865383159617525</v>
      </c>
      <c r="C31">
        <v>0.10926756667871046</v>
      </c>
      <c r="D31">
        <f t="shared" si="0"/>
        <v>1.5434939819981872</v>
      </c>
      <c r="E31">
        <f t="shared" si="1"/>
        <v>0.56886237270697093</v>
      </c>
      <c r="H31" s="9">
        <v>9.1390498997620237E-2</v>
      </c>
      <c r="I31" s="9">
        <v>6.23228857493884E-2</v>
      </c>
      <c r="J31" s="8">
        <f t="shared" si="2"/>
        <v>1.4664035193286455</v>
      </c>
      <c r="K31" s="6">
        <f t="shared" si="3"/>
        <v>0.98890168306176174</v>
      </c>
      <c r="M31">
        <v>0.44534181996786604</v>
      </c>
      <c r="N31">
        <v>0.68469040660073033</v>
      </c>
      <c r="O31">
        <f t="shared" si="4"/>
        <v>0.65042801195192179</v>
      </c>
      <c r="P31">
        <f t="shared" si="5"/>
        <v>0.58467329718055827</v>
      </c>
      <c r="R31" s="15">
        <v>0.19227525352362776</v>
      </c>
      <c r="S31" s="15">
        <v>0.55404479149907526</v>
      </c>
      <c r="T31" s="14">
        <f t="shared" si="6"/>
        <v>0.34703918613401258</v>
      </c>
      <c r="U31" s="14">
        <f t="shared" si="7"/>
        <v>0.14263047545714927</v>
      </c>
      <c r="W31">
        <v>0.67683308630920147</v>
      </c>
      <c r="X31">
        <v>0.78612758739336319</v>
      </c>
      <c r="Y31">
        <f t="shared" si="8"/>
        <v>0.86097103976905365</v>
      </c>
      <c r="Z31">
        <f t="shared" si="9"/>
        <v>0.22878851117832077</v>
      </c>
      <c r="AB31">
        <v>0.42503483747716009</v>
      </c>
      <c r="AC31">
        <v>0.70395352403470335</v>
      </c>
      <c r="AD31">
        <f t="shared" si="10"/>
        <v>0.60378252677971789</v>
      </c>
      <c r="AE31">
        <f t="shared" si="11"/>
        <v>0.39895266951410963</v>
      </c>
      <c r="AG31">
        <v>0.42806625035061208</v>
      </c>
      <c r="AH31">
        <v>0.84946292955066183</v>
      </c>
      <c r="AI31">
        <f t="shared" si="12"/>
        <v>0.50392575762787573</v>
      </c>
      <c r="AJ31">
        <f t="shared" si="13"/>
        <v>0.27275169270459326</v>
      </c>
    </row>
    <row r="32" spans="2:50" x14ac:dyDescent="0.35">
      <c r="B32">
        <v>0.15038024895345561</v>
      </c>
      <c r="C32">
        <v>0.10926756667871046</v>
      </c>
      <c r="D32">
        <f t="shared" si="0"/>
        <v>1.3762569582576372</v>
      </c>
      <c r="E32">
        <f t="shared" si="1"/>
        <v>0.50722633703785802</v>
      </c>
      <c r="H32" s="10">
        <v>9.2416162863292919E-2</v>
      </c>
      <c r="I32" s="10">
        <v>6.23228857493884E-2</v>
      </c>
      <c r="J32" s="8">
        <f t="shared" si="2"/>
        <v>1.4828607782206207</v>
      </c>
      <c r="K32" s="6">
        <f t="shared" si="3"/>
        <v>1</v>
      </c>
      <c r="M32">
        <v>0.40354514964750837</v>
      </c>
      <c r="N32">
        <v>0.68469040660073033</v>
      </c>
      <c r="O32">
        <f t="shared" si="4"/>
        <v>0.5893833851871555</v>
      </c>
      <c r="P32">
        <f t="shared" si="5"/>
        <v>0.5297999483243121</v>
      </c>
      <c r="R32" s="16">
        <v>0.17522615027371463</v>
      </c>
      <c r="S32" s="16">
        <v>0.55404479149907526</v>
      </c>
      <c r="T32" s="14">
        <f t="shared" si="6"/>
        <v>0.31626711948614555</v>
      </c>
      <c r="U32" s="14">
        <f t="shared" si="7"/>
        <v>0.1299833892716443</v>
      </c>
      <c r="W32">
        <v>0.63086009445721458</v>
      </c>
      <c r="X32">
        <v>0.78612758739336319</v>
      </c>
      <c r="Y32">
        <f t="shared" si="8"/>
        <v>0.80249072106605035</v>
      </c>
      <c r="Z32">
        <f t="shared" si="9"/>
        <v>0.21324835427259864</v>
      </c>
      <c r="AB32">
        <v>0.40617687228052629</v>
      </c>
      <c r="AC32">
        <v>0.70395352403470335</v>
      </c>
      <c r="AD32">
        <f t="shared" si="10"/>
        <v>0.57699387589187301</v>
      </c>
      <c r="AE32">
        <f t="shared" si="11"/>
        <v>0.3812519191439579</v>
      </c>
      <c r="AG32">
        <v>0.42548966651148784</v>
      </c>
      <c r="AH32">
        <v>0.84946292955066183</v>
      </c>
      <c r="AI32">
        <f t="shared" si="12"/>
        <v>0.50089256600821652</v>
      </c>
      <c r="AJ32">
        <f t="shared" si="13"/>
        <v>0.27110996644623764</v>
      </c>
    </row>
    <row r="33" spans="18:21" x14ac:dyDescent="0.35">
      <c r="R33" s="17"/>
      <c r="S33" s="17"/>
      <c r="T33" s="14" t="e">
        <f t="shared" si="6"/>
        <v>#DIV/0!</v>
      </c>
      <c r="U33" s="17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2"/>
  <sheetViews>
    <sheetView topLeftCell="AX1" workbookViewId="0">
      <selection activeCell="BK11" sqref="BK11"/>
    </sheetView>
  </sheetViews>
  <sheetFormatPr defaultRowHeight="14.5" x14ac:dyDescent="0.35"/>
  <cols>
    <col min="1" max="1" width="19.81640625" customWidth="1"/>
    <col min="2" max="2" width="13.7265625" customWidth="1"/>
    <col min="3" max="3" width="12.81640625" customWidth="1"/>
    <col min="7" max="7" width="18.1796875" customWidth="1"/>
    <col min="13" max="13" width="18.54296875" customWidth="1"/>
    <col min="17" max="17" width="12.26953125" customWidth="1"/>
    <col min="18" max="18" width="20" customWidth="1"/>
    <col min="23" max="23" width="19.1796875" customWidth="1"/>
    <col min="28" max="28" width="19.7265625" customWidth="1"/>
    <col min="33" max="33" width="19.54296875" customWidth="1"/>
    <col min="42" max="42" width="12.26953125" customWidth="1"/>
  </cols>
  <sheetData>
    <row r="1" spans="1:53" x14ac:dyDescent="0.35">
      <c r="A1" t="s">
        <v>50</v>
      </c>
      <c r="B1" t="s">
        <v>0</v>
      </c>
      <c r="C1" t="s">
        <v>1</v>
      </c>
      <c r="D1" t="s">
        <v>2</v>
      </c>
      <c r="E1" t="s">
        <v>3</v>
      </c>
      <c r="G1" t="s">
        <v>53</v>
      </c>
      <c r="H1" t="s">
        <v>0</v>
      </c>
      <c r="I1" t="s">
        <v>1</v>
      </c>
      <c r="J1" t="s">
        <v>2</v>
      </c>
      <c r="K1" t="s">
        <v>3</v>
      </c>
      <c r="M1" t="s">
        <v>54</v>
      </c>
      <c r="N1" t="s">
        <v>0</v>
      </c>
      <c r="O1" t="s">
        <v>1</v>
      </c>
      <c r="P1" t="s">
        <v>2</v>
      </c>
      <c r="Q1" t="s">
        <v>3</v>
      </c>
      <c r="R1" t="s">
        <v>63</v>
      </c>
      <c r="S1" t="s">
        <v>0</v>
      </c>
      <c r="T1" t="s">
        <v>1</v>
      </c>
      <c r="U1" t="s">
        <v>2</v>
      </c>
      <c r="V1" t="s">
        <v>3</v>
      </c>
      <c r="W1" t="s">
        <v>58</v>
      </c>
      <c r="X1" t="s">
        <v>0</v>
      </c>
      <c r="Y1" t="s">
        <v>1</v>
      </c>
      <c r="Z1" t="s">
        <v>2</v>
      </c>
      <c r="AA1" t="s">
        <v>67</v>
      </c>
      <c r="AB1" t="s">
        <v>59</v>
      </c>
      <c r="AC1" t="s">
        <v>0</v>
      </c>
      <c r="AD1" t="s">
        <v>1</v>
      </c>
      <c r="AE1" t="s">
        <v>2</v>
      </c>
      <c r="AG1" t="s">
        <v>60</v>
      </c>
      <c r="AH1" t="s">
        <v>0</v>
      </c>
      <c r="AI1" t="s">
        <v>1</v>
      </c>
      <c r="AJ1" t="s">
        <v>2</v>
      </c>
      <c r="AN1" t="s">
        <v>3</v>
      </c>
      <c r="AO1" t="s">
        <v>3</v>
      </c>
      <c r="AP1" t="s">
        <v>3</v>
      </c>
      <c r="AQ1" t="s">
        <v>3</v>
      </c>
      <c r="AR1" t="s">
        <v>67</v>
      </c>
      <c r="AV1" t="s">
        <v>9</v>
      </c>
      <c r="AW1" t="s">
        <v>10</v>
      </c>
      <c r="AX1" t="s">
        <v>61</v>
      </c>
      <c r="AY1" t="s">
        <v>72</v>
      </c>
      <c r="AZ1">
        <v>1</v>
      </c>
      <c r="BA1">
        <v>5.3542688120842528E-2</v>
      </c>
    </row>
    <row r="2" spans="1:53" x14ac:dyDescent="0.35">
      <c r="B2">
        <v>0.39773102250760933</v>
      </c>
      <c r="C2">
        <v>0.19937227486533499</v>
      </c>
      <c r="D2">
        <f>B2/C2</f>
        <v>1.9949164083935682</v>
      </c>
      <c r="E2">
        <f>D2/$D$3</f>
        <v>0.81807725760970607</v>
      </c>
      <c r="H2">
        <v>0.92610841643545316</v>
      </c>
      <c r="I2">
        <v>0.89853569923768994</v>
      </c>
      <c r="J2">
        <f>H2/I2</f>
        <v>1.0306862790439553</v>
      </c>
      <c r="K2">
        <f>J2/$J$2</f>
        <v>1</v>
      </c>
      <c r="N2">
        <v>0.88559685264830634</v>
      </c>
      <c r="O2">
        <v>0.81158961611515079</v>
      </c>
      <c r="P2">
        <f>N2/O2</f>
        <v>1.091188003226812</v>
      </c>
      <c r="Q2">
        <f>P2/$P$7</f>
        <v>0.878192580935095</v>
      </c>
      <c r="S2">
        <v>0.30427421787680159</v>
      </c>
      <c r="T2">
        <v>0.32329490567866526</v>
      </c>
      <c r="U2">
        <f>S2/T2</f>
        <v>0.94116613819838835</v>
      </c>
      <c r="V2">
        <f>U2/$U$7</f>
        <v>0.38681215015173381</v>
      </c>
      <c r="X2">
        <v>0.89221357255817457</v>
      </c>
      <c r="Y2">
        <v>0.45570222910567526</v>
      </c>
      <c r="Z2">
        <f>X2/Y2</f>
        <v>1.9578872245351127</v>
      </c>
      <c r="AA2">
        <f>Z2/$Z$3</f>
        <v>0.99166655139495896</v>
      </c>
      <c r="AC2">
        <v>0.46302179191583154</v>
      </c>
      <c r="AD2">
        <v>0.29898395776819664</v>
      </c>
      <c r="AE2">
        <f>AC2/AD2</f>
        <v>1.5486509556302483</v>
      </c>
      <c r="AF2">
        <f>AE2/$AE$3</f>
        <v>0.98459887754771813</v>
      </c>
      <c r="AH2">
        <v>0.78379919699095946</v>
      </c>
      <c r="AI2">
        <v>0.49740022852816879</v>
      </c>
      <c r="AJ2">
        <f>AH2/AI2</f>
        <v>1.5757917910698573</v>
      </c>
      <c r="AK2">
        <f>AJ2/$AJ$3</f>
        <v>0.9280317055705507</v>
      </c>
      <c r="AN2">
        <v>0.81807725760970607</v>
      </c>
      <c r="AO2">
        <v>1</v>
      </c>
      <c r="AP2">
        <v>0.878192580935095</v>
      </c>
      <c r="AQ2">
        <v>0.38681215015173381</v>
      </c>
      <c r="AR2">
        <v>0.99166655139495896</v>
      </c>
      <c r="AS2">
        <v>0.98459887754771813</v>
      </c>
      <c r="AT2">
        <v>0.9280317055705507</v>
      </c>
      <c r="AV2">
        <f>AVERAGE(AN2:AT4)</f>
        <v>0.86155330957787057</v>
      </c>
      <c r="AW2">
        <f>STDEV(AN2:AT4)</f>
        <v>0.21139366760589759</v>
      </c>
      <c r="AX2">
        <f>AW2/(SQRT(21))</f>
        <v>4.6129880154207617E-2</v>
      </c>
      <c r="AY2" t="s">
        <v>73</v>
      </c>
      <c r="AZ2">
        <v>0.79797397744570775</v>
      </c>
      <c r="BA2">
        <v>5.6460657168088832E-2</v>
      </c>
    </row>
    <row r="3" spans="1:53" x14ac:dyDescent="0.35">
      <c r="B3">
        <v>0.48617782588128322</v>
      </c>
      <c r="C3">
        <v>0.19937227486533499</v>
      </c>
      <c r="D3">
        <f t="shared" ref="D3:D32" si="0">B3/C3</f>
        <v>2.4385428024516931</v>
      </c>
      <c r="E3">
        <f t="shared" ref="E3:E32" si="1">D3/$D$3</f>
        <v>1</v>
      </c>
      <c r="H3">
        <v>1</v>
      </c>
      <c r="I3">
        <v>0.89853569923768994</v>
      </c>
      <c r="J3">
        <f t="shared" ref="J3:J32" si="2">H3/I3</f>
        <v>1.1129218358807462</v>
      </c>
      <c r="K3">
        <f t="shared" ref="K3:K32" si="3">J3/$J$2</f>
        <v>1.0797871850133398</v>
      </c>
      <c r="N3">
        <v>1</v>
      </c>
      <c r="O3">
        <v>0.81158961611515079</v>
      </c>
      <c r="P3">
        <f t="shared" ref="P3:P32" si="4">N3/O3</f>
        <v>1.2321498207267809</v>
      </c>
      <c r="Q3">
        <f t="shared" ref="Q3:Q32" si="5">P3/$P$7</f>
        <v>0.9916392298695853</v>
      </c>
      <c r="S3">
        <v>0.34489281997378041</v>
      </c>
      <c r="T3">
        <v>0.32329490567866526</v>
      </c>
      <c r="U3">
        <f t="shared" ref="U3:U32" si="6">S3/T3</f>
        <v>1.0668056128189725</v>
      </c>
      <c r="V3">
        <f t="shared" ref="V3:V32" si="7">U3/$U$7</f>
        <v>0.4384490220593355</v>
      </c>
      <c r="X3">
        <v>0.89971127018765962</v>
      </c>
      <c r="Y3">
        <v>0.45570222910567526</v>
      </c>
      <c r="Z3">
        <f t="shared" ref="Z3:Z32" si="8">X3/Y3</f>
        <v>1.9743402878527958</v>
      </c>
      <c r="AA3">
        <f t="shared" ref="AA3:AA32" si="9">Z3/$Z$3</f>
        <v>1</v>
      </c>
      <c r="AC3">
        <v>0.47026439139261705</v>
      </c>
      <c r="AD3">
        <v>0.29898395776819664</v>
      </c>
      <c r="AE3">
        <f t="shared" ref="AE3:AE32" si="10">AC3/AD3</f>
        <v>1.5728749960464927</v>
      </c>
      <c r="AF3">
        <f t="shared" ref="AF3:AF32" si="11">AE3/$AE$3</f>
        <v>1</v>
      </c>
      <c r="AH3">
        <v>0.84458234808807786</v>
      </c>
      <c r="AI3">
        <v>0.49740022852816879</v>
      </c>
      <c r="AJ3">
        <f t="shared" ref="AJ3:AJ32" si="12">AH3/AI3</f>
        <v>1.6979934862258461</v>
      </c>
      <c r="AK3">
        <f t="shared" ref="AK3:AK32" si="13">AJ3/$AJ$3</f>
        <v>1</v>
      </c>
      <c r="AN3">
        <v>1</v>
      </c>
      <c r="AO3">
        <v>1.0797871850133398</v>
      </c>
      <c r="AP3">
        <v>0.9916392298695853</v>
      </c>
      <c r="AQ3">
        <v>0.4384490220593355</v>
      </c>
      <c r="AR3">
        <v>1</v>
      </c>
      <c r="AS3">
        <v>1</v>
      </c>
      <c r="AT3">
        <v>1</v>
      </c>
      <c r="AV3">
        <f>AV2/$AV$2</f>
        <v>1</v>
      </c>
      <c r="AX3">
        <f>AX2/$AV$2</f>
        <v>5.3542688120842528E-2</v>
      </c>
      <c r="AY3" t="s">
        <v>74</v>
      </c>
      <c r="AZ3">
        <v>0.57633296128740896</v>
      </c>
      <c r="BA3">
        <v>4.9466931172710428E-2</v>
      </c>
    </row>
    <row r="4" spans="1:53" x14ac:dyDescent="0.35">
      <c r="B4">
        <v>0.33736518384476255</v>
      </c>
      <c r="C4">
        <v>0.19937227486533499</v>
      </c>
      <c r="D4">
        <f t="shared" si="0"/>
        <v>1.6921369035520821</v>
      </c>
      <c r="E4">
        <f t="shared" si="1"/>
        <v>0.69391314429700401</v>
      </c>
      <c r="H4">
        <v>0.69230707648876655</v>
      </c>
      <c r="I4">
        <v>0.89853569923768994</v>
      </c>
      <c r="J4">
        <f t="shared" si="2"/>
        <v>0.77048366255911038</v>
      </c>
      <c r="K4">
        <f t="shared" si="3"/>
        <v>0.7475443092866203</v>
      </c>
      <c r="N4">
        <v>0.94106155624821175</v>
      </c>
      <c r="O4">
        <v>0.81158961611515079</v>
      </c>
      <c r="P4">
        <f t="shared" si="4"/>
        <v>1.1595288278240996</v>
      </c>
      <c r="Q4">
        <f t="shared" si="5"/>
        <v>0.93319355689785011</v>
      </c>
      <c r="S4">
        <v>0.30886643400167074</v>
      </c>
      <c r="T4">
        <v>0.32329490567866526</v>
      </c>
      <c r="U4">
        <f t="shared" si="6"/>
        <v>0.95537055665412962</v>
      </c>
      <c r="V4">
        <f t="shared" si="7"/>
        <v>0.392650058488553</v>
      </c>
      <c r="X4">
        <v>0.89595457844970305</v>
      </c>
      <c r="Y4">
        <v>0.45570222910567526</v>
      </c>
      <c r="Z4">
        <f t="shared" si="8"/>
        <v>1.9660965455622892</v>
      </c>
      <c r="AA4">
        <f t="shared" si="9"/>
        <v>0.99582455854179419</v>
      </c>
      <c r="AC4">
        <v>0.42588888986420692</v>
      </c>
      <c r="AD4">
        <v>0.29898395776819664</v>
      </c>
      <c r="AE4">
        <f t="shared" si="10"/>
        <v>1.4244539842314889</v>
      </c>
      <c r="AF4">
        <f t="shared" si="11"/>
        <v>0.90563712171147226</v>
      </c>
      <c r="AH4">
        <v>0.78259185486019056</v>
      </c>
      <c r="AI4">
        <v>0.49740022852816879</v>
      </c>
      <c r="AJ4">
        <f t="shared" si="12"/>
        <v>1.5733644859310127</v>
      </c>
      <c r="AK4">
        <f t="shared" si="13"/>
        <v>0.92660219175996483</v>
      </c>
      <c r="AN4">
        <v>0.69391314429700401</v>
      </c>
      <c r="AO4">
        <v>0.7475443092866203</v>
      </c>
      <c r="AP4">
        <v>0.93319355689785011</v>
      </c>
      <c r="AQ4">
        <v>0.392650058488553</v>
      </c>
      <c r="AR4">
        <v>0.99582455854179419</v>
      </c>
      <c r="AS4">
        <v>0.90563712171147226</v>
      </c>
      <c r="AT4">
        <v>0.92660219175996483</v>
      </c>
      <c r="AY4" t="s">
        <v>75</v>
      </c>
      <c r="AZ4">
        <v>0.31993997851407019</v>
      </c>
      <c r="BA4">
        <v>1.896731341061644E-2</v>
      </c>
    </row>
    <row r="5" spans="1:53" x14ac:dyDescent="0.35">
      <c r="D5" t="e">
        <f t="shared" si="0"/>
        <v>#DIV/0!</v>
      </c>
      <c r="E5" t="e">
        <f t="shared" si="1"/>
        <v>#DIV/0!</v>
      </c>
      <c r="J5" t="e">
        <f t="shared" si="2"/>
        <v>#DIV/0!</v>
      </c>
      <c r="K5" t="e">
        <f t="shared" si="3"/>
        <v>#DIV/0!</v>
      </c>
      <c r="P5" t="e">
        <f t="shared" si="4"/>
        <v>#DIV/0!</v>
      </c>
      <c r="Q5" t="e">
        <f t="shared" si="5"/>
        <v>#DIV/0!</v>
      </c>
      <c r="U5" t="e">
        <f t="shared" si="6"/>
        <v>#DIV/0!</v>
      </c>
      <c r="V5" t="e">
        <f t="shared" si="7"/>
        <v>#DIV/0!</v>
      </c>
      <c r="Z5" t="e">
        <f t="shared" si="8"/>
        <v>#DIV/0!</v>
      </c>
      <c r="AA5" t="e">
        <f t="shared" si="9"/>
        <v>#DIV/0!</v>
      </c>
      <c r="AE5" t="e">
        <f t="shared" si="10"/>
        <v>#DIV/0!</v>
      </c>
      <c r="AF5" t="e">
        <f t="shared" si="11"/>
        <v>#DIV/0!</v>
      </c>
      <c r="AJ5" t="e">
        <f t="shared" si="12"/>
        <v>#DIV/0!</v>
      </c>
      <c r="AK5" t="e">
        <f t="shared" si="13"/>
        <v>#DIV/0!</v>
      </c>
      <c r="AN5" t="e">
        <v>#DIV/0!</v>
      </c>
      <c r="AO5" t="e">
        <v>#DIV/0!</v>
      </c>
      <c r="AP5" t="e">
        <v>#DIV/0!</v>
      </c>
      <c r="AQ5" t="e">
        <v>#DIV/0!</v>
      </c>
      <c r="AR5" t="e">
        <v>#DIV/0!</v>
      </c>
      <c r="AS5" t="e">
        <v>#DIV/0!</v>
      </c>
      <c r="AT5" t="e">
        <v>#DIV/0!</v>
      </c>
      <c r="AV5" t="s">
        <v>9</v>
      </c>
      <c r="AW5" t="s">
        <v>10</v>
      </c>
      <c r="AX5" t="s">
        <v>61</v>
      </c>
      <c r="AY5" t="s">
        <v>76</v>
      </c>
      <c r="AZ5">
        <v>8.7612920831844326E-2</v>
      </c>
      <c r="BA5">
        <v>2.2365575030564157E-2</v>
      </c>
    </row>
    <row r="6" spans="1:53" x14ac:dyDescent="0.35">
      <c r="B6">
        <v>0.74294947122204247</v>
      </c>
      <c r="C6">
        <v>0.79425339903005177</v>
      </c>
      <c r="D6">
        <f t="shared" si="0"/>
        <v>0.93540609600076996</v>
      </c>
      <c r="E6">
        <f t="shared" si="1"/>
        <v>0.38359224002970937</v>
      </c>
      <c r="H6">
        <v>0.1645029088507628</v>
      </c>
      <c r="I6">
        <v>0.4462838851103122</v>
      </c>
      <c r="J6">
        <f t="shared" si="2"/>
        <v>0.36860598004810563</v>
      </c>
      <c r="K6">
        <f t="shared" si="3"/>
        <v>0.35763159706561481</v>
      </c>
      <c r="N6">
        <v>0.94395827770620466</v>
      </c>
      <c r="O6">
        <v>0.75980629154759471</v>
      </c>
      <c r="P6">
        <f t="shared" si="4"/>
        <v>1.2423670193405796</v>
      </c>
      <c r="Q6">
        <f t="shared" si="5"/>
        <v>0.99986207322384202</v>
      </c>
      <c r="S6">
        <v>0.8116912688400677</v>
      </c>
      <c r="T6">
        <v>0.41099242147851023</v>
      </c>
      <c r="U6">
        <f t="shared" si="6"/>
        <v>1.9749543456788754</v>
      </c>
      <c r="V6">
        <f t="shared" si="7"/>
        <v>0.8116912688400677</v>
      </c>
      <c r="X6">
        <v>0.19791652773600449</v>
      </c>
      <c r="Y6">
        <v>0.24332827819977859</v>
      </c>
      <c r="Z6">
        <f t="shared" si="8"/>
        <v>0.81337249085989949</v>
      </c>
      <c r="AA6">
        <f t="shared" si="9"/>
        <v>0.41197178412668012</v>
      </c>
      <c r="AC6">
        <v>0.7997450150987292</v>
      </c>
      <c r="AD6">
        <v>0.66075557310664312</v>
      </c>
      <c r="AE6">
        <f t="shared" si="10"/>
        <v>1.2103492541706551</v>
      </c>
      <c r="AF6">
        <f t="shared" si="11"/>
        <v>0.7695139519751627</v>
      </c>
      <c r="AH6">
        <v>0.69543134506264714</v>
      </c>
      <c r="AI6">
        <v>0.54125372354156764</v>
      </c>
      <c r="AJ6">
        <f t="shared" si="12"/>
        <v>1.2848527683324822</v>
      </c>
      <c r="AK6">
        <f t="shared" si="13"/>
        <v>0.75668886762831022</v>
      </c>
      <c r="AN6">
        <v>0.38359224002970937</v>
      </c>
      <c r="AO6">
        <v>0.35763159706561481</v>
      </c>
      <c r="AP6">
        <v>0.99986207322384202</v>
      </c>
      <c r="AQ6">
        <v>0.8116912688400677</v>
      </c>
      <c r="AR6">
        <v>0.41197178412668012</v>
      </c>
      <c r="AS6">
        <v>0.7695139519751627</v>
      </c>
      <c r="AT6">
        <v>0.75668886762831022</v>
      </c>
      <c r="AV6">
        <f>AVERAGE(AN6:AT8)</f>
        <v>0.68749712122536655</v>
      </c>
      <c r="AW6">
        <f>STDEV(AN6:AT8)</f>
        <v>0.22291419824241906</v>
      </c>
      <c r="AX6">
        <f>AW6/(SQRT(21))</f>
        <v>4.8643866044108454E-2</v>
      </c>
      <c r="AY6" t="s">
        <v>77</v>
      </c>
      <c r="AZ6">
        <v>0.18784746130867552</v>
      </c>
      <c r="BA6">
        <v>2.4738639270503245E-2</v>
      </c>
    </row>
    <row r="7" spans="1:53" x14ac:dyDescent="0.35">
      <c r="B7">
        <v>1</v>
      </c>
      <c r="C7">
        <v>0.79425339903005177</v>
      </c>
      <c r="D7">
        <f t="shared" si="0"/>
        <v>1.2590440295517873</v>
      </c>
      <c r="E7">
        <f t="shared" si="1"/>
        <v>0.51630999803897382</v>
      </c>
      <c r="H7">
        <v>0.26862863406844845</v>
      </c>
      <c r="I7">
        <v>0.4462838851103122</v>
      </c>
      <c r="J7">
        <f t="shared" si="2"/>
        <v>0.60192322203623594</v>
      </c>
      <c r="K7">
        <f t="shared" si="3"/>
        <v>0.58400236257590266</v>
      </c>
      <c r="N7">
        <v>0.94408849278842277</v>
      </c>
      <c r="O7">
        <v>0.75980629154759471</v>
      </c>
      <c r="P7">
        <f t="shared" si="4"/>
        <v>1.2425383986561587</v>
      </c>
      <c r="Q7">
        <f t="shared" si="5"/>
        <v>1</v>
      </c>
      <c r="S7">
        <v>1</v>
      </c>
      <c r="T7">
        <v>0.41099242147851023</v>
      </c>
      <c r="U7">
        <f t="shared" si="6"/>
        <v>2.4331348894526696</v>
      </c>
      <c r="V7">
        <f t="shared" si="7"/>
        <v>1</v>
      </c>
      <c r="X7">
        <v>0.23838642690549455</v>
      </c>
      <c r="Y7">
        <v>0.24332827819977859</v>
      </c>
      <c r="Z7">
        <f t="shared" si="8"/>
        <v>0.97969060016022202</v>
      </c>
      <c r="AA7">
        <f t="shared" si="9"/>
        <v>0.49621162379545508</v>
      </c>
      <c r="AC7">
        <v>0.83146301711467185</v>
      </c>
      <c r="AD7">
        <v>0.66075557310664312</v>
      </c>
      <c r="AE7">
        <f t="shared" si="10"/>
        <v>1.2583518792061361</v>
      </c>
      <c r="AF7">
        <f t="shared" si="11"/>
        <v>0.80003298569121661</v>
      </c>
      <c r="AH7">
        <v>0.73108801173243476</v>
      </c>
      <c r="AI7">
        <v>0.54125372354156764</v>
      </c>
      <c r="AJ7">
        <f t="shared" si="12"/>
        <v>1.3507306831050152</v>
      </c>
      <c r="AK7">
        <f t="shared" si="13"/>
        <v>0.79548637498445485</v>
      </c>
      <c r="AN7">
        <v>0.51630999803897382</v>
      </c>
      <c r="AO7">
        <v>0.58400236257590266</v>
      </c>
      <c r="AP7">
        <v>1</v>
      </c>
      <c r="AQ7">
        <v>1</v>
      </c>
      <c r="AR7">
        <v>0.49621162379545508</v>
      </c>
      <c r="AS7">
        <v>0.80003298569121661</v>
      </c>
      <c r="AT7">
        <v>0.79548637498445485</v>
      </c>
      <c r="AV7">
        <f>AV6/$AV$2</f>
        <v>0.79797397744570775</v>
      </c>
      <c r="AX7">
        <f>AX6/$AV$2</f>
        <v>5.6460657168088832E-2</v>
      </c>
      <c r="AY7" t="s">
        <v>78</v>
      </c>
      <c r="AZ7">
        <v>0.3943036707527301</v>
      </c>
      <c r="BA7">
        <v>2.9560861786762298E-2</v>
      </c>
    </row>
    <row r="8" spans="1:53" x14ac:dyDescent="0.35">
      <c r="B8">
        <v>0.86194516717830771</v>
      </c>
      <c r="C8">
        <v>0.79425339903005177</v>
      </c>
      <c r="D8">
        <f t="shared" si="0"/>
        <v>1.0852269165368655</v>
      </c>
      <c r="E8">
        <f t="shared" si="1"/>
        <v>0.44503090757553498</v>
      </c>
      <c r="H8">
        <v>0.22125914646142464</v>
      </c>
      <c r="I8">
        <v>0.4462838851103122</v>
      </c>
      <c r="J8">
        <f t="shared" si="2"/>
        <v>0.49578116943822415</v>
      </c>
      <c r="K8">
        <f t="shared" si="3"/>
        <v>0.48102044193127436</v>
      </c>
      <c r="N8">
        <v>0.90272721070790685</v>
      </c>
      <c r="O8">
        <v>0.75980629154759471</v>
      </c>
      <c r="P8">
        <f t="shared" si="4"/>
        <v>1.188101784297162</v>
      </c>
      <c r="Q8">
        <f t="shared" si="5"/>
        <v>0.95618918947062603</v>
      </c>
      <c r="S8">
        <v>0.92381828075209038</v>
      </c>
      <c r="T8">
        <v>0.41099242147851023</v>
      </c>
      <c r="U8">
        <f t="shared" si="6"/>
        <v>2.2477744904120929</v>
      </c>
      <c r="V8">
        <f t="shared" si="7"/>
        <v>0.92381828075209038</v>
      </c>
      <c r="X8">
        <v>0.21439185466423363</v>
      </c>
      <c r="Y8">
        <v>0.24332827819977859</v>
      </c>
      <c r="Z8">
        <f t="shared" si="8"/>
        <v>0.88108072045869068</v>
      </c>
      <c r="AA8">
        <f t="shared" si="9"/>
        <v>0.44626588733440409</v>
      </c>
      <c r="AC8">
        <v>0.79180385695051003</v>
      </c>
      <c r="AD8">
        <v>0.66075557310664312</v>
      </c>
      <c r="AE8">
        <f t="shared" si="10"/>
        <v>1.1983309550121892</v>
      </c>
      <c r="AF8">
        <f t="shared" si="11"/>
        <v>0.7618729765710941</v>
      </c>
      <c r="AH8">
        <v>0.68032027959179409</v>
      </c>
      <c r="AI8">
        <v>0.54125372354156764</v>
      </c>
      <c r="AJ8">
        <f t="shared" si="12"/>
        <v>1.25693413273959</v>
      </c>
      <c r="AK8">
        <f t="shared" si="13"/>
        <v>0.74024673412228159</v>
      </c>
      <c r="AN8">
        <v>0.44503090757553498</v>
      </c>
      <c r="AO8">
        <v>0.48102044193127436</v>
      </c>
      <c r="AP8">
        <v>0.95618918947062603</v>
      </c>
      <c r="AQ8">
        <v>0.92381828075209038</v>
      </c>
      <c r="AR8">
        <v>0.44626588733440409</v>
      </c>
      <c r="AS8">
        <v>0.7618729765710941</v>
      </c>
      <c r="AT8">
        <v>0.74024673412228159</v>
      </c>
      <c r="AY8" t="s">
        <v>79</v>
      </c>
      <c r="AZ8">
        <v>0.61383147788171577</v>
      </c>
      <c r="BA8">
        <v>4.7987576430650221E-2</v>
      </c>
    </row>
    <row r="9" spans="1:53" x14ac:dyDescent="0.35">
      <c r="D9" t="e">
        <f t="shared" si="0"/>
        <v>#DIV/0!</v>
      </c>
      <c r="E9" t="e">
        <f t="shared" si="1"/>
        <v>#DIV/0!</v>
      </c>
      <c r="J9" t="e">
        <f t="shared" si="2"/>
        <v>#DIV/0!</v>
      </c>
      <c r="K9" t="e">
        <f t="shared" si="3"/>
        <v>#DIV/0!</v>
      </c>
      <c r="P9" t="e">
        <f t="shared" si="4"/>
        <v>#DIV/0!</v>
      </c>
      <c r="Q9" t="e">
        <f t="shared" si="5"/>
        <v>#DIV/0!</v>
      </c>
      <c r="U9" t="e">
        <f t="shared" si="6"/>
        <v>#DIV/0!</v>
      </c>
      <c r="V9" t="e">
        <f t="shared" si="7"/>
        <v>#DIV/0!</v>
      </c>
      <c r="Z9" t="e">
        <f t="shared" si="8"/>
        <v>#DIV/0!</v>
      </c>
      <c r="AA9" t="e">
        <f t="shared" si="9"/>
        <v>#DIV/0!</v>
      </c>
      <c r="AE9" t="e">
        <f t="shared" si="10"/>
        <v>#DIV/0!</v>
      </c>
      <c r="AF9" t="e">
        <f t="shared" si="11"/>
        <v>#DIV/0!</v>
      </c>
      <c r="AJ9" t="e">
        <f t="shared" si="12"/>
        <v>#DIV/0!</v>
      </c>
      <c r="AK9" t="e">
        <f t="shared" si="13"/>
        <v>#DIV/0!</v>
      </c>
      <c r="AN9" t="e">
        <v>#DIV/0!</v>
      </c>
      <c r="AO9" t="e">
        <v>#DIV/0!</v>
      </c>
      <c r="AP9" t="e">
        <v>#DIV/0!</v>
      </c>
      <c r="AQ9" t="e">
        <v>#DIV/0!</v>
      </c>
      <c r="AR9" t="e">
        <v>#DIV/0!</v>
      </c>
      <c r="AS9" t="e">
        <v>#DIV/0!</v>
      </c>
      <c r="AT9" t="e">
        <v>#DIV/0!</v>
      </c>
      <c r="AV9" t="s">
        <v>9</v>
      </c>
      <c r="AW9" t="s">
        <v>10</v>
      </c>
      <c r="AX9" t="s">
        <v>61</v>
      </c>
    </row>
    <row r="10" spans="1:53" x14ac:dyDescent="0.35">
      <c r="B10">
        <v>0.44752091072776717</v>
      </c>
      <c r="C10">
        <v>0.67167118253418212</v>
      </c>
      <c r="D10">
        <f t="shared" si="0"/>
        <v>0.66627975468486367</v>
      </c>
      <c r="E10">
        <f t="shared" si="1"/>
        <v>0.27322864868928726</v>
      </c>
      <c r="H10">
        <v>0.20625785953965042</v>
      </c>
      <c r="I10">
        <v>0.55471238922615373</v>
      </c>
      <c r="J10">
        <f t="shared" si="2"/>
        <v>0.3718284710161035</v>
      </c>
      <c r="K10">
        <f t="shared" si="3"/>
        <v>0.36075814588412336</v>
      </c>
      <c r="N10">
        <v>0.17867379949686649</v>
      </c>
      <c r="O10">
        <v>0.2222985417310793</v>
      </c>
      <c r="P10">
        <f t="shared" si="4"/>
        <v>0.80375605753191637</v>
      </c>
      <c r="Q10">
        <f t="shared" si="5"/>
        <v>0.64686617202430274</v>
      </c>
      <c r="S10">
        <v>0.4476173926603258</v>
      </c>
      <c r="T10">
        <v>0.49720923380069165</v>
      </c>
      <c r="U10">
        <f t="shared" si="6"/>
        <v>0.9002596135206834</v>
      </c>
      <c r="V10">
        <f t="shared" si="7"/>
        <v>0.36999987852017346</v>
      </c>
      <c r="X10">
        <v>0.49297999202234072</v>
      </c>
      <c r="Y10">
        <v>0.4406962884800148</v>
      </c>
      <c r="Z10">
        <f t="shared" si="8"/>
        <v>1.1186388560762679</v>
      </c>
      <c r="AA10">
        <f t="shared" si="9"/>
        <v>0.56658867924578971</v>
      </c>
      <c r="AC10">
        <v>0.93336288172789739</v>
      </c>
      <c r="AD10">
        <v>0.7358004146483702</v>
      </c>
      <c r="AE10">
        <f t="shared" si="10"/>
        <v>1.2685000757629905</v>
      </c>
      <c r="AF10">
        <f t="shared" si="11"/>
        <v>0.80648499019402986</v>
      </c>
      <c r="AH10">
        <v>6.4866485936031287E-3</v>
      </c>
      <c r="AI10">
        <v>1.5310984149638052E-2</v>
      </c>
      <c r="AJ10">
        <f t="shared" si="12"/>
        <v>0.42365980724736574</v>
      </c>
      <c r="AK10">
        <f t="shared" si="13"/>
        <v>0.24950614397764287</v>
      </c>
      <c r="AN10">
        <v>0.27322864868928726</v>
      </c>
      <c r="AO10">
        <v>0.36075814588412336</v>
      </c>
      <c r="AP10">
        <v>0.64686617202430274</v>
      </c>
      <c r="AQ10">
        <v>0.36999987852017346</v>
      </c>
      <c r="AR10">
        <v>0.56658867924578971</v>
      </c>
      <c r="AS10">
        <v>0.80648499019402986</v>
      </c>
      <c r="AT10">
        <v>0.24950614397764287</v>
      </c>
      <c r="AV10">
        <f>AVERAGE(AN10:AT12)</f>
        <v>0.49654157021598194</v>
      </c>
      <c r="AW10">
        <f>STDEV(AN10:AT12)</f>
        <v>0.19530203605405411</v>
      </c>
      <c r="AX10">
        <f>AW10/(SQRT(21))</f>
        <v>4.2618398266509407E-2</v>
      </c>
    </row>
    <row r="11" spans="1:53" x14ac:dyDescent="0.35">
      <c r="B11">
        <v>0.69130870625871554</v>
      </c>
      <c r="C11">
        <v>0.67167118253418212</v>
      </c>
      <c r="D11">
        <f t="shared" si="0"/>
        <v>1.0292368114565256</v>
      </c>
      <c r="E11">
        <f t="shared" si="1"/>
        <v>0.42207043092363949</v>
      </c>
      <c r="H11">
        <v>0.30718272696402854</v>
      </c>
      <c r="I11">
        <v>0.55471238922615373</v>
      </c>
      <c r="J11">
        <f t="shared" si="2"/>
        <v>0.55376936396275711</v>
      </c>
      <c r="K11">
        <f t="shared" si="3"/>
        <v>0.53728217326849725</v>
      </c>
      <c r="N11">
        <v>0.19785027833466581</v>
      </c>
      <c r="O11">
        <v>0.2222985417310793</v>
      </c>
      <c r="P11">
        <f t="shared" si="4"/>
        <v>0.89002058580308085</v>
      </c>
      <c r="Q11">
        <f t="shared" si="5"/>
        <v>0.71629221822493694</v>
      </c>
      <c r="S11">
        <v>0.48136094524312489</v>
      </c>
      <c r="T11">
        <v>0.49720923380069165</v>
      </c>
      <c r="U11">
        <f t="shared" si="6"/>
        <v>0.96812551441086148</v>
      </c>
      <c r="V11">
        <f t="shared" si="7"/>
        <v>0.39789224946284829</v>
      </c>
      <c r="X11">
        <v>0.56321747405798506</v>
      </c>
      <c r="Y11">
        <v>0.4406962884800148</v>
      </c>
      <c r="Z11">
        <f t="shared" si="8"/>
        <v>1.2780172848756055</v>
      </c>
      <c r="AA11">
        <f t="shared" si="9"/>
        <v>0.64731358253623039</v>
      </c>
      <c r="AC11">
        <v>1</v>
      </c>
      <c r="AD11">
        <v>0.7358004146483702</v>
      </c>
      <c r="AE11">
        <f t="shared" si="10"/>
        <v>1.3590641974262647</v>
      </c>
      <c r="AF11">
        <f t="shared" si="11"/>
        <v>0.86406370553435385</v>
      </c>
      <c r="AH11">
        <v>6.2545074923597349E-3</v>
      </c>
      <c r="AI11">
        <v>1.5310984149638052E-2</v>
      </c>
      <c r="AJ11">
        <f t="shared" si="12"/>
        <v>0.40849807113852898</v>
      </c>
      <c r="AK11">
        <f t="shared" si="13"/>
        <v>0.24057693651493525</v>
      </c>
      <c r="AN11">
        <v>0.42207043092363949</v>
      </c>
      <c r="AO11">
        <v>0.53728217326849725</v>
      </c>
      <c r="AP11">
        <v>0.71629221822493694</v>
      </c>
      <c r="AQ11">
        <v>0.39789224946284829</v>
      </c>
      <c r="AR11">
        <v>0.64731358253623039</v>
      </c>
      <c r="AS11">
        <v>0.86406370553435385</v>
      </c>
      <c r="AT11">
        <v>0.24057693651493525</v>
      </c>
      <c r="AV11">
        <f>AV10/$AV$2</f>
        <v>0.57633296128740896</v>
      </c>
      <c r="AX11">
        <f>AX10/$AV$2</f>
        <v>4.9466931172710428E-2</v>
      </c>
    </row>
    <row r="12" spans="1:53" x14ac:dyDescent="0.35">
      <c r="B12">
        <v>0.55621497806058295</v>
      </c>
      <c r="C12">
        <v>0.67167118253418212</v>
      </c>
      <c r="D12">
        <f t="shared" si="0"/>
        <v>0.82810606219848737</v>
      </c>
      <c r="E12">
        <f t="shared" si="1"/>
        <v>0.33959053799093281</v>
      </c>
      <c r="H12">
        <v>0.243638325636262</v>
      </c>
      <c r="I12">
        <v>0.55471238922615373</v>
      </c>
      <c r="J12">
        <f t="shared" si="2"/>
        <v>0.43921558336951394</v>
      </c>
      <c r="K12">
        <f t="shared" si="3"/>
        <v>0.42613896420249414</v>
      </c>
      <c r="N12">
        <v>0.17635788676849587</v>
      </c>
      <c r="O12">
        <v>0.2222985417310793</v>
      </c>
      <c r="P12">
        <f t="shared" si="4"/>
        <v>0.79333802819921728</v>
      </c>
      <c r="Q12">
        <f t="shared" si="5"/>
        <v>0.63848169928368848</v>
      </c>
      <c r="S12">
        <v>0.45938542820901956</v>
      </c>
      <c r="T12">
        <v>0.49720923380069165</v>
      </c>
      <c r="U12">
        <f t="shared" si="6"/>
        <v>0.92392778930804431</v>
      </c>
      <c r="V12">
        <f t="shared" si="7"/>
        <v>0.37972731939899995</v>
      </c>
      <c r="X12">
        <v>0.43229588245913836</v>
      </c>
      <c r="Y12">
        <v>0.4406962884800148</v>
      </c>
      <c r="Z12">
        <f t="shared" si="8"/>
        <v>0.98093833272376785</v>
      </c>
      <c r="AA12">
        <f t="shared" si="9"/>
        <v>0.49684359821811291</v>
      </c>
      <c r="AC12">
        <v>0.91301153976802407</v>
      </c>
      <c r="AD12">
        <v>0.7358004146483702</v>
      </c>
      <c r="AE12">
        <f t="shared" si="10"/>
        <v>1.2408412955357477</v>
      </c>
      <c r="AF12">
        <f t="shared" si="11"/>
        <v>0.78890013424758498</v>
      </c>
      <c r="AH12">
        <v>6.7274057994642679E-3</v>
      </c>
      <c r="AI12">
        <v>1.5310984149638052E-2</v>
      </c>
      <c r="AJ12">
        <f t="shared" si="12"/>
        <v>0.43938428344746883</v>
      </c>
      <c r="AK12">
        <f t="shared" si="13"/>
        <v>0.2587667661930167</v>
      </c>
      <c r="AN12">
        <v>0.33959053799093281</v>
      </c>
      <c r="AO12">
        <v>0.42613896420249414</v>
      </c>
      <c r="AP12">
        <v>0.63848169928368848</v>
      </c>
      <c r="AQ12">
        <v>0.37972731939899995</v>
      </c>
      <c r="AR12">
        <v>0.49684359821811291</v>
      </c>
      <c r="AS12">
        <v>0.78890013424758498</v>
      </c>
      <c r="AT12">
        <v>0.2587667661930167</v>
      </c>
    </row>
    <row r="13" spans="1:53" x14ac:dyDescent="0.35">
      <c r="D13" t="e">
        <f t="shared" si="0"/>
        <v>#DIV/0!</v>
      </c>
      <c r="E13" t="e">
        <f t="shared" si="1"/>
        <v>#DIV/0!</v>
      </c>
      <c r="J13" t="e">
        <f t="shared" si="2"/>
        <v>#DIV/0!</v>
      </c>
      <c r="K13" t="e">
        <f t="shared" si="3"/>
        <v>#DIV/0!</v>
      </c>
      <c r="P13" t="e">
        <f t="shared" si="4"/>
        <v>#DIV/0!</v>
      </c>
      <c r="Q13" t="e">
        <f t="shared" si="5"/>
        <v>#DIV/0!</v>
      </c>
      <c r="U13" t="e">
        <f t="shared" si="6"/>
        <v>#DIV/0!</v>
      </c>
      <c r="V13" t="e">
        <f t="shared" si="7"/>
        <v>#DIV/0!</v>
      </c>
      <c r="Z13" t="e">
        <f t="shared" si="8"/>
        <v>#DIV/0!</v>
      </c>
      <c r="AA13" t="e">
        <f t="shared" si="9"/>
        <v>#DIV/0!</v>
      </c>
      <c r="AE13" t="e">
        <f t="shared" si="10"/>
        <v>#DIV/0!</v>
      </c>
      <c r="AF13" t="e">
        <f t="shared" si="11"/>
        <v>#DIV/0!</v>
      </c>
      <c r="AJ13" t="e">
        <f t="shared" si="12"/>
        <v>#DIV/0!</v>
      </c>
      <c r="AK13" t="e">
        <f t="shared" si="13"/>
        <v>#DIV/0!</v>
      </c>
      <c r="AN13" t="e">
        <v>#DIV/0!</v>
      </c>
      <c r="AO13" t="e">
        <v>#DIV/0!</v>
      </c>
      <c r="AP13" t="e">
        <v>#DIV/0!</v>
      </c>
      <c r="AQ13" t="e">
        <v>#DIV/0!</v>
      </c>
      <c r="AR13" t="e">
        <v>#DIV/0!</v>
      </c>
      <c r="AS13" t="e">
        <v>#DIV/0!</v>
      </c>
      <c r="AT13" t="e">
        <v>#DIV/0!</v>
      </c>
      <c r="AV13" t="s">
        <v>9</v>
      </c>
      <c r="AW13" t="s">
        <v>10</v>
      </c>
      <c r="AX13" t="s">
        <v>61</v>
      </c>
    </row>
    <row r="14" spans="1:53" x14ac:dyDescent="0.35">
      <c r="B14">
        <v>0.21303110484191831</v>
      </c>
      <c r="C14">
        <v>0.7220316060023767</v>
      </c>
      <c r="D14">
        <f t="shared" si="0"/>
        <v>0.29504401617734316</v>
      </c>
      <c r="E14">
        <f t="shared" si="1"/>
        <v>0.12099193661095801</v>
      </c>
      <c r="H14">
        <v>8.6454387996181686E-2</v>
      </c>
      <c r="I14">
        <v>0.43111921323459906</v>
      </c>
      <c r="J14">
        <f t="shared" si="2"/>
        <v>0.200534760089981</v>
      </c>
      <c r="K14">
        <f t="shared" si="3"/>
        <v>0.19456430551883661</v>
      </c>
      <c r="N14">
        <v>0.27145500703741254</v>
      </c>
      <c r="O14">
        <v>0.76444183804878318</v>
      </c>
      <c r="P14">
        <f t="shared" si="4"/>
        <v>0.35510223737922825</v>
      </c>
      <c r="Q14">
        <f t="shared" si="5"/>
        <v>0.28578773723474593</v>
      </c>
      <c r="S14">
        <v>0.51090147287722598</v>
      </c>
      <c r="T14">
        <v>0.94281711398966461</v>
      </c>
      <c r="U14">
        <f t="shared" si="6"/>
        <v>0.54188820429369788</v>
      </c>
      <c r="V14">
        <f t="shared" si="7"/>
        <v>0.22271194525330854</v>
      </c>
      <c r="X14">
        <v>0.58001897375557476</v>
      </c>
      <c r="Y14">
        <v>0.9168998933018726</v>
      </c>
      <c r="Z14">
        <f t="shared" si="8"/>
        <v>0.63258702285028412</v>
      </c>
      <c r="AA14">
        <f t="shared" si="9"/>
        <v>0.32040425186190041</v>
      </c>
      <c r="AC14">
        <v>0.39997451930373479</v>
      </c>
      <c r="AD14">
        <v>0.67855714032347791</v>
      </c>
      <c r="AE14">
        <f t="shared" si="10"/>
        <v>0.58944854535472313</v>
      </c>
      <c r="AF14">
        <f t="shared" si="11"/>
        <v>0.37475867239058047</v>
      </c>
      <c r="AH14">
        <v>0.45567875031875943</v>
      </c>
      <c r="AI14">
        <v>0.85856076740736031</v>
      </c>
      <c r="AJ14">
        <f t="shared" si="12"/>
        <v>0.53074723143336233</v>
      </c>
      <c r="AK14">
        <f t="shared" si="13"/>
        <v>0.31257318460806444</v>
      </c>
      <c r="AN14">
        <v>0.12099193661095801</v>
      </c>
      <c r="AO14">
        <v>0.19456430551883661</v>
      </c>
      <c r="AP14">
        <v>0.28578773723474593</v>
      </c>
      <c r="AQ14">
        <v>0.22271194525330854</v>
      </c>
      <c r="AR14">
        <v>0.32040425186190041</v>
      </c>
      <c r="AS14">
        <v>0.37475867239058047</v>
      </c>
      <c r="AT14">
        <v>0.31257318460806444</v>
      </c>
      <c r="AV14">
        <f>AVERAGE(AN14:AT16)</f>
        <v>0.27564534735506996</v>
      </c>
      <c r="AW14">
        <f>STDEV(AN14:AT16)</f>
        <v>7.4885480860643089E-2</v>
      </c>
      <c r="AX14">
        <f>AW14/(SQRT(21))</f>
        <v>1.6341351642717321E-2</v>
      </c>
    </row>
    <row r="15" spans="1:53" x14ac:dyDescent="0.35">
      <c r="B15">
        <v>0.33709286586939352</v>
      </c>
      <c r="C15">
        <v>0.7220316060023767</v>
      </c>
      <c r="D15">
        <f t="shared" si="0"/>
        <v>0.46686718845419062</v>
      </c>
      <c r="E15">
        <f t="shared" si="1"/>
        <v>0.19145334992061888</v>
      </c>
      <c r="H15">
        <v>0.12493477454499191</v>
      </c>
      <c r="I15">
        <v>0.43111921323459906</v>
      </c>
      <c r="J15">
        <f t="shared" si="2"/>
        <v>0.28979171122444747</v>
      </c>
      <c r="K15">
        <f t="shared" si="3"/>
        <v>0.28116383919775539</v>
      </c>
      <c r="N15">
        <v>0.28660963205421264</v>
      </c>
      <c r="O15">
        <v>0.76444183804878318</v>
      </c>
      <c r="P15">
        <f t="shared" si="4"/>
        <v>0.37492666909202127</v>
      </c>
      <c r="Q15">
        <f t="shared" si="5"/>
        <v>0.30174252119493072</v>
      </c>
      <c r="S15">
        <v>0.5614513799617048</v>
      </c>
      <c r="T15">
        <v>0.94281711398966461</v>
      </c>
      <c r="U15">
        <f t="shared" si="6"/>
        <v>0.59550401836241973</v>
      </c>
      <c r="V15">
        <f t="shared" si="7"/>
        <v>0.24474763850695411</v>
      </c>
      <c r="X15">
        <v>0.61229380859283788</v>
      </c>
      <c r="Y15">
        <v>0.9168998933018726</v>
      </c>
      <c r="Z15">
        <f t="shared" si="8"/>
        <v>0.66778697769054196</v>
      </c>
      <c r="AA15">
        <f t="shared" si="9"/>
        <v>0.33823296915892709</v>
      </c>
      <c r="AC15">
        <v>0.42767121114085793</v>
      </c>
      <c r="AD15">
        <v>0.67855714032347791</v>
      </c>
      <c r="AE15">
        <f t="shared" si="10"/>
        <v>0.63026558225734819</v>
      </c>
      <c r="AF15">
        <f t="shared" si="11"/>
        <v>0.40070926414467467</v>
      </c>
      <c r="AH15">
        <v>0.49039630028341158</v>
      </c>
      <c r="AI15">
        <v>0.85856076740736031</v>
      </c>
      <c r="AJ15">
        <f t="shared" si="12"/>
        <v>0.57118414782017846</v>
      </c>
      <c r="AK15">
        <f t="shared" si="13"/>
        <v>0.33638771435440395</v>
      </c>
      <c r="AN15">
        <v>0.19145334992061888</v>
      </c>
      <c r="AO15">
        <v>0.28116383919775539</v>
      </c>
      <c r="AP15">
        <v>0.30174252119493072</v>
      </c>
      <c r="AQ15">
        <v>0.24474763850695411</v>
      </c>
      <c r="AR15">
        <v>0.33823296915892709</v>
      </c>
      <c r="AS15">
        <v>0.40070926414467467</v>
      </c>
      <c r="AT15">
        <v>0.33638771435440395</v>
      </c>
      <c r="AV15">
        <f>AV14/$AV$2</f>
        <v>0.31993997851407019</v>
      </c>
      <c r="AX15">
        <f>AX14/$AV$2</f>
        <v>1.896731341061644E-2</v>
      </c>
    </row>
    <row r="16" spans="1:53" x14ac:dyDescent="0.35">
      <c r="B16">
        <v>0.23344458027401158</v>
      </c>
      <c r="C16">
        <v>0.7220316060023767</v>
      </c>
      <c r="D16">
        <f t="shared" si="0"/>
        <v>0.32331629021963221</v>
      </c>
      <c r="E16">
        <f t="shared" si="1"/>
        <v>0.13258585819964791</v>
      </c>
      <c r="H16">
        <v>0.10887072687923606</v>
      </c>
      <c r="I16">
        <v>0.43111921323459906</v>
      </c>
      <c r="J16">
        <f t="shared" si="2"/>
        <v>0.25253044526223112</v>
      </c>
      <c r="K16">
        <f t="shared" si="3"/>
        <v>0.24501194048733577</v>
      </c>
      <c r="N16">
        <v>0.25731456025265176</v>
      </c>
      <c r="O16">
        <v>0.76444183804878318</v>
      </c>
      <c r="P16">
        <f t="shared" si="4"/>
        <v>0.33660449683057658</v>
      </c>
      <c r="Q16">
        <f t="shared" si="5"/>
        <v>0.27090067976540938</v>
      </c>
      <c r="S16">
        <v>0.54002046993228903</v>
      </c>
      <c r="T16">
        <v>0.94281711398966461</v>
      </c>
      <c r="U16">
        <f t="shared" si="6"/>
        <v>0.57277330027147644</v>
      </c>
      <c r="V16">
        <f t="shared" si="7"/>
        <v>0.23540548563681193</v>
      </c>
      <c r="X16">
        <v>0.55049447901979343</v>
      </c>
      <c r="Y16">
        <v>0.9168998933018726</v>
      </c>
      <c r="Z16">
        <f t="shared" si="8"/>
        <v>0.60038667584243366</v>
      </c>
      <c r="AA16">
        <f t="shared" si="9"/>
        <v>0.3040948308335375</v>
      </c>
      <c r="AC16">
        <v>0.39478552533567274</v>
      </c>
      <c r="AD16">
        <v>0.67855714032347791</v>
      </c>
      <c r="AE16">
        <f t="shared" si="10"/>
        <v>0.58180144585535243</v>
      </c>
      <c r="AF16">
        <f t="shared" si="11"/>
        <v>0.36989681145529185</v>
      </c>
      <c r="AH16">
        <v>0.44380351528143724</v>
      </c>
      <c r="AI16">
        <v>0.85856076740736031</v>
      </c>
      <c r="AJ16">
        <f t="shared" si="12"/>
        <v>0.5169156711197197</v>
      </c>
      <c r="AK16">
        <f t="shared" si="13"/>
        <v>0.30442735812177668</v>
      </c>
      <c r="AN16">
        <v>0.13258585819964791</v>
      </c>
      <c r="AO16">
        <v>0.24501194048733577</v>
      </c>
      <c r="AP16">
        <v>0.27090067976540938</v>
      </c>
      <c r="AQ16">
        <v>0.23540548563681193</v>
      </c>
      <c r="AR16">
        <v>0.3040948308335375</v>
      </c>
      <c r="AS16">
        <v>0.36989681145529185</v>
      </c>
      <c r="AT16">
        <v>0.30442735812177668</v>
      </c>
    </row>
    <row r="17" spans="2:50" x14ac:dyDescent="0.35">
      <c r="D17" t="e">
        <f t="shared" si="0"/>
        <v>#DIV/0!</v>
      </c>
      <c r="E17" t="e">
        <f t="shared" si="1"/>
        <v>#DIV/0!</v>
      </c>
      <c r="J17" t="e">
        <f t="shared" si="2"/>
        <v>#DIV/0!</v>
      </c>
      <c r="K17" t="e">
        <f t="shared" si="3"/>
        <v>#DIV/0!</v>
      </c>
      <c r="P17" t="e">
        <f t="shared" si="4"/>
        <v>#DIV/0!</v>
      </c>
      <c r="Q17" t="e">
        <f t="shared" si="5"/>
        <v>#DIV/0!</v>
      </c>
      <c r="U17" t="e">
        <f t="shared" si="6"/>
        <v>#DIV/0!</v>
      </c>
      <c r="V17" t="e">
        <f t="shared" si="7"/>
        <v>#DIV/0!</v>
      </c>
      <c r="Z17" t="e">
        <f t="shared" si="8"/>
        <v>#DIV/0!</v>
      </c>
      <c r="AA17" t="e">
        <f t="shared" si="9"/>
        <v>#DIV/0!</v>
      </c>
      <c r="AE17" t="e">
        <f t="shared" si="10"/>
        <v>#DIV/0!</v>
      </c>
      <c r="AF17" t="e">
        <f t="shared" si="11"/>
        <v>#DIV/0!</v>
      </c>
      <c r="AJ17" t="e">
        <f t="shared" si="12"/>
        <v>#DIV/0!</v>
      </c>
      <c r="AK17" t="e">
        <f t="shared" si="13"/>
        <v>#DIV/0!</v>
      </c>
      <c r="AN17" t="e">
        <v>#DIV/0!</v>
      </c>
      <c r="AO17" t="e">
        <v>#DIV/0!</v>
      </c>
      <c r="AP17" t="e">
        <v>#DIV/0!</v>
      </c>
      <c r="AQ17" t="e">
        <v>#DIV/0!</v>
      </c>
      <c r="AR17" t="e">
        <v>#DIV/0!</v>
      </c>
      <c r="AS17" t="e">
        <v>#DIV/0!</v>
      </c>
      <c r="AT17" t="e">
        <v>#DIV/0!</v>
      </c>
      <c r="AV17" t="s">
        <v>9</v>
      </c>
      <c r="AW17" t="s">
        <v>10</v>
      </c>
      <c r="AX17" t="s">
        <v>61</v>
      </c>
    </row>
    <row r="18" spans="2:50" x14ac:dyDescent="0.35">
      <c r="B18">
        <v>2.2405861359286888E-2</v>
      </c>
      <c r="C18">
        <v>0.22517307585208637</v>
      </c>
      <c r="D18">
        <f t="shared" si="0"/>
        <v>9.9505064157870471E-2</v>
      </c>
      <c r="E18">
        <f t="shared" si="1"/>
        <v>4.0805133318893891E-2</v>
      </c>
      <c r="H18">
        <v>1.3517086181784189E-2</v>
      </c>
      <c r="I18">
        <v>0.3707617208072142</v>
      </c>
      <c r="J18">
        <f t="shared" si="2"/>
        <v>3.6457609896607152E-2</v>
      </c>
      <c r="K18">
        <f t="shared" si="3"/>
        <v>3.5372169628982091E-2</v>
      </c>
      <c r="N18">
        <v>0.13243909843487159</v>
      </c>
      <c r="O18">
        <v>0.36160261836107915</v>
      </c>
      <c r="P18">
        <f t="shared" si="4"/>
        <v>0.36625591660573709</v>
      </c>
      <c r="Q18">
        <f t="shared" si="5"/>
        <v>0.29476426402745659</v>
      </c>
      <c r="S18">
        <v>5.0144455489652566E-2</v>
      </c>
      <c r="T18">
        <v>0.83824158528282178</v>
      </c>
      <c r="U18">
        <f t="shared" si="6"/>
        <v>5.9821006700274695E-2</v>
      </c>
      <c r="V18">
        <f t="shared" si="7"/>
        <v>2.4585980399028082E-2</v>
      </c>
      <c r="X18">
        <v>3.6246512463237276E-2</v>
      </c>
      <c r="Y18">
        <v>0.49269859883672984</v>
      </c>
      <c r="Z18">
        <f t="shared" si="8"/>
        <v>7.3567313868592152E-2</v>
      </c>
      <c r="AA18">
        <f t="shared" si="9"/>
        <v>3.7261719431659207E-2</v>
      </c>
      <c r="AC18">
        <v>7.3416797779255319E-2</v>
      </c>
      <c r="AD18">
        <v>0.91103773371602381</v>
      </c>
      <c r="AE18">
        <f t="shared" si="10"/>
        <v>8.058590227629342E-2</v>
      </c>
      <c r="AF18">
        <f t="shared" si="11"/>
        <v>5.1234778656187231E-2</v>
      </c>
      <c r="AH18">
        <v>6.7517532948814699E-2</v>
      </c>
      <c r="AI18">
        <v>0.75529072607800818</v>
      </c>
      <c r="AJ18">
        <f t="shared" si="12"/>
        <v>8.93927736931346E-2</v>
      </c>
      <c r="AK18">
        <f t="shared" si="13"/>
        <v>5.2646122861065368E-2</v>
      </c>
      <c r="AN18">
        <v>4.0805133318893891E-2</v>
      </c>
      <c r="AO18">
        <v>3.5372169628982091E-2</v>
      </c>
      <c r="AP18">
        <v>0.29476426402745659</v>
      </c>
      <c r="AQ18">
        <v>2.4585980399028082E-2</v>
      </c>
      <c r="AR18">
        <v>3.7261719431659207E-2</v>
      </c>
      <c r="AS18">
        <v>5.1234778656187231E-2</v>
      </c>
      <c r="AT18">
        <v>5.2646122861065368E-2</v>
      </c>
      <c r="AV18">
        <f>AVERAGE(AN18:AT20)</f>
        <v>7.5483201904459438E-2</v>
      </c>
      <c r="AW18">
        <f>STDEV(AN18:AT20)</f>
        <v>8.8302270576239517E-2</v>
      </c>
      <c r="AX18">
        <f>AW18/(SQRT(21))</f>
        <v>1.9269135188194734E-2</v>
      </c>
    </row>
    <row r="19" spans="2:50" x14ac:dyDescent="0.35">
      <c r="B19">
        <v>2.2701855044579087E-2</v>
      </c>
      <c r="C19">
        <v>0.22517307585208637</v>
      </c>
      <c r="D19">
        <f t="shared" si="0"/>
        <v>0.10081958048790735</v>
      </c>
      <c r="E19">
        <f t="shared" si="1"/>
        <v>4.1344191451773607E-2</v>
      </c>
      <c r="H19">
        <v>1.3346386509112601E-2</v>
      </c>
      <c r="I19">
        <v>0.3707617208072142</v>
      </c>
      <c r="J19">
        <f t="shared" si="2"/>
        <v>3.5997207263077605E-2</v>
      </c>
      <c r="K19">
        <f t="shared" si="3"/>
        <v>3.4925474409602038E-2</v>
      </c>
      <c r="N19">
        <v>0.13314590839635665</v>
      </c>
      <c r="O19">
        <v>0.36160261836107915</v>
      </c>
      <c r="P19">
        <f t="shared" si="4"/>
        <v>0.36821057601801843</v>
      </c>
      <c r="Q19">
        <f t="shared" si="5"/>
        <v>0.29633738194026749</v>
      </c>
      <c r="S19">
        <v>5.559014671823978E-2</v>
      </c>
      <c r="T19">
        <v>0.83824158528282178</v>
      </c>
      <c r="U19">
        <f t="shared" si="6"/>
        <v>6.6317572039191697E-2</v>
      </c>
      <c r="V19">
        <f t="shared" si="7"/>
        <v>2.7256019518962938E-2</v>
      </c>
      <c r="X19">
        <v>3.9662185868100497E-2</v>
      </c>
      <c r="Y19">
        <v>0.49269859883672984</v>
      </c>
      <c r="Z19">
        <f t="shared" si="8"/>
        <v>8.0499895801903282E-2</v>
      </c>
      <c r="AA19">
        <f t="shared" si="9"/>
        <v>4.0773060397532264E-2</v>
      </c>
      <c r="AC19">
        <v>7.9269956778563092E-2</v>
      </c>
      <c r="AD19">
        <v>0.91103773371602381</v>
      </c>
      <c r="AE19">
        <f t="shared" si="10"/>
        <v>8.7010618599988779E-2</v>
      </c>
      <c r="AF19">
        <f t="shared" si="11"/>
        <v>5.5319474731745831E-2</v>
      </c>
      <c r="AH19">
        <v>7.008876433474491E-2</v>
      </c>
      <c r="AI19">
        <v>0.75529072607800818</v>
      </c>
      <c r="AJ19">
        <f t="shared" si="12"/>
        <v>9.2797067294463215E-2</v>
      </c>
      <c r="AK19">
        <f t="shared" si="13"/>
        <v>5.4651014887415472E-2</v>
      </c>
      <c r="AN19">
        <v>4.1344191451773607E-2</v>
      </c>
      <c r="AO19">
        <v>3.4925474409602038E-2</v>
      </c>
      <c r="AP19">
        <v>0.29633738194026749</v>
      </c>
      <c r="AQ19">
        <v>2.7256019518962938E-2</v>
      </c>
      <c r="AR19">
        <v>4.0773060397532264E-2</v>
      </c>
      <c r="AS19">
        <v>5.5319474731745831E-2</v>
      </c>
      <c r="AT19">
        <v>5.4651014887415472E-2</v>
      </c>
      <c r="AV19">
        <f>AV18/$AV$2</f>
        <v>8.7612920831844326E-2</v>
      </c>
      <c r="AX19">
        <f>AX18/$AV$2</f>
        <v>2.2365575030564157E-2</v>
      </c>
    </row>
    <row r="20" spans="2:50" x14ac:dyDescent="0.35">
      <c r="B20">
        <v>2.2553372624232237E-2</v>
      </c>
      <c r="C20">
        <v>0.22517307585208637</v>
      </c>
      <c r="D20">
        <f t="shared" si="0"/>
        <v>0.10016016585858289</v>
      </c>
      <c r="E20">
        <f t="shared" si="1"/>
        <v>4.107377806035744E-2</v>
      </c>
      <c r="H20">
        <v>1.2309747674896447E-2</v>
      </c>
      <c r="I20">
        <v>0.3707617208072142</v>
      </c>
      <c r="J20">
        <f t="shared" si="2"/>
        <v>3.3201236762241626E-2</v>
      </c>
      <c r="K20">
        <f t="shared" si="3"/>
        <v>3.2212747406551737E-2</v>
      </c>
      <c r="N20">
        <v>0.11854962464170737</v>
      </c>
      <c r="O20">
        <v>0.36160261836107915</v>
      </c>
      <c r="P20">
        <f t="shared" si="4"/>
        <v>0.32784503933909398</v>
      </c>
      <c r="Q20">
        <f t="shared" si="5"/>
        <v>0.26385103244589292</v>
      </c>
      <c r="S20">
        <v>5.4035674377853622E-2</v>
      </c>
      <c r="T20">
        <v>0.83824158528282178</v>
      </c>
      <c r="U20">
        <f t="shared" si="6"/>
        <v>6.4463127726623159E-2</v>
      </c>
      <c r="V20">
        <f t="shared" si="7"/>
        <v>2.6493856960443346E-2</v>
      </c>
      <c r="X20">
        <v>3.3586191012655878E-2</v>
      </c>
      <c r="Y20">
        <v>0.49269859883672984</v>
      </c>
      <c r="Z20">
        <f t="shared" si="8"/>
        <v>6.8167823273606765E-2</v>
      </c>
      <c r="AA20">
        <f t="shared" si="9"/>
        <v>3.4526886622844047E-2</v>
      </c>
      <c r="AC20">
        <v>7.02384588359522E-2</v>
      </c>
      <c r="AD20">
        <v>0.91103773371602381</v>
      </c>
      <c r="AE20">
        <f t="shared" si="10"/>
        <v>7.7097200518201556E-2</v>
      </c>
      <c r="AF20">
        <f t="shared" si="11"/>
        <v>4.90167373198694E-2</v>
      </c>
      <c r="AH20">
        <v>6.5015792265724237E-2</v>
      </c>
      <c r="AI20">
        <v>0.75529072607800818</v>
      </c>
      <c r="AJ20">
        <f t="shared" si="12"/>
        <v>8.6080485329577919E-2</v>
      </c>
      <c r="AK20">
        <f t="shared" si="13"/>
        <v>5.0695415517117336E-2</v>
      </c>
      <c r="AN20">
        <v>4.107377806035744E-2</v>
      </c>
      <c r="AO20">
        <v>3.2212747406551737E-2</v>
      </c>
      <c r="AP20">
        <v>0.26385103244589292</v>
      </c>
      <c r="AQ20">
        <v>2.6493856960443346E-2</v>
      </c>
      <c r="AR20">
        <v>3.4526886622844047E-2</v>
      </c>
      <c r="AS20">
        <v>4.90167373198694E-2</v>
      </c>
      <c r="AT20">
        <v>5.0695415517117336E-2</v>
      </c>
    </row>
    <row r="21" spans="2:50" x14ac:dyDescent="0.35">
      <c r="D21" t="e">
        <f t="shared" si="0"/>
        <v>#DIV/0!</v>
      </c>
      <c r="E21" t="e">
        <f t="shared" si="1"/>
        <v>#DIV/0!</v>
      </c>
      <c r="J21" t="e">
        <f t="shared" si="2"/>
        <v>#DIV/0!</v>
      </c>
      <c r="K21" t="e">
        <f t="shared" si="3"/>
        <v>#DIV/0!</v>
      </c>
      <c r="P21" t="e">
        <f t="shared" si="4"/>
        <v>#DIV/0!</v>
      </c>
      <c r="Q21" t="e">
        <f t="shared" si="5"/>
        <v>#DIV/0!</v>
      </c>
      <c r="U21" t="e">
        <f t="shared" si="6"/>
        <v>#DIV/0!</v>
      </c>
      <c r="V21" t="e">
        <f t="shared" si="7"/>
        <v>#DIV/0!</v>
      </c>
      <c r="Z21" t="e">
        <f t="shared" si="8"/>
        <v>#DIV/0!</v>
      </c>
      <c r="AA21" t="e">
        <f t="shared" si="9"/>
        <v>#DIV/0!</v>
      </c>
      <c r="AE21" t="e">
        <f t="shared" si="10"/>
        <v>#DIV/0!</v>
      </c>
      <c r="AF21" t="e">
        <f t="shared" si="11"/>
        <v>#DIV/0!</v>
      </c>
      <c r="AJ21" t="e">
        <f t="shared" si="12"/>
        <v>#DIV/0!</v>
      </c>
      <c r="AK21" t="e">
        <f t="shared" si="13"/>
        <v>#DIV/0!</v>
      </c>
      <c r="AN21" t="e">
        <v>#DIV/0!</v>
      </c>
      <c r="AO21" t="e">
        <v>#DIV/0!</v>
      </c>
      <c r="AP21" t="e">
        <v>#DIV/0!</v>
      </c>
      <c r="AQ21" t="e">
        <v>#DIV/0!</v>
      </c>
      <c r="AR21" t="e">
        <v>#DIV/0!</v>
      </c>
      <c r="AS21" t="e">
        <v>#DIV/0!</v>
      </c>
      <c r="AT21" t="e">
        <v>#DIV/0!</v>
      </c>
      <c r="AV21" t="s">
        <v>9</v>
      </c>
      <c r="AW21" t="s">
        <v>10</v>
      </c>
      <c r="AX21" t="s">
        <v>61</v>
      </c>
    </row>
    <row r="22" spans="2:50" x14ac:dyDescent="0.35">
      <c r="B22">
        <v>5.2008527420810739E-2</v>
      </c>
      <c r="C22">
        <v>0.31997214207299141</v>
      </c>
      <c r="D22">
        <f t="shared" si="0"/>
        <v>0.16254079834533425</v>
      </c>
      <c r="E22">
        <f t="shared" si="1"/>
        <v>6.665488839560943E-2</v>
      </c>
      <c r="H22">
        <v>0.27331110787648899</v>
      </c>
      <c r="I22">
        <v>0.77325538411027905</v>
      </c>
      <c r="J22">
        <f t="shared" si="2"/>
        <v>0.35345516305840591</v>
      </c>
      <c r="K22">
        <f t="shared" si="3"/>
        <v>0.34293186030017214</v>
      </c>
      <c r="N22">
        <v>0.18242065546251163</v>
      </c>
      <c r="O22">
        <v>0.85134377787808779</v>
      </c>
      <c r="P22">
        <f t="shared" si="4"/>
        <v>0.21427378716172896</v>
      </c>
      <c r="Q22">
        <f t="shared" si="5"/>
        <v>0.17244842283624576</v>
      </c>
      <c r="S22">
        <v>6.5265211361372075E-2</v>
      </c>
      <c r="T22">
        <v>0.43956934078352994</v>
      </c>
      <c r="U22">
        <f t="shared" si="6"/>
        <v>0.14847534917935176</v>
      </c>
      <c r="V22">
        <f t="shared" si="7"/>
        <v>6.1022243289089118E-2</v>
      </c>
      <c r="X22">
        <v>3.1503829092207308E-2</v>
      </c>
      <c r="Y22">
        <v>0.13539141236711835</v>
      </c>
      <c r="Z22">
        <f t="shared" si="8"/>
        <v>0.23268705556290098</v>
      </c>
      <c r="AA22">
        <f t="shared" si="9"/>
        <v>0.11785559814309468</v>
      </c>
      <c r="AC22">
        <v>0.20691168120495163</v>
      </c>
      <c r="AD22">
        <v>0.63165102798482065</v>
      </c>
      <c r="AE22">
        <f t="shared" si="10"/>
        <v>0.32757277679903335</v>
      </c>
      <c r="AF22">
        <f t="shared" si="11"/>
        <v>0.20826370666607671</v>
      </c>
      <c r="AH22">
        <v>0.19850482774047637</v>
      </c>
      <c r="AI22">
        <v>0.87816161990422281</v>
      </c>
      <c r="AJ22">
        <f t="shared" si="12"/>
        <v>0.22604589319461083</v>
      </c>
      <c r="AK22">
        <f t="shared" si="13"/>
        <v>0.13312530055521368</v>
      </c>
      <c r="AN22">
        <v>6.665488839560943E-2</v>
      </c>
      <c r="AO22">
        <v>0.34293186030017214</v>
      </c>
      <c r="AP22">
        <v>0.17244842283624576</v>
      </c>
      <c r="AQ22">
        <v>6.1022243289089118E-2</v>
      </c>
      <c r="AR22">
        <v>0.11785559814309468</v>
      </c>
      <c r="AS22">
        <v>0.20826370666607671</v>
      </c>
      <c r="AT22">
        <v>0.13312530055521368</v>
      </c>
      <c r="AV22">
        <f>AVERAGE(AN22:AT24)</f>
        <v>0.16184060198629038</v>
      </c>
      <c r="AW22">
        <f>STDEV(AN22:AT24)</f>
        <v>9.7671444421469897E-2</v>
      </c>
      <c r="AX22">
        <f>AW22/(SQRT(21))</f>
        <v>2.1313656537955149E-2</v>
      </c>
    </row>
    <row r="23" spans="2:50" x14ac:dyDescent="0.35">
      <c r="B23">
        <v>6.515460682972847E-2</v>
      </c>
      <c r="C23">
        <v>0.31997214207299141</v>
      </c>
      <c r="D23">
        <f t="shared" si="0"/>
        <v>0.20362587320137868</v>
      </c>
      <c r="E23">
        <f t="shared" si="1"/>
        <v>8.3503095781896755E-2</v>
      </c>
      <c r="H23">
        <v>0.29444192222213406</v>
      </c>
      <c r="I23">
        <v>0.77325538411027905</v>
      </c>
      <c r="J23">
        <f t="shared" si="2"/>
        <v>0.38078224642551178</v>
      </c>
      <c r="K23">
        <f t="shared" si="3"/>
        <v>0.36944534352268477</v>
      </c>
      <c r="N23">
        <v>0.18902775677632916</v>
      </c>
      <c r="O23">
        <v>0.85134377787808779</v>
      </c>
      <c r="P23">
        <f t="shared" si="4"/>
        <v>0.22203457837851007</v>
      </c>
      <c r="Q23">
        <f t="shared" si="5"/>
        <v>0.17869433944145863</v>
      </c>
      <c r="S23">
        <v>7.0552890479818317E-2</v>
      </c>
      <c r="T23">
        <v>0.43956934078352994</v>
      </c>
      <c r="U23">
        <f t="shared" si="6"/>
        <v>0.16050457557858375</v>
      </c>
      <c r="V23">
        <f t="shared" si="7"/>
        <v>6.5966164175422698E-2</v>
      </c>
      <c r="X23">
        <v>3.0456099531099342E-2</v>
      </c>
      <c r="Y23">
        <v>0.13539141236711835</v>
      </c>
      <c r="Z23">
        <f t="shared" si="8"/>
        <v>0.22494853254441727</v>
      </c>
      <c r="AA23">
        <f t="shared" si="9"/>
        <v>0.11393604938744437</v>
      </c>
      <c r="AC23">
        <v>0.20862486194287547</v>
      </c>
      <c r="AD23">
        <v>0.63165102798482065</v>
      </c>
      <c r="AE23">
        <f t="shared" si="10"/>
        <v>0.33028500342738137</v>
      </c>
      <c r="AF23">
        <f t="shared" si="11"/>
        <v>0.20998808186128637</v>
      </c>
      <c r="AH23">
        <v>0.19728511293189402</v>
      </c>
      <c r="AI23">
        <v>0.87816161990422281</v>
      </c>
      <c r="AJ23">
        <f t="shared" si="12"/>
        <v>0.22465695204649347</v>
      </c>
      <c r="AK23">
        <f t="shared" si="13"/>
        <v>0.13230731087540365</v>
      </c>
      <c r="AN23">
        <v>8.3503095781896755E-2</v>
      </c>
      <c r="AO23">
        <v>0.36944534352268477</v>
      </c>
      <c r="AP23">
        <v>0.17869433944145863</v>
      </c>
      <c r="AQ23">
        <v>6.5966164175422698E-2</v>
      </c>
      <c r="AR23">
        <v>0.11393604938744437</v>
      </c>
      <c r="AS23">
        <v>0.20998808186128637</v>
      </c>
      <c r="AT23">
        <v>0.13230731087540365</v>
      </c>
      <c r="AV23">
        <f>AV22/$AV$2</f>
        <v>0.18784746130867552</v>
      </c>
      <c r="AX23">
        <f>AX22/$AV$2</f>
        <v>2.4738639270503245E-2</v>
      </c>
    </row>
    <row r="24" spans="2:50" x14ac:dyDescent="0.35">
      <c r="B24">
        <v>5.8211641068570429E-2</v>
      </c>
      <c r="C24">
        <v>0.31997214207299141</v>
      </c>
      <c r="D24">
        <f t="shared" si="0"/>
        <v>0.18192721619900054</v>
      </c>
      <c r="E24">
        <f t="shared" si="1"/>
        <v>7.4604889451229742E-2</v>
      </c>
      <c r="H24">
        <v>0.30372424871491321</v>
      </c>
      <c r="I24">
        <v>0.77325538411027905</v>
      </c>
      <c r="J24">
        <f t="shared" si="2"/>
        <v>0.39278646480345375</v>
      </c>
      <c r="K24">
        <f t="shared" si="3"/>
        <v>0.38109216430803261</v>
      </c>
      <c r="N24">
        <v>0.17515547625803676</v>
      </c>
      <c r="O24">
        <v>0.85134377787808779</v>
      </c>
      <c r="P24">
        <f t="shared" si="4"/>
        <v>0.20574000868908562</v>
      </c>
      <c r="Q24">
        <f t="shared" si="5"/>
        <v>0.16558040291680273</v>
      </c>
      <c r="S24">
        <v>6.7298819093016438E-2</v>
      </c>
      <c r="T24">
        <v>0.43956934078352994</v>
      </c>
      <c r="U24">
        <f t="shared" si="6"/>
        <v>0.15310171308366652</v>
      </c>
      <c r="V24">
        <f t="shared" si="7"/>
        <v>6.2923643792764217E-2</v>
      </c>
      <c r="X24">
        <v>3.1891306227792827E-2</v>
      </c>
      <c r="Y24">
        <v>0.13539141236711835</v>
      </c>
      <c r="Z24">
        <f t="shared" si="8"/>
        <v>0.23554895890529956</v>
      </c>
      <c r="AA24">
        <f t="shared" si="9"/>
        <v>0.11930514732162614</v>
      </c>
      <c r="AC24">
        <v>0.20093363677120607</v>
      </c>
      <c r="AD24">
        <v>0.63165102798482065</v>
      </c>
      <c r="AE24">
        <f t="shared" si="10"/>
        <v>0.31810861990085254</v>
      </c>
      <c r="AF24">
        <f t="shared" si="11"/>
        <v>0.20224659982543811</v>
      </c>
      <c r="AH24">
        <v>0.20392068078483597</v>
      </c>
      <c r="AI24">
        <v>0.87816161990422281</v>
      </c>
      <c r="AJ24">
        <f t="shared" si="12"/>
        <v>0.23221315548620389</v>
      </c>
      <c r="AK24">
        <f t="shared" si="13"/>
        <v>0.13675738886510533</v>
      </c>
      <c r="AN24">
        <v>7.4604889451229742E-2</v>
      </c>
      <c r="AO24">
        <v>0.38109216430803261</v>
      </c>
      <c r="AP24">
        <v>0.16558040291680273</v>
      </c>
      <c r="AQ24">
        <v>6.2923643792764217E-2</v>
      </c>
      <c r="AR24">
        <v>0.11930514732162614</v>
      </c>
      <c r="AS24">
        <v>0.20224659982543811</v>
      </c>
      <c r="AT24">
        <v>0.13675738886510533</v>
      </c>
    </row>
    <row r="25" spans="2:50" x14ac:dyDescent="0.35">
      <c r="D25" t="e">
        <f t="shared" si="0"/>
        <v>#DIV/0!</v>
      </c>
      <c r="E25" t="e">
        <f t="shared" si="1"/>
        <v>#DIV/0!</v>
      </c>
      <c r="J25" t="e">
        <f t="shared" si="2"/>
        <v>#DIV/0!</v>
      </c>
      <c r="K25" t="e">
        <f t="shared" si="3"/>
        <v>#DIV/0!</v>
      </c>
      <c r="P25" t="e">
        <f t="shared" si="4"/>
        <v>#DIV/0!</v>
      </c>
      <c r="Q25" t="e">
        <f t="shared" si="5"/>
        <v>#DIV/0!</v>
      </c>
      <c r="U25" t="e">
        <f t="shared" si="6"/>
        <v>#DIV/0!</v>
      </c>
      <c r="V25" t="e">
        <f t="shared" si="7"/>
        <v>#DIV/0!</v>
      </c>
      <c r="Z25" t="e">
        <f t="shared" si="8"/>
        <v>#DIV/0!</v>
      </c>
      <c r="AA25" t="e">
        <f t="shared" si="9"/>
        <v>#DIV/0!</v>
      </c>
      <c r="AE25" t="e">
        <f t="shared" si="10"/>
        <v>#DIV/0!</v>
      </c>
      <c r="AF25" t="e">
        <f t="shared" si="11"/>
        <v>#DIV/0!</v>
      </c>
      <c r="AJ25" t="e">
        <f t="shared" si="12"/>
        <v>#DIV/0!</v>
      </c>
      <c r="AK25" t="e">
        <f t="shared" si="13"/>
        <v>#DIV/0!</v>
      </c>
      <c r="AN25" t="e">
        <v>#DIV/0!</v>
      </c>
      <c r="AO25" t="e">
        <v>#DIV/0!</v>
      </c>
      <c r="AP25" t="e">
        <v>#DIV/0!</v>
      </c>
      <c r="AQ25" t="e">
        <v>#DIV/0!</v>
      </c>
      <c r="AR25" t="e">
        <v>#DIV/0!</v>
      </c>
      <c r="AS25" t="e">
        <v>#DIV/0!</v>
      </c>
      <c r="AT25" t="e">
        <v>#DIV/0!</v>
      </c>
      <c r="AV25" t="s">
        <v>9</v>
      </c>
      <c r="AW25" t="s">
        <v>10</v>
      </c>
      <c r="AX25" t="s">
        <v>61</v>
      </c>
    </row>
    <row r="26" spans="2:50" x14ac:dyDescent="0.35">
      <c r="B26">
        <v>0.16586897874582546</v>
      </c>
      <c r="C26">
        <v>0.33854469203413118</v>
      </c>
      <c r="D26">
        <f t="shared" si="0"/>
        <v>0.48994706651346048</v>
      </c>
      <c r="E26">
        <f t="shared" si="1"/>
        <v>0.20091796872331757</v>
      </c>
      <c r="H26">
        <v>0.17019929898590963</v>
      </c>
      <c r="I26">
        <v>0.53119044905359436</v>
      </c>
      <c r="J26">
        <f t="shared" si="2"/>
        <v>0.32041106779903228</v>
      </c>
      <c r="K26">
        <f t="shared" si="3"/>
        <v>0.31087157587490094</v>
      </c>
      <c r="N26">
        <v>0.13230568878240806</v>
      </c>
      <c r="O26">
        <v>0.50060849615835545</v>
      </c>
      <c r="P26">
        <f t="shared" si="4"/>
        <v>0.26428973898308816</v>
      </c>
      <c r="Q26">
        <f t="shared" si="5"/>
        <v>0.21270146602223736</v>
      </c>
      <c r="S26">
        <v>0.25208461906456653</v>
      </c>
      <c r="T26">
        <v>0.42757699243077235</v>
      </c>
      <c r="U26">
        <f t="shared" si="6"/>
        <v>0.58956544324676396</v>
      </c>
      <c r="V26">
        <f t="shared" si="7"/>
        <v>0.24230692914003871</v>
      </c>
      <c r="X26">
        <v>0.39292530834918593</v>
      </c>
      <c r="Y26">
        <v>0.45563445754262782</v>
      </c>
      <c r="Z26">
        <f t="shared" si="8"/>
        <v>0.8623696075761017</v>
      </c>
      <c r="AA26">
        <f t="shared" si="9"/>
        <v>0.43678874046275795</v>
      </c>
      <c r="AC26">
        <v>0.40473709887341258</v>
      </c>
      <c r="AD26">
        <v>0.4792662093174303</v>
      </c>
      <c r="AE26">
        <f t="shared" si="10"/>
        <v>0.84449329204710277</v>
      </c>
      <c r="AF26">
        <f t="shared" si="11"/>
        <v>0.53691062174030535</v>
      </c>
      <c r="AH26">
        <v>0.57840663223582367</v>
      </c>
      <c r="AI26">
        <v>0.90225615642097512</v>
      </c>
      <c r="AJ26">
        <f t="shared" si="12"/>
        <v>0.64106698316165378</v>
      </c>
      <c r="AK26">
        <f t="shared" si="13"/>
        <v>0.37754384122318535</v>
      </c>
      <c r="AN26">
        <v>0.20091796872331757</v>
      </c>
      <c r="AO26">
        <v>0.31087157587490094</v>
      </c>
      <c r="AP26">
        <v>0.21270146602223736</v>
      </c>
      <c r="AQ26">
        <v>0.24230692914003871</v>
      </c>
      <c r="AR26">
        <v>0.43678874046275795</v>
      </c>
      <c r="AS26">
        <v>0.53691062174030535</v>
      </c>
      <c r="AT26">
        <v>0.37754384122318535</v>
      </c>
      <c r="AV26">
        <f>AVERAGE(AN26:AT28)</f>
        <v>0.33971363251571762</v>
      </c>
      <c r="AW26">
        <f>STDEV(AN26:AT28)</f>
        <v>0.11671022150757823</v>
      </c>
      <c r="AX26">
        <f>AW26/(SQRT(21))</f>
        <v>2.5468258306359064E-2</v>
      </c>
    </row>
    <row r="27" spans="2:50" x14ac:dyDescent="0.35">
      <c r="B27">
        <v>0.2260506545141471</v>
      </c>
      <c r="C27">
        <v>0.33854469203413118</v>
      </c>
      <c r="D27">
        <f t="shared" si="0"/>
        <v>0.66771288941478157</v>
      </c>
      <c r="E27">
        <f t="shared" si="1"/>
        <v>0.27381634997075627</v>
      </c>
      <c r="H27">
        <v>0.17721823944606527</v>
      </c>
      <c r="I27">
        <v>0.53119044905359436</v>
      </c>
      <c r="J27">
        <f t="shared" si="2"/>
        <v>0.3336246722090157</v>
      </c>
      <c r="K27">
        <f t="shared" si="3"/>
        <v>0.32369177604506344</v>
      </c>
      <c r="N27">
        <v>0.13848302027130524</v>
      </c>
      <c r="O27">
        <v>0.50060849615835545</v>
      </c>
      <c r="P27">
        <f t="shared" si="4"/>
        <v>0.27662938470684578</v>
      </c>
      <c r="Q27">
        <f t="shared" si="5"/>
        <v>0.22263246351664343</v>
      </c>
      <c r="S27">
        <v>0.25407687878769092</v>
      </c>
      <c r="T27">
        <v>0.42757699243077235</v>
      </c>
      <c r="U27">
        <f t="shared" si="6"/>
        <v>0.59422486075143</v>
      </c>
      <c r="V27">
        <f t="shared" si="7"/>
        <v>0.24422191442296076</v>
      </c>
      <c r="X27">
        <v>0.42617001651483205</v>
      </c>
      <c r="Y27">
        <v>0.45563445754262782</v>
      </c>
      <c r="Z27">
        <f t="shared" si="8"/>
        <v>0.93533315898295688</v>
      </c>
      <c r="AA27">
        <f t="shared" si="9"/>
        <v>0.47374465523376591</v>
      </c>
      <c r="AC27">
        <v>0.41533288202998042</v>
      </c>
      <c r="AD27">
        <v>0.4792662093174303</v>
      </c>
      <c r="AE27">
        <f t="shared" si="10"/>
        <v>0.86660163799466783</v>
      </c>
      <c r="AF27">
        <f t="shared" si="11"/>
        <v>0.55096663127897538</v>
      </c>
      <c r="AH27">
        <v>0.591608218781982</v>
      </c>
      <c r="AI27">
        <v>0.90225615642097512</v>
      </c>
      <c r="AJ27">
        <f t="shared" si="12"/>
        <v>0.6556987331942894</v>
      </c>
      <c r="AK27">
        <f t="shared" si="13"/>
        <v>0.38616092376874789</v>
      </c>
      <c r="AN27">
        <v>0.27381634997075627</v>
      </c>
      <c r="AO27">
        <v>0.32369177604506344</v>
      </c>
      <c r="AP27">
        <v>0.22263246351664343</v>
      </c>
      <c r="AQ27">
        <v>0.24422191442296076</v>
      </c>
      <c r="AR27">
        <v>0.47374465523376591</v>
      </c>
      <c r="AS27">
        <v>0.55096663127897538</v>
      </c>
      <c r="AT27">
        <v>0.38616092376874789</v>
      </c>
      <c r="AV27">
        <f>AV26/$AV$2</f>
        <v>0.3943036707527301</v>
      </c>
      <c r="AX27">
        <f>AX26/$AV$2</f>
        <v>2.9560861786762298E-2</v>
      </c>
    </row>
    <row r="28" spans="2:50" x14ac:dyDescent="0.35">
      <c r="B28">
        <v>0.1936357178030102</v>
      </c>
      <c r="C28">
        <v>0.33854469203413118</v>
      </c>
      <c r="D28">
        <f t="shared" si="0"/>
        <v>0.57196500893148949</v>
      </c>
      <c r="E28">
        <f t="shared" si="1"/>
        <v>0.2345519661809668</v>
      </c>
      <c r="H28">
        <v>0.20197323103366827</v>
      </c>
      <c r="I28">
        <v>0.53119044905359436</v>
      </c>
      <c r="J28">
        <f t="shared" si="2"/>
        <v>0.38022752742169547</v>
      </c>
      <c r="K28">
        <f t="shared" si="3"/>
        <v>0.36890713998287356</v>
      </c>
      <c r="N28">
        <v>0.12346157447179769</v>
      </c>
      <c r="O28">
        <v>0.50060849615835545</v>
      </c>
      <c r="P28">
        <f t="shared" si="4"/>
        <v>0.24662301063452904</v>
      </c>
      <c r="Q28">
        <f t="shared" si="5"/>
        <v>0.19848321058025972</v>
      </c>
      <c r="S28">
        <v>0.24628915375705032</v>
      </c>
      <c r="T28">
        <v>0.42757699243077235</v>
      </c>
      <c r="U28">
        <f t="shared" si="6"/>
        <v>0.57601124035439355</v>
      </c>
      <c r="V28">
        <f t="shared" si="7"/>
        <v>0.23673625447209237</v>
      </c>
      <c r="X28">
        <v>0.37885875698272037</v>
      </c>
      <c r="Y28">
        <v>0.45563445754262782</v>
      </c>
      <c r="Z28">
        <f t="shared" si="8"/>
        <v>0.83149715898577636</v>
      </c>
      <c r="AA28">
        <f t="shared" si="9"/>
        <v>0.42115189772583506</v>
      </c>
      <c r="AC28">
        <v>0.39817843688506399</v>
      </c>
      <c r="AD28">
        <v>0.4792662093174303</v>
      </c>
      <c r="AE28">
        <f t="shared" si="10"/>
        <v>0.83080849253309286</v>
      </c>
      <c r="AF28">
        <f t="shared" si="11"/>
        <v>0.52821012135190359</v>
      </c>
      <c r="AH28">
        <v>0.54029903112096422</v>
      </c>
      <c r="AI28">
        <v>0.90225615642097512</v>
      </c>
      <c r="AJ28">
        <f t="shared" si="12"/>
        <v>0.59883108280933828</v>
      </c>
      <c r="AK28">
        <f t="shared" si="13"/>
        <v>0.3526698351124824</v>
      </c>
      <c r="AN28">
        <v>0.2345519661809668</v>
      </c>
      <c r="AO28">
        <v>0.36890713998287356</v>
      </c>
      <c r="AP28">
        <v>0.19848321058025972</v>
      </c>
      <c r="AQ28">
        <v>0.23673625447209237</v>
      </c>
      <c r="AR28">
        <v>0.42115189772583506</v>
      </c>
      <c r="AS28">
        <v>0.52821012135190359</v>
      </c>
      <c r="AT28">
        <v>0.3526698351124824</v>
      </c>
    </row>
    <row r="29" spans="2:50" x14ac:dyDescent="0.35">
      <c r="D29" t="e">
        <f t="shared" si="0"/>
        <v>#DIV/0!</v>
      </c>
      <c r="E29" t="e">
        <f t="shared" si="1"/>
        <v>#DIV/0!</v>
      </c>
      <c r="J29" t="e">
        <f t="shared" si="2"/>
        <v>#DIV/0!</v>
      </c>
      <c r="K29" t="e">
        <f t="shared" si="3"/>
        <v>#DIV/0!</v>
      </c>
      <c r="P29" t="e">
        <f t="shared" si="4"/>
        <v>#DIV/0!</v>
      </c>
      <c r="Q29" t="e">
        <f t="shared" si="5"/>
        <v>#DIV/0!</v>
      </c>
      <c r="U29" t="e">
        <f t="shared" si="6"/>
        <v>#DIV/0!</v>
      </c>
      <c r="V29" t="e">
        <f t="shared" si="7"/>
        <v>#DIV/0!</v>
      </c>
      <c r="Z29" t="e">
        <f t="shared" si="8"/>
        <v>#DIV/0!</v>
      </c>
      <c r="AA29" t="e">
        <f t="shared" si="9"/>
        <v>#DIV/0!</v>
      </c>
      <c r="AE29" t="e">
        <f t="shared" si="10"/>
        <v>#DIV/0!</v>
      </c>
      <c r="AF29" t="e">
        <f t="shared" si="11"/>
        <v>#DIV/0!</v>
      </c>
      <c r="AJ29" t="e">
        <f t="shared" si="12"/>
        <v>#DIV/0!</v>
      </c>
      <c r="AK29" t="e">
        <f t="shared" si="13"/>
        <v>#DIV/0!</v>
      </c>
      <c r="AN29" t="e">
        <v>#DIV/0!</v>
      </c>
      <c r="AO29" t="e">
        <v>#DIV/0!</v>
      </c>
      <c r="AP29" t="e">
        <v>#DIV/0!</v>
      </c>
      <c r="AQ29" t="e">
        <v>#DIV/0!</v>
      </c>
      <c r="AR29" t="e">
        <v>#DIV/0!</v>
      </c>
      <c r="AS29" t="e">
        <v>#DIV/0!</v>
      </c>
      <c r="AT29" t="e">
        <v>#DIV/0!</v>
      </c>
      <c r="AV29" t="s">
        <v>9</v>
      </c>
      <c r="AW29" t="s">
        <v>10</v>
      </c>
      <c r="AX29" t="s">
        <v>61</v>
      </c>
    </row>
    <row r="30" spans="2:50" x14ac:dyDescent="0.35">
      <c r="B30">
        <v>9.0015047368900647E-2</v>
      </c>
      <c r="C30">
        <v>0.10926756667871046</v>
      </c>
      <c r="D30">
        <f t="shared" si="0"/>
        <v>0.82380389812816301</v>
      </c>
      <c r="E30">
        <f t="shared" si="1"/>
        <v>0.33782630237202177</v>
      </c>
      <c r="H30">
        <v>1.6419886898774529E-2</v>
      </c>
      <c r="I30">
        <v>6.23228857493884E-2</v>
      </c>
      <c r="J30">
        <f t="shared" si="2"/>
        <v>0.26346480432247416</v>
      </c>
      <c r="K30">
        <f t="shared" si="3"/>
        <v>0.25562075451985161</v>
      </c>
      <c r="N30">
        <v>0.51108140255073375</v>
      </c>
      <c r="O30">
        <v>0.68469040660073033</v>
      </c>
      <c r="P30">
        <f t="shared" si="4"/>
        <v>0.74644159991680037</v>
      </c>
      <c r="Q30">
        <f t="shared" si="5"/>
        <v>0.60073926143779433</v>
      </c>
      <c r="S30">
        <v>0.42872991765320584</v>
      </c>
      <c r="T30">
        <v>0.55404479149907526</v>
      </c>
      <c r="U30">
        <f t="shared" si="6"/>
        <v>0.77381815375106078</v>
      </c>
      <c r="V30">
        <f t="shared" si="7"/>
        <v>0.31803339679417858</v>
      </c>
      <c r="X30">
        <v>1</v>
      </c>
      <c r="Y30">
        <v>0.78612758739336319</v>
      </c>
      <c r="Z30">
        <f t="shared" si="8"/>
        <v>1.2720581442966448</v>
      </c>
      <c r="AA30">
        <f t="shared" si="9"/>
        <v>0.64429528796177193</v>
      </c>
      <c r="AC30">
        <v>0.87090061706437683</v>
      </c>
      <c r="AD30">
        <v>0.70395352403470335</v>
      </c>
      <c r="AE30">
        <f t="shared" si="10"/>
        <v>1.2371564134984618</v>
      </c>
      <c r="AF30">
        <f t="shared" si="11"/>
        <v>0.78655736572081192</v>
      </c>
      <c r="AH30">
        <v>1</v>
      </c>
      <c r="AI30">
        <v>0.84946292955066183</v>
      </c>
      <c r="AJ30">
        <f t="shared" si="12"/>
        <v>1.1772144083191098</v>
      </c>
      <c r="AK30">
        <f t="shared" si="13"/>
        <v>0.69329736413519516</v>
      </c>
      <c r="AN30">
        <v>0.33782630237202177</v>
      </c>
      <c r="AO30">
        <v>0.25562075451985161</v>
      </c>
      <c r="AP30">
        <v>0.60073926143779433</v>
      </c>
      <c r="AQ30">
        <v>0.31803339679417858</v>
      </c>
      <c r="AR30">
        <v>0.64429528796177193</v>
      </c>
      <c r="AS30">
        <v>0.78655736572081192</v>
      </c>
      <c r="AT30">
        <v>0.69329736413519516</v>
      </c>
      <c r="AV30">
        <f>AVERAGE(AN30:AT32)</f>
        <v>0.52884854129206771</v>
      </c>
      <c r="AW30">
        <f>STDEV(AN30:AT32)</f>
        <v>0.18946134639894227</v>
      </c>
      <c r="AX30">
        <f>AW30/(SQRT(21))</f>
        <v>4.1343855292447718E-2</v>
      </c>
    </row>
    <row r="31" spans="2:50" x14ac:dyDescent="0.35">
      <c r="B31">
        <v>0.12240547550780492</v>
      </c>
      <c r="C31">
        <v>0.10926756667871046</v>
      </c>
      <c r="D31">
        <f t="shared" si="0"/>
        <v>1.1202361252147681</v>
      </c>
      <c r="E31">
        <f t="shared" si="1"/>
        <v>0.45938751786045784</v>
      </c>
      <c r="H31">
        <v>2.0423925633091096E-2</v>
      </c>
      <c r="I31">
        <v>6.23228857493884E-2</v>
      </c>
      <c r="J31">
        <f t="shared" si="2"/>
        <v>0.32771148812363082</v>
      </c>
      <c r="K31">
        <f t="shared" si="3"/>
        <v>0.31795464321850647</v>
      </c>
      <c r="N31">
        <v>0.52367077562690245</v>
      </c>
      <c r="O31">
        <v>0.68469040660073033</v>
      </c>
      <c r="P31">
        <f t="shared" si="4"/>
        <v>0.76482855693387175</v>
      </c>
      <c r="Q31">
        <f t="shared" si="5"/>
        <v>0.61553715986649271</v>
      </c>
      <c r="S31">
        <v>0.42169855991855376</v>
      </c>
      <c r="T31">
        <v>0.55404479149907526</v>
      </c>
      <c r="U31">
        <f t="shared" si="6"/>
        <v>0.76112719835803677</v>
      </c>
      <c r="V31">
        <f t="shared" si="7"/>
        <v>0.31281751030632393</v>
      </c>
      <c r="X31">
        <v>0.97999615910316618</v>
      </c>
      <c r="Y31">
        <v>0.78612758739336319</v>
      </c>
      <c r="Z31">
        <f t="shared" si="8"/>
        <v>1.2466120955666129</v>
      </c>
      <c r="AA31">
        <f t="shared" si="9"/>
        <v>0.63140690753080486</v>
      </c>
      <c r="AC31">
        <v>0.9601142523502858</v>
      </c>
      <c r="AD31">
        <v>0.70395352403470335</v>
      </c>
      <c r="AE31">
        <f t="shared" si="10"/>
        <v>1.3638886937413133</v>
      </c>
      <c r="AF31">
        <f t="shared" si="11"/>
        <v>0.86713101624065614</v>
      </c>
      <c r="AH31">
        <v>0.99225373989678078</v>
      </c>
      <c r="AI31">
        <v>0.84946292955066183</v>
      </c>
      <c r="AJ31">
        <f t="shared" si="12"/>
        <v>1.1680953993150127</v>
      </c>
      <c r="AK31">
        <f t="shared" si="13"/>
        <v>0.68792690242372756</v>
      </c>
      <c r="AN31">
        <v>0.45938751786045784</v>
      </c>
      <c r="AO31">
        <v>0.31795464321850647</v>
      </c>
      <c r="AP31">
        <v>0.61553715986649271</v>
      </c>
      <c r="AQ31">
        <v>0.31281751030632393</v>
      </c>
      <c r="AR31">
        <v>0.63140690753080486</v>
      </c>
      <c r="AS31">
        <v>0.86713101624065614</v>
      </c>
      <c r="AT31">
        <v>0.68792690242372756</v>
      </c>
      <c r="AV31">
        <f>AV30/$AV$2</f>
        <v>0.61383147788171577</v>
      </c>
      <c r="AX31">
        <f>AX30/$AV$2</f>
        <v>4.7987576430650221E-2</v>
      </c>
    </row>
    <row r="32" spans="2:50" x14ac:dyDescent="0.35">
      <c r="B32">
        <v>0.10496825556351726</v>
      </c>
      <c r="C32">
        <v>0.10926756667871046</v>
      </c>
      <c r="D32">
        <f t="shared" si="0"/>
        <v>0.96065336452641192</v>
      </c>
      <c r="E32">
        <f t="shared" si="1"/>
        <v>0.3939456644191679</v>
      </c>
      <c r="H32">
        <v>1.9175752450975393E-2</v>
      </c>
      <c r="I32">
        <v>6.23228857493884E-2</v>
      </c>
      <c r="J32">
        <f t="shared" si="2"/>
        <v>0.3076839626471175</v>
      </c>
      <c r="K32">
        <f t="shared" si="3"/>
        <v>0.29852339058255362</v>
      </c>
      <c r="N32">
        <v>0.49596629980255313</v>
      </c>
      <c r="O32">
        <v>0.68469040660073033</v>
      </c>
      <c r="P32">
        <f t="shared" si="4"/>
        <v>0.7243657790750534</v>
      </c>
      <c r="Q32">
        <f t="shared" si="5"/>
        <v>0.5829725502716665</v>
      </c>
      <c r="S32">
        <v>0.4072086181498728</v>
      </c>
      <c r="T32">
        <v>0.55404479149907526</v>
      </c>
      <c r="U32">
        <f t="shared" si="6"/>
        <v>0.73497418331122866</v>
      </c>
      <c r="V32">
        <f t="shared" si="7"/>
        <v>0.30206881932327234</v>
      </c>
      <c r="X32">
        <v>0.92903960166056154</v>
      </c>
      <c r="Y32">
        <v>0.78612758739336319</v>
      </c>
      <c r="Z32">
        <f t="shared" si="8"/>
        <v>1.1817923916664279</v>
      </c>
      <c r="AA32">
        <f t="shared" si="9"/>
        <v>0.5985758376797814</v>
      </c>
      <c r="AC32">
        <v>0.84198299412698463</v>
      </c>
      <c r="AD32">
        <v>0.70395352403470335</v>
      </c>
      <c r="AE32">
        <f t="shared" si="10"/>
        <v>1.1960775326489832</v>
      </c>
      <c r="AF32">
        <f t="shared" si="11"/>
        <v>0.76044029923254519</v>
      </c>
      <c r="AH32">
        <v>0.92422306557462863</v>
      </c>
      <c r="AI32">
        <v>0.84946292955066183</v>
      </c>
      <c r="AJ32">
        <f t="shared" si="12"/>
        <v>1.0880087092953104</v>
      </c>
      <c r="AK32">
        <f t="shared" si="13"/>
        <v>0.64076141523583963</v>
      </c>
      <c r="AN32">
        <v>0.3939456644191679</v>
      </c>
      <c r="AO32">
        <v>0.29852339058255362</v>
      </c>
      <c r="AP32">
        <v>0.5829725502716665</v>
      </c>
      <c r="AQ32">
        <v>0.30206881932327234</v>
      </c>
      <c r="AR32">
        <v>0.5985758376797814</v>
      </c>
      <c r="AS32">
        <v>0.76044029923254519</v>
      </c>
      <c r="AT32">
        <v>0.64076141523583963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opLeftCell="AB1" workbookViewId="0">
      <selection activeCell="AC2" sqref="AC2:AC9"/>
    </sheetView>
  </sheetViews>
  <sheetFormatPr defaultRowHeight="14.5" x14ac:dyDescent="0.35"/>
  <sheetData>
    <row r="1" spans="1:31" x14ac:dyDescent="0.35">
      <c r="A1" t="s">
        <v>68</v>
      </c>
      <c r="B1" t="s">
        <v>0</v>
      </c>
      <c r="C1" t="s">
        <v>1</v>
      </c>
      <c r="D1" t="s">
        <v>2</v>
      </c>
      <c r="E1" t="s">
        <v>3</v>
      </c>
      <c r="G1" t="s">
        <v>69</v>
      </c>
      <c r="H1" t="s">
        <v>0</v>
      </c>
      <c r="I1" t="s">
        <v>1</v>
      </c>
      <c r="J1" t="s">
        <v>2</v>
      </c>
      <c r="K1" t="s">
        <v>3</v>
      </c>
      <c r="M1" t="s">
        <v>70</v>
      </c>
      <c r="N1" t="s">
        <v>0</v>
      </c>
      <c r="O1" t="s">
        <v>1</v>
      </c>
      <c r="P1" t="s">
        <v>2</v>
      </c>
      <c r="Q1" t="s">
        <v>3</v>
      </c>
      <c r="U1" t="s">
        <v>3</v>
      </c>
      <c r="V1" t="s">
        <v>3</v>
      </c>
      <c r="W1" t="s">
        <v>3</v>
      </c>
      <c r="Y1" t="s">
        <v>9</v>
      </c>
      <c r="Z1" t="s">
        <v>10</v>
      </c>
      <c r="AA1" t="s">
        <v>61</v>
      </c>
      <c r="AD1" t="s">
        <v>71</v>
      </c>
      <c r="AE1" t="s">
        <v>61</v>
      </c>
    </row>
    <row r="2" spans="1:31" x14ac:dyDescent="0.35">
      <c r="B2">
        <v>9.7680202405714706E-2</v>
      </c>
      <c r="C2">
        <v>4.3970714033390729E-2</v>
      </c>
      <c r="D2">
        <f>B2/C2</f>
        <v>2.2214831974649711</v>
      </c>
      <c r="E2">
        <f>D2/$D$3</f>
        <v>0.95705915213773352</v>
      </c>
      <c r="H2">
        <v>0.85022583349638914</v>
      </c>
      <c r="I2">
        <v>0.66968682478757269</v>
      </c>
      <c r="J2">
        <f>H2/I2</f>
        <v>1.269587219020001</v>
      </c>
      <c r="K2">
        <f>J2/$J$3</f>
        <v>0.85022583349638903</v>
      </c>
      <c r="N2">
        <v>0.89959777626249315</v>
      </c>
      <c r="O2">
        <v>0.74829356163089322</v>
      </c>
      <c r="P2">
        <f>N2/O2</f>
        <v>1.2021990063656769</v>
      </c>
      <c r="Q2">
        <f>P2/$P$3</f>
        <v>0.89959777626249326</v>
      </c>
      <c r="U2">
        <v>0.95705915213773352</v>
      </c>
      <c r="V2">
        <v>0.85022583349638903</v>
      </c>
      <c r="W2">
        <v>0.89959777626249326</v>
      </c>
      <c r="Y2">
        <f>AVERAGE(U2:W4)</f>
        <v>0.92696925624049165</v>
      </c>
      <c r="Z2">
        <f>STDEV(U2:W4)</f>
        <v>7.1774359818811584E-2</v>
      </c>
      <c r="AA2">
        <f>Z2/(SQRT(9))</f>
        <v>2.3924786606270527E-2</v>
      </c>
      <c r="AC2" t="s">
        <v>72</v>
      </c>
      <c r="AD2">
        <v>1</v>
      </c>
      <c r="AE2">
        <v>2.5809687263310396E-2</v>
      </c>
    </row>
    <row r="3" spans="1:31" x14ac:dyDescent="0.35">
      <c r="B3">
        <v>0.10206286851500401</v>
      </c>
      <c r="C3">
        <v>4.3970714033390729E-2</v>
      </c>
      <c r="D3">
        <f t="shared" ref="D3:D32" si="0">B3/C3</f>
        <v>2.321155586363663</v>
      </c>
      <c r="E3">
        <f t="shared" ref="E3:E32" si="1">D3/$D$3</f>
        <v>1</v>
      </c>
      <c r="H3">
        <v>1</v>
      </c>
      <c r="I3">
        <v>0.66968682478757269</v>
      </c>
      <c r="J3">
        <f t="shared" ref="J3:J32" si="2">H3/I3</f>
        <v>1.4932352899688657</v>
      </c>
      <c r="K3">
        <f t="shared" ref="K3:K32" si="3">J3/$J$3</f>
        <v>1</v>
      </c>
      <c r="N3">
        <v>1</v>
      </c>
      <c r="O3">
        <v>0.74829356163089322</v>
      </c>
      <c r="P3">
        <f t="shared" ref="P3:P32" si="4">N3/O3</f>
        <v>1.3363739196426023</v>
      </c>
      <c r="Q3">
        <f t="shared" ref="Q3:Q32" si="5">P3/$P$3</f>
        <v>1</v>
      </c>
      <c r="U3">
        <v>1</v>
      </c>
      <c r="V3">
        <v>1</v>
      </c>
      <c r="W3">
        <v>1</v>
      </c>
      <c r="Y3">
        <f>Y2/$Y$2</f>
        <v>1</v>
      </c>
      <c r="AA3">
        <f>AA2/$Y$2</f>
        <v>2.5809687263310396E-2</v>
      </c>
      <c r="AC3" t="s">
        <v>73</v>
      </c>
      <c r="AD3">
        <v>0.70708114641823261</v>
      </c>
      <c r="AE3">
        <v>5.2474996241977837E-2</v>
      </c>
    </row>
    <row r="4" spans="1:31" x14ac:dyDescent="0.35">
      <c r="B4">
        <v>9.5940249393000318E-2</v>
      </c>
      <c r="C4">
        <v>4.3970714033390729E-2</v>
      </c>
      <c r="D4">
        <f t="shared" si="0"/>
        <v>2.1819124729278827</v>
      </c>
      <c r="E4">
        <f t="shared" si="1"/>
        <v>0.94001129684980766</v>
      </c>
      <c r="H4">
        <v>0.79792220499078415</v>
      </c>
      <c r="I4">
        <v>0.66968682478757269</v>
      </c>
      <c r="J4">
        <f t="shared" si="2"/>
        <v>1.1914855951420102</v>
      </c>
      <c r="K4">
        <f t="shared" si="3"/>
        <v>0.79792220499078415</v>
      </c>
      <c r="N4">
        <v>0.89790704242721786</v>
      </c>
      <c r="O4">
        <v>0.74829356163089322</v>
      </c>
      <c r="P4">
        <f t="shared" si="4"/>
        <v>1.1999395537631576</v>
      </c>
      <c r="Q4">
        <f t="shared" si="5"/>
        <v>0.89790704242721797</v>
      </c>
      <c r="U4">
        <v>0.94001129684980766</v>
      </c>
      <c r="V4">
        <v>0.79792220499078415</v>
      </c>
      <c r="W4">
        <v>0.89790704242721797</v>
      </c>
      <c r="AC4" t="s">
        <v>74</v>
      </c>
      <c r="AD4">
        <v>0.32404365690143982</v>
      </c>
      <c r="AE4">
        <v>3.2838629511341311E-2</v>
      </c>
    </row>
    <row r="5" spans="1:31" x14ac:dyDescent="0.35">
      <c r="D5" t="e">
        <f t="shared" si="0"/>
        <v>#DIV/0!</v>
      </c>
      <c r="E5" t="e">
        <f t="shared" si="1"/>
        <v>#DIV/0!</v>
      </c>
      <c r="J5" t="e">
        <f t="shared" si="2"/>
        <v>#DIV/0!</v>
      </c>
      <c r="K5" t="e">
        <f t="shared" si="3"/>
        <v>#DIV/0!</v>
      </c>
      <c r="P5" t="e">
        <f t="shared" si="4"/>
        <v>#DIV/0!</v>
      </c>
      <c r="Q5" t="e">
        <f t="shared" si="5"/>
        <v>#DIV/0!</v>
      </c>
      <c r="U5" t="e">
        <v>#DIV/0!</v>
      </c>
      <c r="V5" t="e">
        <v>#DIV/0!</v>
      </c>
      <c r="W5" t="e">
        <v>#DIV/0!</v>
      </c>
      <c r="Y5" t="s">
        <v>9</v>
      </c>
      <c r="Z5" t="s">
        <v>10</v>
      </c>
      <c r="AA5" t="s">
        <v>61</v>
      </c>
      <c r="AC5" t="s">
        <v>75</v>
      </c>
      <c r="AD5">
        <v>9.3507630129738895E-2</v>
      </c>
      <c r="AE5">
        <v>6.7219631361010185E-3</v>
      </c>
    </row>
    <row r="6" spans="1:31" x14ac:dyDescent="0.35">
      <c r="B6">
        <v>1</v>
      </c>
      <c r="C6">
        <v>0.61606003790284436</v>
      </c>
      <c r="D6">
        <f t="shared" si="0"/>
        <v>1.6232184178089877</v>
      </c>
      <c r="E6">
        <f t="shared" si="1"/>
        <v>0.69931478412954295</v>
      </c>
      <c r="H6">
        <v>0.56931459879812807</v>
      </c>
      <c r="I6">
        <v>0.4680825013072944</v>
      </c>
      <c r="J6">
        <f t="shared" si="2"/>
        <v>1.2162697755376572</v>
      </c>
      <c r="K6">
        <f t="shared" si="3"/>
        <v>0.81451984406490741</v>
      </c>
      <c r="N6">
        <v>0.3610020663169915</v>
      </c>
      <c r="O6">
        <v>0.62862353511258839</v>
      </c>
      <c r="P6">
        <f t="shared" si="4"/>
        <v>0.5742738636922573</v>
      </c>
      <c r="Q6">
        <f t="shared" si="5"/>
        <v>0.42972543481381331</v>
      </c>
      <c r="U6">
        <v>0.69931478412954295</v>
      </c>
      <c r="V6">
        <v>0.81451984406490741</v>
      </c>
      <c r="W6">
        <v>0.42972543481381331</v>
      </c>
      <c r="Y6">
        <f>AVERAGE(U6:W8)</f>
        <v>0.65544248439698327</v>
      </c>
      <c r="Z6">
        <f>STDEV(U6:W8)</f>
        <v>0.14592812471294636</v>
      </c>
      <c r="AA6">
        <f>Z6/(SQRT(9))</f>
        <v>4.8642708237648789E-2</v>
      </c>
      <c r="AC6" t="s">
        <v>76</v>
      </c>
      <c r="AD6">
        <v>2.0222650248694071E-2</v>
      </c>
      <c r="AE6">
        <v>1.8294807366834433E-3</v>
      </c>
    </row>
    <row r="7" spans="1:31" x14ac:dyDescent="0.35">
      <c r="B7">
        <v>0.99462182935905674</v>
      </c>
      <c r="C7">
        <v>0.61606003790284436</v>
      </c>
      <c r="D7">
        <f t="shared" si="0"/>
        <v>1.6144884721704891</v>
      </c>
      <c r="E7">
        <f t="shared" si="1"/>
        <v>0.69555374988875984</v>
      </c>
      <c r="H7">
        <v>0.58845744747145301</v>
      </c>
      <c r="I7">
        <v>0.4680825013072944</v>
      </c>
      <c r="J7">
        <f t="shared" si="2"/>
        <v>1.2571660889436516</v>
      </c>
      <c r="K7">
        <f t="shared" si="3"/>
        <v>0.84190756633528518</v>
      </c>
      <c r="N7">
        <v>0.4529883963179086</v>
      </c>
      <c r="O7">
        <v>0.62862353511258839</v>
      </c>
      <c r="P7">
        <f t="shared" si="4"/>
        <v>0.72060362206575201</v>
      </c>
      <c r="Q7">
        <f t="shared" si="5"/>
        <v>0.53922305087970368</v>
      </c>
      <c r="U7">
        <v>0.69555374988875984</v>
      </c>
      <c r="V7">
        <v>0.84190756633528518</v>
      </c>
      <c r="W7">
        <v>0.53922305087970368</v>
      </c>
      <c r="Y7">
        <f>Y6/$Y$2</f>
        <v>0.70708114641823261</v>
      </c>
      <c r="AA7">
        <f>AA6/$Y$2</f>
        <v>5.2474996241977837E-2</v>
      </c>
      <c r="AC7" t="s">
        <v>77</v>
      </c>
      <c r="AD7">
        <v>0.18202712306689242</v>
      </c>
      <c r="AE7">
        <v>1.9965169092244623E-2</v>
      </c>
    </row>
    <row r="8" spans="1:31" x14ac:dyDescent="0.35">
      <c r="B8">
        <v>0.96246100842610072</v>
      </c>
      <c r="C8">
        <v>0.61606003790284436</v>
      </c>
      <c r="D8">
        <f t="shared" si="0"/>
        <v>1.5622844353002581</v>
      </c>
      <c r="E8">
        <f t="shared" si="1"/>
        <v>0.67306321234060085</v>
      </c>
      <c r="H8">
        <v>0.51571860568821404</v>
      </c>
      <c r="I8">
        <v>0.4680825013072944</v>
      </c>
      <c r="J8">
        <f t="shared" si="2"/>
        <v>1.1017686075593045</v>
      </c>
      <c r="K8">
        <f t="shared" si="3"/>
        <v>0.73783992044701585</v>
      </c>
      <c r="N8">
        <v>0.39301683030979151</v>
      </c>
      <c r="O8">
        <v>0.62862353511258839</v>
      </c>
      <c r="P8">
        <f t="shared" si="4"/>
        <v>0.62520222097539024</v>
      </c>
      <c r="Q8">
        <f t="shared" si="5"/>
        <v>0.46783479667321953</v>
      </c>
      <c r="U8">
        <v>0.67306321234060085</v>
      </c>
      <c r="V8">
        <v>0.73783992044701585</v>
      </c>
      <c r="W8">
        <v>0.46783479667321953</v>
      </c>
      <c r="AC8" t="s">
        <v>78</v>
      </c>
      <c r="AD8">
        <v>0.32186621161548884</v>
      </c>
      <c r="AE8">
        <v>9.8884965448780195E-3</v>
      </c>
    </row>
    <row r="9" spans="1:31" x14ac:dyDescent="0.35">
      <c r="D9" t="e">
        <f t="shared" si="0"/>
        <v>#DIV/0!</v>
      </c>
      <c r="E9" t="e">
        <f t="shared" si="1"/>
        <v>#DIV/0!</v>
      </c>
      <c r="J9" t="e">
        <f t="shared" si="2"/>
        <v>#DIV/0!</v>
      </c>
      <c r="K9" t="e">
        <f t="shared" si="3"/>
        <v>#DIV/0!</v>
      </c>
      <c r="P9" t="e">
        <f t="shared" si="4"/>
        <v>#DIV/0!</v>
      </c>
      <c r="Q9" t="e">
        <f t="shared" si="5"/>
        <v>#DIV/0!</v>
      </c>
      <c r="U9" t="e">
        <v>#DIV/0!</v>
      </c>
      <c r="V9" t="e">
        <v>#DIV/0!</v>
      </c>
      <c r="W9" t="e">
        <v>#DIV/0!</v>
      </c>
      <c r="Y9" t="s">
        <v>9</v>
      </c>
      <c r="Z9" t="s">
        <v>10</v>
      </c>
      <c r="AA9" t="s">
        <v>61</v>
      </c>
      <c r="AC9" t="s">
        <v>79</v>
      </c>
      <c r="AD9">
        <v>0.57070676989575886</v>
      </c>
      <c r="AE9">
        <v>2.1879607906774016E-2</v>
      </c>
    </row>
    <row r="10" spans="1:31" x14ac:dyDescent="0.35">
      <c r="B10">
        <v>0.46630958832535191</v>
      </c>
      <c r="C10">
        <v>0.90907349805513782</v>
      </c>
      <c r="D10">
        <f t="shared" si="0"/>
        <v>0.51295037125487619</v>
      </c>
      <c r="E10">
        <f t="shared" si="1"/>
        <v>0.22098922375921706</v>
      </c>
      <c r="H10">
        <v>0.35562878317817342</v>
      </c>
      <c r="I10">
        <v>0.93039686983860082</v>
      </c>
      <c r="J10">
        <f t="shared" si="2"/>
        <v>0.38223342608608041</v>
      </c>
      <c r="K10">
        <f t="shared" si="3"/>
        <v>0.25597668944326252</v>
      </c>
      <c r="N10">
        <v>0.32651654457200624</v>
      </c>
      <c r="O10">
        <v>0.5992025754099648</v>
      </c>
      <c r="P10">
        <f t="shared" si="4"/>
        <v>0.5449184599191832</v>
      </c>
      <c r="Q10">
        <f t="shared" si="5"/>
        <v>0.40775897517134674</v>
      </c>
      <c r="U10">
        <v>0.22098922375921706</v>
      </c>
      <c r="V10">
        <v>0.25597668944326252</v>
      </c>
      <c r="W10">
        <v>0.40775897517134674</v>
      </c>
      <c r="Y10">
        <f>AVERAGE(U10:W12)</f>
        <v>0.30037850762737672</v>
      </c>
      <c r="Z10">
        <f>STDEV(U10:W12)</f>
        <v>9.1321199922255347E-2</v>
      </c>
      <c r="AA10">
        <f>Z10/(SQRT(9))</f>
        <v>3.0440399974085115E-2</v>
      </c>
    </row>
    <row r="11" spans="1:31" x14ac:dyDescent="0.35">
      <c r="B11">
        <v>0.52980743688033338</v>
      </c>
      <c r="C11">
        <v>0.90907349805513782</v>
      </c>
      <c r="D11">
        <f t="shared" si="0"/>
        <v>0.58279934242258491</v>
      </c>
      <c r="E11">
        <f t="shared" si="1"/>
        <v>0.25108155000311805</v>
      </c>
      <c r="H11">
        <v>0.378047914233751</v>
      </c>
      <c r="I11">
        <v>0.93039686983860082</v>
      </c>
      <c r="J11">
        <f t="shared" si="2"/>
        <v>0.40632973571733133</v>
      </c>
      <c r="K11">
        <f t="shared" si="3"/>
        <v>0.27211367052931318</v>
      </c>
      <c r="N11">
        <v>0.35145405362832405</v>
      </c>
      <c r="O11">
        <v>0.5992025754099648</v>
      </c>
      <c r="P11">
        <f t="shared" si="4"/>
        <v>0.58653628681062464</v>
      </c>
      <c r="Q11">
        <f t="shared" si="5"/>
        <v>0.43890132708328145</v>
      </c>
      <c r="U11">
        <v>0.25108155000311805</v>
      </c>
      <c r="V11">
        <v>0.27211367052931318</v>
      </c>
      <c r="W11">
        <v>0.43890132708328145</v>
      </c>
      <c r="Y11">
        <f>Y10/$Y$2</f>
        <v>0.32404365690143982</v>
      </c>
      <c r="AA11">
        <f>AA10/$Y$2</f>
        <v>3.2838629511341311E-2</v>
      </c>
    </row>
    <row r="12" spans="1:31" x14ac:dyDescent="0.35">
      <c r="B12">
        <v>0.45502256600560609</v>
      </c>
      <c r="C12">
        <v>0.90907349805513782</v>
      </c>
      <c r="D12">
        <f t="shared" si="0"/>
        <v>0.50053440891091483</v>
      </c>
      <c r="E12">
        <f t="shared" si="1"/>
        <v>0.21564018019793976</v>
      </c>
      <c r="H12">
        <v>0.31902049148631345</v>
      </c>
      <c r="I12">
        <v>0.93039686983860082</v>
      </c>
      <c r="J12">
        <f t="shared" si="2"/>
        <v>0.34288646257124128</v>
      </c>
      <c r="K12">
        <f t="shared" si="3"/>
        <v>0.22962654638197744</v>
      </c>
      <c r="N12">
        <v>0.32936678981663131</v>
      </c>
      <c r="O12">
        <v>0.5992025754099648</v>
      </c>
      <c r="P12">
        <f t="shared" si="4"/>
        <v>0.54967519055018055</v>
      </c>
      <c r="Q12">
        <f t="shared" si="5"/>
        <v>0.41131840607693448</v>
      </c>
      <c r="U12">
        <v>0.21564018019793976</v>
      </c>
      <c r="V12">
        <v>0.22962654638197744</v>
      </c>
      <c r="W12">
        <v>0.41131840607693448</v>
      </c>
    </row>
    <row r="13" spans="1:31" x14ac:dyDescent="0.35">
      <c r="D13" t="e">
        <f t="shared" si="0"/>
        <v>#DIV/0!</v>
      </c>
      <c r="E13" t="e">
        <f t="shared" si="1"/>
        <v>#DIV/0!</v>
      </c>
      <c r="J13" t="e">
        <f t="shared" si="2"/>
        <v>#DIV/0!</v>
      </c>
      <c r="K13" t="e">
        <f t="shared" si="3"/>
        <v>#DIV/0!</v>
      </c>
      <c r="P13" t="e">
        <f t="shared" si="4"/>
        <v>#DIV/0!</v>
      </c>
      <c r="Q13" t="e">
        <f t="shared" si="5"/>
        <v>#DIV/0!</v>
      </c>
      <c r="U13" t="e">
        <v>#DIV/0!</v>
      </c>
      <c r="V13" t="e">
        <v>#DIV/0!</v>
      </c>
      <c r="W13" t="e">
        <v>#DIV/0!</v>
      </c>
      <c r="Y13" t="s">
        <v>9</v>
      </c>
      <c r="Z13" t="s">
        <v>10</v>
      </c>
      <c r="AA13" t="s">
        <v>61</v>
      </c>
    </row>
    <row r="14" spans="1:31" x14ac:dyDescent="0.35">
      <c r="B14">
        <v>0.1232919063108753</v>
      </c>
      <c r="C14">
        <v>0.657306065885782</v>
      </c>
      <c r="D14">
        <f t="shared" si="0"/>
        <v>0.18757153282120989</v>
      </c>
      <c r="E14">
        <f t="shared" si="1"/>
        <v>8.0809547590500228E-2</v>
      </c>
      <c r="H14">
        <v>8.0283871546594776E-2</v>
      </c>
      <c r="I14">
        <v>0.81420947398198096</v>
      </c>
      <c r="J14">
        <f t="shared" si="2"/>
        <v>9.8603460303596902E-2</v>
      </c>
      <c r="K14">
        <f t="shared" si="3"/>
        <v>6.6033438243783271E-2</v>
      </c>
      <c r="N14">
        <v>0.10506310264948898</v>
      </c>
      <c r="O14">
        <v>0.75334424798970312</v>
      </c>
      <c r="P14">
        <f t="shared" si="4"/>
        <v>0.13946227495577163</v>
      </c>
      <c r="Q14">
        <f t="shared" si="5"/>
        <v>0.10435872243980127</v>
      </c>
      <c r="U14">
        <v>8.0809547590500228E-2</v>
      </c>
      <c r="V14">
        <v>6.6033438243783271E-2</v>
      </c>
      <c r="W14">
        <v>0.10435872243980127</v>
      </c>
      <c r="Y14">
        <f>AVERAGE(U14:W16)</f>
        <v>8.6678698354175049E-2</v>
      </c>
      <c r="Z14">
        <f>STDEV(U14:W16)</f>
        <v>1.8693159506242691E-2</v>
      </c>
      <c r="AA14">
        <f>Z14/(SQRT(9))</f>
        <v>6.231053168747564E-3</v>
      </c>
    </row>
    <row r="15" spans="1:31" x14ac:dyDescent="0.35">
      <c r="B15">
        <v>0.13424404523279088</v>
      </c>
      <c r="C15">
        <v>0.657306065885782</v>
      </c>
      <c r="D15">
        <f t="shared" si="0"/>
        <v>0.2042336929477204</v>
      </c>
      <c r="E15">
        <f t="shared" si="1"/>
        <v>8.7987937623636076E-2</v>
      </c>
      <c r="H15">
        <v>9.4805462701795018E-2</v>
      </c>
      <c r="I15">
        <v>0.81420947398198096</v>
      </c>
      <c r="J15">
        <f t="shared" si="2"/>
        <v>0.11643866318349071</v>
      </c>
      <c r="K15">
        <f t="shared" si="3"/>
        <v>7.7977438629861534E-2</v>
      </c>
      <c r="N15">
        <v>0.11982011264234294</v>
      </c>
      <c r="O15">
        <v>0.75334424798970312</v>
      </c>
      <c r="P15">
        <f t="shared" si="4"/>
        <v>0.15905094246366458</v>
      </c>
      <c r="Q15">
        <f t="shared" si="5"/>
        <v>0.11901679621688585</v>
      </c>
      <c r="U15">
        <v>8.7987937623636076E-2</v>
      </c>
      <c r="V15">
        <v>7.7977438629861534E-2</v>
      </c>
      <c r="W15">
        <v>0.11901679621688585</v>
      </c>
      <c r="Y15">
        <f>Y14/$Y$2</f>
        <v>9.3507630129738895E-2</v>
      </c>
      <c r="AA15">
        <f>AA14/$Y$2</f>
        <v>6.7219631361010185E-3</v>
      </c>
    </row>
    <row r="16" spans="1:31" x14ac:dyDescent="0.35">
      <c r="B16">
        <v>0.11452782066264686</v>
      </c>
      <c r="C16">
        <v>0.657306065885782</v>
      </c>
      <c r="D16">
        <f t="shared" si="0"/>
        <v>0.1742381922313615</v>
      </c>
      <c r="E16">
        <f t="shared" si="1"/>
        <v>7.5065279232024315E-2</v>
      </c>
      <c r="H16">
        <v>7.9042533517831068E-2</v>
      </c>
      <c r="I16">
        <v>0.81420947398198096</v>
      </c>
      <c r="J16">
        <f t="shared" si="2"/>
        <v>9.70788673475695E-2</v>
      </c>
      <c r="K16">
        <f t="shared" si="3"/>
        <v>6.5012438427967778E-2</v>
      </c>
      <c r="N16">
        <v>0.10454761095410486</v>
      </c>
      <c r="O16">
        <v>0.75334424798970312</v>
      </c>
      <c r="P16">
        <f t="shared" si="4"/>
        <v>0.1387780038582492</v>
      </c>
      <c r="Q16">
        <f t="shared" si="5"/>
        <v>0.10384668678311514</v>
      </c>
      <c r="U16">
        <v>7.5065279232024315E-2</v>
      </c>
      <c r="V16">
        <v>6.5012438427967778E-2</v>
      </c>
      <c r="W16">
        <v>0.10384668678311514</v>
      </c>
    </row>
    <row r="17" spans="2:27" x14ac:dyDescent="0.35">
      <c r="D17" t="e">
        <f t="shared" si="0"/>
        <v>#DIV/0!</v>
      </c>
      <c r="E17" t="e">
        <f t="shared" si="1"/>
        <v>#DIV/0!</v>
      </c>
      <c r="J17" t="e">
        <f t="shared" si="2"/>
        <v>#DIV/0!</v>
      </c>
      <c r="K17" t="e">
        <f t="shared" si="3"/>
        <v>#DIV/0!</v>
      </c>
      <c r="P17" t="e">
        <f t="shared" si="4"/>
        <v>#DIV/0!</v>
      </c>
      <c r="Q17" t="e">
        <f t="shared" si="5"/>
        <v>#DIV/0!</v>
      </c>
      <c r="U17" t="e">
        <v>#DIV/0!</v>
      </c>
      <c r="V17" t="e">
        <v>#DIV/0!</v>
      </c>
      <c r="W17" t="e">
        <v>#DIV/0!</v>
      </c>
      <c r="Y17" t="s">
        <v>9</v>
      </c>
      <c r="Z17" t="s">
        <v>10</v>
      </c>
      <c r="AA17" t="s">
        <v>61</v>
      </c>
    </row>
    <row r="18" spans="2:27" x14ac:dyDescent="0.35">
      <c r="B18">
        <v>2.975941547518374E-2</v>
      </c>
      <c r="C18">
        <v>0.8503685802656118</v>
      </c>
      <c r="D18">
        <f t="shared" si="0"/>
        <v>3.4995901972164137E-2</v>
      </c>
      <c r="E18">
        <f t="shared" si="1"/>
        <v>1.5076930722678929E-2</v>
      </c>
      <c r="H18">
        <v>1.7969187659054271E-2</v>
      </c>
      <c r="I18">
        <v>0.86099037191079109</v>
      </c>
      <c r="J18">
        <f t="shared" si="2"/>
        <v>2.0870370035817421E-2</v>
      </c>
      <c r="K18">
        <f t="shared" si="3"/>
        <v>1.3976611841428267E-2</v>
      </c>
      <c r="N18">
        <v>2.6463945889691427E-2</v>
      </c>
      <c r="O18">
        <v>0.7519223721448649</v>
      </c>
      <c r="P18">
        <f t="shared" si="4"/>
        <v>3.519505053986198E-2</v>
      </c>
      <c r="Q18">
        <f t="shared" si="5"/>
        <v>2.6336229720252614E-2</v>
      </c>
      <c r="U18">
        <v>1.5076930722678929E-2</v>
      </c>
      <c r="V18">
        <v>1.3976611841428267E-2</v>
      </c>
      <c r="W18">
        <v>2.6336229720252614E-2</v>
      </c>
      <c r="Y18">
        <f>AVERAGE(U18:W20)</f>
        <v>1.8745775060243535E-2</v>
      </c>
      <c r="Z18">
        <f>STDEV(U18:W20)</f>
        <v>5.0876171933692746E-3</v>
      </c>
      <c r="AA18">
        <f>Z18/(SQRT(9))</f>
        <v>1.6958723977897581E-3</v>
      </c>
    </row>
    <row r="19" spans="2:27" x14ac:dyDescent="0.35">
      <c r="B19">
        <v>3.3067092292380952E-2</v>
      </c>
      <c r="C19">
        <v>0.8503685802656118</v>
      </c>
      <c r="D19">
        <f t="shared" si="0"/>
        <v>3.8885599797269646E-2</v>
      </c>
      <c r="E19">
        <f t="shared" si="1"/>
        <v>1.6752689921225E-2</v>
      </c>
      <c r="H19">
        <v>2.2079097312017616E-2</v>
      </c>
      <c r="I19">
        <v>0.86099037191079109</v>
      </c>
      <c r="J19">
        <f t="shared" si="2"/>
        <v>2.5643837645962984E-2</v>
      </c>
      <c r="K19">
        <f t="shared" si="3"/>
        <v>1.7173340208492972E-2</v>
      </c>
      <c r="N19">
        <v>2.5372280374654981E-2</v>
      </c>
      <c r="O19">
        <v>0.7519223721448649</v>
      </c>
      <c r="P19">
        <f t="shared" si="4"/>
        <v>3.3743217803561737E-2</v>
      </c>
      <c r="Q19">
        <f t="shared" si="5"/>
        <v>2.5249832631114178E-2</v>
      </c>
      <c r="U19">
        <v>1.6752689921225E-2</v>
      </c>
      <c r="V19">
        <v>1.7173340208492972E-2</v>
      </c>
      <c r="W19">
        <v>2.5249832631114178E-2</v>
      </c>
      <c r="Y19">
        <f>Y18/$Y$2</f>
        <v>2.0222650248694071E-2</v>
      </c>
      <c r="AA19">
        <f>AA18/$Y$2</f>
        <v>1.8294807366834433E-3</v>
      </c>
    </row>
    <row r="20" spans="2:27" x14ac:dyDescent="0.35">
      <c r="B20">
        <v>3.1369796924343392E-2</v>
      </c>
      <c r="C20">
        <v>0.8503685802656118</v>
      </c>
      <c r="D20">
        <f t="shared" si="0"/>
        <v>3.6889647209854659E-2</v>
      </c>
      <c r="E20">
        <f t="shared" si="1"/>
        <v>1.5892793842245713E-2</v>
      </c>
      <c r="H20">
        <v>1.7783042670781731E-2</v>
      </c>
      <c r="I20">
        <v>0.86099037191079109</v>
      </c>
      <c r="J20">
        <f t="shared" si="2"/>
        <v>2.0654171348415806E-2</v>
      </c>
      <c r="K20">
        <f t="shared" si="3"/>
        <v>1.3831826428939039E-2</v>
      </c>
      <c r="N20">
        <v>2.4540152081531676E-2</v>
      </c>
      <c r="O20">
        <v>0.7519223721448649</v>
      </c>
      <c r="P20">
        <f t="shared" si="4"/>
        <v>3.2636549982587547E-2</v>
      </c>
      <c r="Q20">
        <f t="shared" si="5"/>
        <v>2.44217202258151E-2</v>
      </c>
      <c r="U20">
        <v>1.5892793842245713E-2</v>
      </c>
      <c r="V20">
        <v>1.3831826428939039E-2</v>
      </c>
      <c r="W20">
        <v>2.44217202258151E-2</v>
      </c>
    </row>
    <row r="21" spans="2:27" x14ac:dyDescent="0.35">
      <c r="D21" t="e">
        <f t="shared" si="0"/>
        <v>#DIV/0!</v>
      </c>
      <c r="E21" t="e">
        <f t="shared" si="1"/>
        <v>#DIV/0!</v>
      </c>
      <c r="J21" t="e">
        <f t="shared" si="2"/>
        <v>#DIV/0!</v>
      </c>
      <c r="K21" t="e">
        <f t="shared" si="3"/>
        <v>#DIV/0!</v>
      </c>
      <c r="P21" t="e">
        <f t="shared" si="4"/>
        <v>#DIV/0!</v>
      </c>
      <c r="Q21" t="e">
        <f t="shared" si="5"/>
        <v>#DIV/0!</v>
      </c>
      <c r="U21" t="e">
        <v>#DIV/0!</v>
      </c>
      <c r="V21" t="e">
        <v>#DIV/0!</v>
      </c>
      <c r="W21" t="e">
        <v>#DIV/0!</v>
      </c>
      <c r="Y21" t="s">
        <v>9</v>
      </c>
      <c r="Z21" t="s">
        <v>10</v>
      </c>
      <c r="AA21" t="s">
        <v>61</v>
      </c>
    </row>
    <row r="22" spans="2:27" x14ac:dyDescent="0.35">
      <c r="B22">
        <v>0.32967125390116758</v>
      </c>
      <c r="C22">
        <v>0.69966589126961565</v>
      </c>
      <c r="D22">
        <f t="shared" si="0"/>
        <v>0.47118382933166175</v>
      </c>
      <c r="E22">
        <f t="shared" si="1"/>
        <v>0.2029953666612333</v>
      </c>
      <c r="H22">
        <v>0.25021722267105778</v>
      </c>
      <c r="I22">
        <v>0.77965851130603736</v>
      </c>
      <c r="J22">
        <f t="shared" si="2"/>
        <v>0.32093181699755813</v>
      </c>
      <c r="K22">
        <f t="shared" si="3"/>
        <v>0.21492380949840104</v>
      </c>
      <c r="N22">
        <v>2.9850584682163443E-2</v>
      </c>
      <c r="O22">
        <v>0.22931769707141356</v>
      </c>
      <c r="P22">
        <f t="shared" si="4"/>
        <v>0.13017130846585925</v>
      </c>
      <c r="Q22">
        <f t="shared" si="5"/>
        <v>9.7406352034071469E-2</v>
      </c>
      <c r="U22">
        <v>0.2029953666612333</v>
      </c>
      <c r="V22">
        <v>0.21492380949840104</v>
      </c>
      <c r="W22">
        <v>9.7406352034071469E-2</v>
      </c>
      <c r="Y22">
        <f>AVERAGE(U22:W24)</f>
        <v>0.16873354688491371</v>
      </c>
      <c r="Z22">
        <f>STDEV(U22:W24)</f>
        <v>5.5521293832460954E-2</v>
      </c>
      <c r="AA22">
        <f>Z22/(SQRT(9))</f>
        <v>1.8507097944153651E-2</v>
      </c>
    </row>
    <row r="23" spans="2:27" x14ac:dyDescent="0.35">
      <c r="B23">
        <v>0.34861100053211219</v>
      </c>
      <c r="C23">
        <v>0.69966589126961565</v>
      </c>
      <c r="D23">
        <f t="shared" si="0"/>
        <v>0.49825353055230648</v>
      </c>
      <c r="E23">
        <f t="shared" si="1"/>
        <v>0.21465753242886815</v>
      </c>
      <c r="H23">
        <v>0.25053029937350063</v>
      </c>
      <c r="I23">
        <v>0.77965851130603736</v>
      </c>
      <c r="J23">
        <f t="shared" si="2"/>
        <v>0.3213333731890225</v>
      </c>
      <c r="K23">
        <f t="shared" si="3"/>
        <v>0.21519272638923662</v>
      </c>
      <c r="N23">
        <v>2.9309435658454376E-2</v>
      </c>
      <c r="O23">
        <v>0.22931769707141356</v>
      </c>
      <c r="P23">
        <f t="shared" si="4"/>
        <v>0.12781148612933654</v>
      </c>
      <c r="Q23">
        <f t="shared" si="5"/>
        <v>9.5640512173058745E-2</v>
      </c>
      <c r="U23">
        <v>0.21465753242886815</v>
      </c>
      <c r="V23">
        <v>0.21519272638923662</v>
      </c>
      <c r="W23">
        <v>9.5640512173058745E-2</v>
      </c>
      <c r="Y23">
        <f>Y22/$Y$2</f>
        <v>0.18202712306689242</v>
      </c>
      <c r="AA23">
        <f>AA22/$Y$2</f>
        <v>1.9965169092244623E-2</v>
      </c>
    </row>
    <row r="24" spans="2:27" x14ac:dyDescent="0.35">
      <c r="B24">
        <v>0.33247551429631228</v>
      </c>
      <c r="C24">
        <v>0.69966589126961565</v>
      </c>
      <c r="D24">
        <f t="shared" si="0"/>
        <v>0.47519182862123133</v>
      </c>
      <c r="E24">
        <f t="shared" si="1"/>
        <v>0.20472209248397252</v>
      </c>
      <c r="H24">
        <v>0.20614794717117887</v>
      </c>
      <c r="I24">
        <v>0.77965851130603736</v>
      </c>
      <c r="J24">
        <f t="shared" si="2"/>
        <v>0.26440799937635795</v>
      </c>
      <c r="K24">
        <f t="shared" si="3"/>
        <v>0.17707055355078766</v>
      </c>
      <c r="N24">
        <v>2.941744990311463E-2</v>
      </c>
      <c r="O24">
        <v>0.22931769707141356</v>
      </c>
      <c r="P24">
        <f t="shared" si="4"/>
        <v>0.12828251059033408</v>
      </c>
      <c r="Q24">
        <f t="shared" si="5"/>
        <v>9.5992976744593866E-2</v>
      </c>
      <c r="U24">
        <v>0.20472209248397252</v>
      </c>
      <c r="V24">
        <v>0.17707055355078766</v>
      </c>
      <c r="W24">
        <v>9.5992976744593866E-2</v>
      </c>
    </row>
    <row r="25" spans="2:27" x14ac:dyDescent="0.35">
      <c r="D25" t="e">
        <f t="shared" si="0"/>
        <v>#DIV/0!</v>
      </c>
      <c r="E25" t="e">
        <f t="shared" si="1"/>
        <v>#DIV/0!</v>
      </c>
      <c r="J25" t="e">
        <f t="shared" si="2"/>
        <v>#DIV/0!</v>
      </c>
      <c r="K25" t="e">
        <f t="shared" si="3"/>
        <v>#DIV/0!</v>
      </c>
      <c r="P25" t="e">
        <f t="shared" si="4"/>
        <v>#DIV/0!</v>
      </c>
      <c r="Q25" t="e">
        <f t="shared" si="5"/>
        <v>#DIV/0!</v>
      </c>
      <c r="U25" t="e">
        <v>#DIV/0!</v>
      </c>
      <c r="V25" t="e">
        <v>#DIV/0!</v>
      </c>
      <c r="W25" t="e">
        <v>#DIV/0!</v>
      </c>
      <c r="Y25" t="s">
        <v>9</v>
      </c>
      <c r="Z25" t="s">
        <v>10</v>
      </c>
      <c r="AA25" t="s">
        <v>61</v>
      </c>
    </row>
    <row r="26" spans="2:27" x14ac:dyDescent="0.35">
      <c r="B26">
        <v>0.36902999772080686</v>
      </c>
      <c r="C26">
        <v>0.62096242385526457</v>
      </c>
      <c r="D26">
        <f t="shared" si="0"/>
        <v>0.59428716383460467</v>
      </c>
      <c r="E26">
        <f t="shared" si="1"/>
        <v>0.25603073198794857</v>
      </c>
      <c r="H26">
        <v>0.36140691112519024</v>
      </c>
      <c r="I26">
        <v>0.84524752966815142</v>
      </c>
      <c r="J26">
        <f t="shared" si="2"/>
        <v>0.42757523499309186</v>
      </c>
      <c r="K26">
        <f t="shared" si="3"/>
        <v>0.28634150148032389</v>
      </c>
      <c r="N26">
        <v>0.2807764810566129</v>
      </c>
      <c r="O26">
        <v>0.63626914635677723</v>
      </c>
      <c r="P26">
        <f t="shared" si="4"/>
        <v>0.44128570851551585</v>
      </c>
      <c r="Q26">
        <f t="shared" si="5"/>
        <v>0.33021125452188754</v>
      </c>
      <c r="U26">
        <v>0.25603073198794857</v>
      </c>
      <c r="V26">
        <v>0.28634150148032389</v>
      </c>
      <c r="W26">
        <v>0.33021125452188754</v>
      </c>
      <c r="Y26">
        <f>AVERAGE(U26:W28)</f>
        <v>0.29836008279015436</v>
      </c>
      <c r="Z26">
        <f>STDEV(U26:W28)</f>
        <v>2.7498996862626749E-2</v>
      </c>
      <c r="AA26">
        <f>Z26/(SQRT(9))</f>
        <v>9.1663322875422497E-3</v>
      </c>
    </row>
    <row r="27" spans="2:27" x14ac:dyDescent="0.35">
      <c r="B27">
        <v>0.4177639764186124</v>
      </c>
      <c r="C27">
        <v>0.62096242385526457</v>
      </c>
      <c r="D27">
        <f t="shared" si="0"/>
        <v>0.6727685289311256</v>
      </c>
      <c r="E27">
        <f t="shared" si="1"/>
        <v>0.2898420652555605</v>
      </c>
      <c r="H27">
        <v>0.38790761425983983</v>
      </c>
      <c r="I27">
        <v>0.84524752966815142</v>
      </c>
      <c r="J27">
        <f t="shared" si="2"/>
        <v>0.45892782959346168</v>
      </c>
      <c r="K27">
        <f t="shared" si="3"/>
        <v>0.30733792100709756</v>
      </c>
      <c r="N27">
        <v>0.28148266844500613</v>
      </c>
      <c r="O27">
        <v>0.63626914635677723</v>
      </c>
      <c r="P27">
        <f t="shared" si="4"/>
        <v>0.4423955963553346</v>
      </c>
      <c r="Q27">
        <f t="shared" si="5"/>
        <v>0.33104177644655636</v>
      </c>
      <c r="U27">
        <v>0.2898420652555605</v>
      </c>
      <c r="V27">
        <v>0.30733792100709756</v>
      </c>
      <c r="W27">
        <v>0.33104177644655636</v>
      </c>
      <c r="Y27">
        <f>Y26/$Y$2</f>
        <v>0.32186621161548884</v>
      </c>
      <c r="AA27">
        <f>AA26/$Y$2</f>
        <v>9.8884965448780195E-3</v>
      </c>
    </row>
    <row r="28" spans="2:27" x14ac:dyDescent="0.35">
      <c r="B28">
        <v>0.38982539973150321</v>
      </c>
      <c r="C28">
        <v>0.62096242385526457</v>
      </c>
      <c r="D28">
        <f t="shared" si="0"/>
        <v>0.62777614998224862</v>
      </c>
      <c r="E28">
        <f t="shared" si="1"/>
        <v>0.27045845339722646</v>
      </c>
      <c r="H28">
        <v>0.35995588236031067</v>
      </c>
      <c r="I28">
        <v>0.84524752966815142</v>
      </c>
      <c r="J28">
        <f t="shared" si="2"/>
        <v>0.42585854406653068</v>
      </c>
      <c r="K28">
        <f t="shared" si="3"/>
        <v>0.28519185618457354</v>
      </c>
      <c r="N28">
        <v>0.27956390327712721</v>
      </c>
      <c r="O28">
        <v>0.63626914635677723</v>
      </c>
      <c r="P28">
        <f t="shared" si="4"/>
        <v>0.43937994617197179</v>
      </c>
      <c r="Q28">
        <f t="shared" si="5"/>
        <v>0.3287851848302149</v>
      </c>
      <c r="U28">
        <v>0.27045845339722646</v>
      </c>
      <c r="V28">
        <v>0.28519185618457354</v>
      </c>
      <c r="W28">
        <v>0.3287851848302149</v>
      </c>
    </row>
    <row r="29" spans="2:27" x14ac:dyDescent="0.35">
      <c r="D29" t="e">
        <f t="shared" si="0"/>
        <v>#DIV/0!</v>
      </c>
      <c r="E29" t="e">
        <f t="shared" si="1"/>
        <v>#DIV/0!</v>
      </c>
      <c r="J29" t="e">
        <f t="shared" si="2"/>
        <v>#DIV/0!</v>
      </c>
      <c r="K29" t="e">
        <f t="shared" si="3"/>
        <v>#DIV/0!</v>
      </c>
      <c r="P29" t="e">
        <f t="shared" si="4"/>
        <v>#DIV/0!</v>
      </c>
      <c r="Q29" t="e">
        <f t="shared" si="5"/>
        <v>#DIV/0!</v>
      </c>
      <c r="U29" t="e">
        <v>#DIV/0!</v>
      </c>
      <c r="V29" t="e">
        <v>#DIV/0!</v>
      </c>
      <c r="W29" t="e">
        <v>#DIV/0!</v>
      </c>
      <c r="Y29" t="s">
        <v>9</v>
      </c>
      <c r="Z29" t="s">
        <v>10</v>
      </c>
      <c r="AA29" t="s">
        <v>61</v>
      </c>
    </row>
    <row r="30" spans="2:27" x14ac:dyDescent="0.35">
      <c r="B30">
        <v>0.51708021168038254</v>
      </c>
      <c r="C30">
        <v>0.50140798430559574</v>
      </c>
      <c r="D30">
        <f t="shared" si="0"/>
        <v>1.0312564376023876</v>
      </c>
      <c r="E30">
        <f t="shared" si="1"/>
        <v>0.44428578750206077</v>
      </c>
      <c r="H30">
        <v>0.58446923823841701</v>
      </c>
      <c r="I30">
        <v>0.7673490279612053</v>
      </c>
      <c r="J30">
        <f t="shared" si="2"/>
        <v>0.76167326332752705</v>
      </c>
      <c r="K30">
        <f t="shared" si="3"/>
        <v>0.51008254924340035</v>
      </c>
      <c r="N30">
        <v>0.54210266334495327</v>
      </c>
      <c r="O30">
        <v>0.81343279219287712</v>
      </c>
      <c r="P30">
        <f t="shared" si="4"/>
        <v>0.66643817233324987</v>
      </c>
      <c r="Q30">
        <f t="shared" si="5"/>
        <v>0.49869139358203057</v>
      </c>
      <c r="U30">
        <v>0.44428578750206077</v>
      </c>
      <c r="V30">
        <v>0.51008254924340035</v>
      </c>
      <c r="W30">
        <v>0.49869139358203057</v>
      </c>
      <c r="Y30">
        <f>AVERAGE(U30:W32)</f>
        <v>0.52902763002168496</v>
      </c>
      <c r="Z30">
        <f>STDEV(U30:W32)</f>
        <v>6.0845171604527667E-2</v>
      </c>
      <c r="AA30">
        <f>Z30/(SQRT(9))</f>
        <v>2.028172386817589E-2</v>
      </c>
    </row>
    <row r="31" spans="2:27" x14ac:dyDescent="0.35">
      <c r="B31">
        <v>0.70207156359327305</v>
      </c>
      <c r="C31">
        <v>0.50140798430559574</v>
      </c>
      <c r="D31">
        <f t="shared" si="0"/>
        <v>1.4002002073532556</v>
      </c>
      <c r="E31">
        <f t="shared" si="1"/>
        <v>0.60323410269400257</v>
      </c>
      <c r="H31">
        <v>0.72974078857529145</v>
      </c>
      <c r="I31">
        <v>0.7673490279612053</v>
      </c>
      <c r="J31">
        <f t="shared" si="2"/>
        <v>0.95098939593911214</v>
      </c>
      <c r="K31">
        <f t="shared" si="3"/>
        <v>0.63686506897311579</v>
      </c>
      <c r="N31">
        <v>0.59148070026906974</v>
      </c>
      <c r="O31">
        <v>0.81343279219287712</v>
      </c>
      <c r="P31">
        <f t="shared" si="4"/>
        <v>0.72714145033978517</v>
      </c>
      <c r="Q31">
        <f t="shared" si="5"/>
        <v>0.54411526568421109</v>
      </c>
      <c r="U31">
        <v>0.60323410269400257</v>
      </c>
      <c r="V31">
        <v>0.63686506897311579</v>
      </c>
      <c r="W31">
        <v>0.54411526568421109</v>
      </c>
      <c r="Y31">
        <f>Y30/$Y$2</f>
        <v>0.57070676989575886</v>
      </c>
      <c r="AA31">
        <f>AA30/$Y$2</f>
        <v>2.1879607906774016E-2</v>
      </c>
    </row>
    <row r="32" spans="2:27" x14ac:dyDescent="0.35">
      <c r="B32">
        <v>0.63357617919733211</v>
      </c>
      <c r="C32">
        <v>0.50140798430559574</v>
      </c>
      <c r="D32">
        <f t="shared" si="0"/>
        <v>1.2635941170238389</v>
      </c>
      <c r="E32">
        <f t="shared" si="1"/>
        <v>0.5443814815547946</v>
      </c>
      <c r="H32">
        <v>0.57896939789186141</v>
      </c>
      <c r="I32">
        <v>0.7673490279612053</v>
      </c>
      <c r="J32">
        <f t="shared" si="2"/>
        <v>0.75450593770887298</v>
      </c>
      <c r="K32">
        <f t="shared" si="3"/>
        <v>0.50528268570762525</v>
      </c>
      <c r="N32">
        <v>0.51559922489597709</v>
      </c>
      <c r="O32">
        <v>0.81343279219287712</v>
      </c>
      <c r="P32">
        <f t="shared" si="4"/>
        <v>0.63385596185028248</v>
      </c>
      <c r="Q32">
        <f t="shared" si="5"/>
        <v>0.47431033525392347</v>
      </c>
      <c r="U32">
        <v>0.5443814815547946</v>
      </c>
      <c r="V32">
        <v>0.50528268570762525</v>
      </c>
      <c r="W32">
        <v>0.47431033525392347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opLeftCell="U1" workbookViewId="0">
      <selection activeCell="X1" sqref="X1:X8"/>
    </sheetView>
  </sheetViews>
  <sheetFormatPr defaultRowHeight="14.5" x14ac:dyDescent="0.35"/>
  <sheetData>
    <row r="1" spans="1:26" ht="26" x14ac:dyDescent="0.35">
      <c r="A1" s="1" t="s">
        <v>0</v>
      </c>
      <c r="B1" s="1" t="s">
        <v>1</v>
      </c>
      <c r="C1" s="1" t="s">
        <v>2</v>
      </c>
      <c r="F1" t="s">
        <v>0</v>
      </c>
      <c r="G1" t="s">
        <v>1</v>
      </c>
      <c r="H1" t="s">
        <v>2</v>
      </c>
      <c r="K1" t="s">
        <v>0</v>
      </c>
      <c r="L1" t="s">
        <v>1</v>
      </c>
      <c r="M1" t="s">
        <v>2</v>
      </c>
      <c r="U1" t="s">
        <v>9</v>
      </c>
      <c r="V1" t="s">
        <v>10</v>
      </c>
      <c r="W1" t="s">
        <v>61</v>
      </c>
      <c r="X1" t="s">
        <v>72</v>
      </c>
      <c r="Y1">
        <v>1</v>
      </c>
      <c r="Z1">
        <v>9.9141065497538507E-3</v>
      </c>
    </row>
    <row r="2" spans="1:26" x14ac:dyDescent="0.35">
      <c r="A2" s="2">
        <v>0.94970081712663745</v>
      </c>
      <c r="B2" s="2">
        <v>0.9601587663323381</v>
      </c>
      <c r="C2" s="2">
        <f>A2/B2</f>
        <v>0.98910810422983642</v>
      </c>
      <c r="D2">
        <f>C2/$C$3</f>
        <v>0.94970081712663745</v>
      </c>
      <c r="F2">
        <v>0.46227107535217821</v>
      </c>
      <c r="G2">
        <v>0.54772097034189249</v>
      </c>
      <c r="H2">
        <f>F2/G2</f>
        <v>0.84399009784785917</v>
      </c>
      <c r="I2">
        <f>H2/$H$3</f>
        <v>0.94047206703129904</v>
      </c>
      <c r="K2">
        <v>0.62701158309284521</v>
      </c>
      <c r="L2">
        <v>0.56216486340049754</v>
      </c>
      <c r="M2">
        <f>K2/L2</f>
        <v>1.1153517836388676</v>
      </c>
      <c r="N2">
        <f>M2/$M$3</f>
        <v>0.99868388719404955</v>
      </c>
      <c r="Q2">
        <v>0.94970081712663745</v>
      </c>
      <c r="R2">
        <v>0.94047206703129904</v>
      </c>
      <c r="S2">
        <v>0.99868388719404955</v>
      </c>
      <c r="U2">
        <f>AVERAGE(Q2:S4)</f>
        <v>0.97271363767548336</v>
      </c>
      <c r="V2">
        <f>STDEV(Q2:S4)</f>
        <v>2.8930759938940207E-2</v>
      </c>
      <c r="W2">
        <f>V2/SQRT(9)</f>
        <v>9.643586646313403E-3</v>
      </c>
      <c r="X2" t="s">
        <v>73</v>
      </c>
      <c r="Y2">
        <v>0.73534574892515225</v>
      </c>
      <c r="Z2">
        <v>6.4882601272095733E-2</v>
      </c>
    </row>
    <row r="3" spans="1:26" x14ac:dyDescent="0.35">
      <c r="A3" s="4">
        <v>1</v>
      </c>
      <c r="B3" s="2">
        <v>0.9601587663323381</v>
      </c>
      <c r="C3" s="2">
        <f t="shared" ref="C3:C32" si="0">A3/B3</f>
        <v>1.0414944226566294</v>
      </c>
      <c r="D3">
        <f t="shared" ref="D3:D32" si="1">C3/$C$3</f>
        <v>1</v>
      </c>
      <c r="F3">
        <v>0.49153089342821893</v>
      </c>
      <c r="G3">
        <v>0.54772097034189249</v>
      </c>
      <c r="H3">
        <f t="shared" ref="H3:H32" si="2">F3/G3</f>
        <v>0.89741112727781958</v>
      </c>
      <c r="I3">
        <f t="shared" ref="I3:I32" si="3">H3/$H$3</f>
        <v>1</v>
      </c>
      <c r="K3">
        <v>0.62783788857806377</v>
      </c>
      <c r="L3">
        <v>0.56216486340049754</v>
      </c>
      <c r="M3">
        <f t="shared" ref="M3:M32" si="4">K3/L3</f>
        <v>1.1168216469103289</v>
      </c>
      <c r="N3">
        <f t="shared" ref="N3:N32" si="5">M3/$M$3</f>
        <v>1</v>
      </c>
      <c r="Q3">
        <v>1</v>
      </c>
      <c r="R3">
        <v>1</v>
      </c>
      <c r="S3">
        <v>1</v>
      </c>
      <c r="U3">
        <f>U2/$U$2</f>
        <v>1</v>
      </c>
      <c r="W3">
        <f>W2/$U$2</f>
        <v>9.9141065497538507E-3</v>
      </c>
      <c r="X3" t="s">
        <v>74</v>
      </c>
      <c r="Y3">
        <v>0.4369348595639484</v>
      </c>
      <c r="Z3">
        <v>3.5723287059163521E-2</v>
      </c>
    </row>
    <row r="4" spans="1:26" x14ac:dyDescent="0.35">
      <c r="A4" s="5">
        <v>0.9786833087030149</v>
      </c>
      <c r="B4" s="2">
        <v>0.9601587663323381</v>
      </c>
      <c r="C4" s="2">
        <f t="shared" si="0"/>
        <v>1.0192932075613264</v>
      </c>
      <c r="D4">
        <f t="shared" si="1"/>
        <v>0.9786833087030149</v>
      </c>
      <c r="F4">
        <v>0.456200837409803</v>
      </c>
      <c r="G4">
        <v>0.54772097034189249</v>
      </c>
      <c r="H4">
        <f t="shared" si="2"/>
        <v>0.83290737823136152</v>
      </c>
      <c r="I4">
        <f t="shared" si="3"/>
        <v>0.9281224100239075</v>
      </c>
      <c r="K4">
        <v>0.60194601038501594</v>
      </c>
      <c r="L4">
        <v>0.56216486340049754</v>
      </c>
      <c r="M4">
        <f t="shared" si="4"/>
        <v>1.0707642002808302</v>
      </c>
      <c r="N4">
        <f t="shared" si="5"/>
        <v>0.95876024900044154</v>
      </c>
      <c r="Q4">
        <v>0.9786833087030149</v>
      </c>
      <c r="R4">
        <v>0.9281224100239075</v>
      </c>
      <c r="S4">
        <v>0.95876024900044154</v>
      </c>
      <c r="X4" t="s">
        <v>75</v>
      </c>
      <c r="Y4">
        <v>0.20883114506603945</v>
      </c>
      <c r="Z4">
        <v>3.4186255879326596E-2</v>
      </c>
    </row>
    <row r="5" spans="1:26" x14ac:dyDescent="0.35">
      <c r="A5" s="3"/>
      <c r="B5" s="3"/>
      <c r="C5" s="2" t="e">
        <f t="shared" si="0"/>
        <v>#DIV/0!</v>
      </c>
      <c r="D5" t="e">
        <f t="shared" si="1"/>
        <v>#DIV/0!</v>
      </c>
      <c r="H5" t="e">
        <f t="shared" si="2"/>
        <v>#DIV/0!</v>
      </c>
      <c r="I5" t="e">
        <f t="shared" si="3"/>
        <v>#DIV/0!</v>
      </c>
      <c r="M5" t="e">
        <f t="shared" si="4"/>
        <v>#DIV/0!</v>
      </c>
      <c r="N5" t="e">
        <f t="shared" si="5"/>
        <v>#DIV/0!</v>
      </c>
      <c r="Q5" t="e">
        <v>#DIV/0!</v>
      </c>
      <c r="R5" t="e">
        <v>#DIV/0!</v>
      </c>
      <c r="S5" t="e">
        <v>#DIV/0!</v>
      </c>
      <c r="U5" t="s">
        <v>9</v>
      </c>
      <c r="V5" t="s">
        <v>10</v>
      </c>
      <c r="W5" t="s">
        <v>61</v>
      </c>
      <c r="X5" t="s">
        <v>76</v>
      </c>
      <c r="Y5">
        <v>0.23148546791316657</v>
      </c>
      <c r="Z5">
        <v>5.49289723736631E-2</v>
      </c>
    </row>
    <row r="6" spans="1:26" x14ac:dyDescent="0.35">
      <c r="A6" s="2">
        <v>0.23756924724311845</v>
      </c>
      <c r="B6" s="2">
        <v>0.50450912692611416</v>
      </c>
      <c r="C6" s="2">
        <f t="shared" si="0"/>
        <v>0.47089187204716454</v>
      </c>
      <c r="D6">
        <f t="shared" si="1"/>
        <v>0.45213095894073069</v>
      </c>
      <c r="F6">
        <v>0.2494856946782287</v>
      </c>
      <c r="G6">
        <v>0.42613015325726239</v>
      </c>
      <c r="H6">
        <f t="shared" si="2"/>
        <v>0.58546829594480665</v>
      </c>
      <c r="I6">
        <f t="shared" si="3"/>
        <v>0.6523969651688506</v>
      </c>
      <c r="K6">
        <v>1</v>
      </c>
      <c r="L6">
        <v>0.91399435388319705</v>
      </c>
      <c r="M6">
        <f t="shared" si="4"/>
        <v>1.0940986623729121</v>
      </c>
      <c r="N6">
        <f t="shared" si="5"/>
        <v>0.97965388242582896</v>
      </c>
      <c r="Q6">
        <v>0.45213095894073069</v>
      </c>
      <c r="R6">
        <v>0.6523969651688506</v>
      </c>
      <c r="S6">
        <v>0.97965388242582896</v>
      </c>
      <c r="U6">
        <f>AVERAGE(Q6:S8)</f>
        <v>0.7152808383861875</v>
      </c>
      <c r="V6">
        <f>STDEV(Q6:S8)</f>
        <v>0.18933657331568457</v>
      </c>
      <c r="W6">
        <f>V6/SQRT(9)</f>
        <v>6.3112191105228185E-2</v>
      </c>
      <c r="X6" t="s">
        <v>77</v>
      </c>
      <c r="Y6">
        <v>0.40700273864566033</v>
      </c>
      <c r="Z6">
        <v>6.0870907272814329E-2</v>
      </c>
    </row>
    <row r="7" spans="1:26" x14ac:dyDescent="0.35">
      <c r="A7" s="4">
        <v>0.32116642826474978</v>
      </c>
      <c r="B7" s="2">
        <v>0.50450912692611416</v>
      </c>
      <c r="C7" s="2">
        <f t="shared" si="0"/>
        <v>0.63659190909302399</v>
      </c>
      <c r="D7">
        <f t="shared" si="1"/>
        <v>0.61122930209190585</v>
      </c>
      <c r="F7">
        <v>0.27004710737966975</v>
      </c>
      <c r="G7">
        <v>0.42613015325726239</v>
      </c>
      <c r="H7">
        <f t="shared" si="2"/>
        <v>0.63371978095302139</v>
      </c>
      <c r="I7">
        <f t="shared" si="3"/>
        <v>0.70616438964304828</v>
      </c>
      <c r="K7">
        <v>0.98345503704449344</v>
      </c>
      <c r="L7">
        <v>0.91399435388319705</v>
      </c>
      <c r="M7">
        <f t="shared" si="4"/>
        <v>1.075996840534283</v>
      </c>
      <c r="N7">
        <f t="shared" si="5"/>
        <v>0.96344554523187553</v>
      </c>
      <c r="Q7">
        <v>0.61122930209190585</v>
      </c>
      <c r="R7">
        <v>0.70616438964304828</v>
      </c>
      <c r="S7">
        <v>0.96344554523187553</v>
      </c>
      <c r="U7">
        <f>U6/$U$2</f>
        <v>0.73534574892515225</v>
      </c>
      <c r="W7">
        <f>W6/$U$2</f>
        <v>6.4882601272095733E-2</v>
      </c>
      <c r="X7" t="s">
        <v>78</v>
      </c>
      <c r="Y7">
        <v>0.74114279583351395</v>
      </c>
      <c r="Z7">
        <v>5.0053898707292481E-2</v>
      </c>
    </row>
    <row r="8" spans="1:26" x14ac:dyDescent="0.35">
      <c r="A8" s="5">
        <v>0.27622321879707656</v>
      </c>
      <c r="B8" s="2">
        <v>0.50450912692611416</v>
      </c>
      <c r="C8" s="2">
        <f t="shared" si="0"/>
        <v>0.54750886367518525</v>
      </c>
      <c r="D8">
        <f t="shared" si="1"/>
        <v>0.52569543510238614</v>
      </c>
      <c r="F8">
        <v>0.25011404871751269</v>
      </c>
      <c r="G8">
        <v>0.42613015325726239</v>
      </c>
      <c r="H8">
        <f t="shared" si="2"/>
        <v>0.58694285491342446</v>
      </c>
      <c r="I8">
        <f t="shared" si="3"/>
        <v>0.6540400905144107</v>
      </c>
      <c r="K8">
        <v>0.91131265069451139</v>
      </c>
      <c r="L8">
        <v>0.91399435388319705</v>
      </c>
      <c r="M8">
        <f t="shared" si="4"/>
        <v>0.9970659521283779</v>
      </c>
      <c r="N8">
        <f t="shared" si="5"/>
        <v>0.89277097635665159</v>
      </c>
      <c r="Q8">
        <v>0.52569543510238614</v>
      </c>
      <c r="R8">
        <v>0.6540400905144107</v>
      </c>
      <c r="S8">
        <v>0.89277097635665159</v>
      </c>
      <c r="X8" t="s">
        <v>79</v>
      </c>
      <c r="Y8">
        <v>0.80372981114304487</v>
      </c>
      <c r="Z8">
        <v>0.12726284823958578</v>
      </c>
    </row>
    <row r="9" spans="1:26" x14ac:dyDescent="0.35">
      <c r="A9" s="3"/>
      <c r="B9" s="3"/>
      <c r="C9" s="2" t="e">
        <f t="shared" si="0"/>
        <v>#DIV/0!</v>
      </c>
      <c r="D9" t="e">
        <f t="shared" si="1"/>
        <v>#DIV/0!</v>
      </c>
      <c r="H9" t="e">
        <f t="shared" si="2"/>
        <v>#DIV/0!</v>
      </c>
      <c r="I9" t="e">
        <f t="shared" si="3"/>
        <v>#DIV/0!</v>
      </c>
      <c r="M9" t="e">
        <f t="shared" si="4"/>
        <v>#DIV/0!</v>
      </c>
      <c r="N9" t="e">
        <f t="shared" si="5"/>
        <v>#DIV/0!</v>
      </c>
      <c r="Q9" t="e">
        <v>#DIV/0!</v>
      </c>
      <c r="R9" t="e">
        <v>#DIV/0!</v>
      </c>
      <c r="S9" t="e">
        <v>#DIV/0!</v>
      </c>
      <c r="U9" t="s">
        <v>9</v>
      </c>
      <c r="V9" t="s">
        <v>10</v>
      </c>
      <c r="W9" t="s">
        <v>61</v>
      </c>
    </row>
    <row r="10" spans="1:26" x14ac:dyDescent="0.35">
      <c r="A10" s="2">
        <v>0.19602492323885981</v>
      </c>
      <c r="B10" s="2">
        <v>0.37655521258811464</v>
      </c>
      <c r="C10" s="2">
        <f t="shared" si="0"/>
        <v>0.5205741858984082</v>
      </c>
      <c r="D10">
        <f t="shared" si="1"/>
        <v>0.49983386811667685</v>
      </c>
      <c r="F10">
        <v>0.2278513778682818</v>
      </c>
      <c r="G10">
        <v>0.5328392077561529</v>
      </c>
      <c r="H10">
        <f t="shared" si="2"/>
        <v>0.42761751491184391</v>
      </c>
      <c r="I10">
        <f t="shared" si="3"/>
        <v>0.47650123997121169</v>
      </c>
      <c r="K10">
        <v>7.1105058066583876E-2</v>
      </c>
      <c r="L10">
        <v>0.24072201972604623</v>
      </c>
      <c r="M10">
        <f t="shared" si="4"/>
        <v>0.29538244215259163</v>
      </c>
      <c r="N10">
        <f t="shared" si="5"/>
        <v>0.26448488258600905</v>
      </c>
      <c r="Q10">
        <v>0.49983386811667685</v>
      </c>
      <c r="R10">
        <v>0.47650123997121169</v>
      </c>
      <c r="S10">
        <v>0.26448488258600905</v>
      </c>
      <c r="U10">
        <f>AVERAGE(Q10:S12)</f>
        <v>0.42501249667367469</v>
      </c>
      <c r="V10">
        <f>STDEV(Q10:S12)</f>
        <v>0.1042455855151334</v>
      </c>
      <c r="W10">
        <f>V10/SQRT(9)</f>
        <v>3.4748528505044465E-2</v>
      </c>
    </row>
    <row r="11" spans="1:26" x14ac:dyDescent="0.35">
      <c r="A11" s="4">
        <v>0.20131198918663609</v>
      </c>
      <c r="B11" s="2">
        <v>0.37655521258811464</v>
      </c>
      <c r="C11" s="2">
        <f t="shared" si="0"/>
        <v>0.53461479872497764</v>
      </c>
      <c r="D11">
        <f t="shared" si="1"/>
        <v>0.51331508560678574</v>
      </c>
      <c r="F11">
        <v>0.23817716368168348</v>
      </c>
      <c r="G11">
        <v>0.5328392077561529</v>
      </c>
      <c r="H11">
        <f t="shared" si="2"/>
        <v>0.44699631749073959</v>
      </c>
      <c r="I11">
        <f t="shared" si="3"/>
        <v>0.49809535886483269</v>
      </c>
      <c r="K11">
        <v>8.3377966673281484E-2</v>
      </c>
      <c r="L11">
        <v>0.24072201972604623</v>
      </c>
      <c r="M11">
        <f t="shared" si="4"/>
        <v>0.34636618107545708</v>
      </c>
      <c r="N11">
        <f t="shared" si="5"/>
        <v>0.31013562643030257</v>
      </c>
      <c r="Q11">
        <v>0.51331508560678574</v>
      </c>
      <c r="R11">
        <v>0.49809535886483269</v>
      </c>
      <c r="S11">
        <v>0.31013562643030257</v>
      </c>
      <c r="U11">
        <f>U10/$U$2</f>
        <v>0.4369348595639484</v>
      </c>
      <c r="W11">
        <f>W10/$U$2</f>
        <v>3.5723287059163521E-2</v>
      </c>
    </row>
    <row r="12" spans="1:26" x14ac:dyDescent="0.35">
      <c r="A12" s="5">
        <v>0.19883863367193752</v>
      </c>
      <c r="B12" s="2">
        <v>0.37655521258811464</v>
      </c>
      <c r="C12" s="2">
        <f t="shared" si="0"/>
        <v>0.52804642460077189</v>
      </c>
      <c r="D12">
        <f t="shared" si="1"/>
        <v>0.50700840361087918</v>
      </c>
      <c r="F12">
        <v>0.22266828615626286</v>
      </c>
      <c r="G12">
        <v>0.5328392077561529</v>
      </c>
      <c r="H12">
        <f t="shared" si="2"/>
        <v>0.41789020574132407</v>
      </c>
      <c r="I12">
        <f t="shared" si="3"/>
        <v>0.46566193914815818</v>
      </c>
      <c r="K12">
        <v>7.7985082911586012E-2</v>
      </c>
      <c r="L12">
        <v>0.24072201972604623</v>
      </c>
      <c r="M12">
        <f t="shared" si="4"/>
        <v>0.32396322945585521</v>
      </c>
      <c r="N12">
        <f t="shared" si="5"/>
        <v>0.29007606572821615</v>
      </c>
      <c r="Q12">
        <v>0.50700840361087918</v>
      </c>
      <c r="R12">
        <v>0.46566193914815818</v>
      </c>
      <c r="S12">
        <v>0.29007606572821615</v>
      </c>
    </row>
    <row r="13" spans="1:26" x14ac:dyDescent="0.35">
      <c r="A13" s="3"/>
      <c r="B13" s="3"/>
      <c r="C13" s="2" t="e">
        <f t="shared" si="0"/>
        <v>#DIV/0!</v>
      </c>
      <c r="D13" t="e">
        <f t="shared" si="1"/>
        <v>#DIV/0!</v>
      </c>
      <c r="H13" t="e">
        <f t="shared" si="2"/>
        <v>#DIV/0!</v>
      </c>
      <c r="I13" t="e">
        <f t="shared" si="3"/>
        <v>#DIV/0!</v>
      </c>
      <c r="M13" t="e">
        <f t="shared" si="4"/>
        <v>#DIV/0!</v>
      </c>
      <c r="N13" t="e">
        <f t="shared" si="5"/>
        <v>#DIV/0!</v>
      </c>
      <c r="Q13" t="e">
        <v>#DIV/0!</v>
      </c>
      <c r="R13" t="e">
        <v>#DIV/0!</v>
      </c>
      <c r="S13" t="e">
        <v>#DIV/0!</v>
      </c>
      <c r="U13" t="s">
        <v>9</v>
      </c>
      <c r="V13" t="s">
        <v>10</v>
      </c>
      <c r="W13" t="s">
        <v>61</v>
      </c>
    </row>
    <row r="14" spans="1:26" x14ac:dyDescent="0.35">
      <c r="A14" s="2">
        <v>0.10788520968521156</v>
      </c>
      <c r="B14" s="2">
        <v>0.5641557219990323</v>
      </c>
      <c r="C14" s="2">
        <f t="shared" si="0"/>
        <v>0.19123303279266682</v>
      </c>
      <c r="D14">
        <f t="shared" si="1"/>
        <v>0.18361407284819853</v>
      </c>
      <c r="F14">
        <v>0.1893637386467274</v>
      </c>
      <c r="G14">
        <v>0.66032490094425722</v>
      </c>
      <c r="H14">
        <f t="shared" si="2"/>
        <v>0.28677358430060623</v>
      </c>
      <c r="I14">
        <f t="shared" si="3"/>
        <v>0.31955652831105041</v>
      </c>
      <c r="K14">
        <v>2.6518684125911268E-2</v>
      </c>
      <c r="L14">
        <v>0.26026412675846333</v>
      </c>
      <c r="M14">
        <f t="shared" si="4"/>
        <v>0.10189143027967809</v>
      </c>
      <c r="N14">
        <f t="shared" si="5"/>
        <v>9.1233394841118337E-2</v>
      </c>
      <c r="Q14">
        <v>0.18361407284819853</v>
      </c>
      <c r="R14">
        <v>0.31955652831105041</v>
      </c>
      <c r="S14">
        <v>9.1233394841118337E-2</v>
      </c>
      <c r="U14">
        <f>AVERAGE(Q14:S16)</f>
        <v>0.20313290277712379</v>
      </c>
      <c r="V14">
        <f>STDEV(Q14:S16)</f>
        <v>9.976031194465397E-2</v>
      </c>
      <c r="W14">
        <f>V14/SQRT(9)</f>
        <v>3.3253437314884657E-2</v>
      </c>
    </row>
    <row r="15" spans="1:26" x14ac:dyDescent="0.35">
      <c r="A15" s="4">
        <v>0.12493979734078604</v>
      </c>
      <c r="B15" s="2">
        <v>0.5641557219990323</v>
      </c>
      <c r="C15" s="2">
        <f t="shared" si="0"/>
        <v>0.22146331672055672</v>
      </c>
      <c r="D15">
        <f t="shared" si="1"/>
        <v>0.21263994497027761</v>
      </c>
      <c r="F15">
        <v>0.19875512960137079</v>
      </c>
      <c r="G15">
        <v>0.66032490094425722</v>
      </c>
      <c r="H15">
        <f t="shared" si="2"/>
        <v>0.30099596322530497</v>
      </c>
      <c r="I15">
        <f t="shared" si="3"/>
        <v>0.33540475939755421</v>
      </c>
      <c r="K15">
        <v>2.5799269019041192E-2</v>
      </c>
      <c r="L15">
        <v>0.26026412675846333</v>
      </c>
      <c r="M15">
        <f t="shared" si="4"/>
        <v>9.9127257145907241E-2</v>
      </c>
      <c r="N15">
        <f t="shared" si="5"/>
        <v>8.875835942125708E-2</v>
      </c>
      <c r="Q15">
        <v>0.21263994497027761</v>
      </c>
      <c r="R15">
        <v>0.33540475939755421</v>
      </c>
      <c r="S15">
        <v>8.875835942125708E-2</v>
      </c>
      <c r="U15">
        <f>U14/$U$2</f>
        <v>0.20883114506603945</v>
      </c>
      <c r="W15">
        <f>W14/$U$2</f>
        <v>3.4186255879326596E-2</v>
      </c>
    </row>
    <row r="16" spans="1:26" x14ac:dyDescent="0.35">
      <c r="A16" s="5">
        <v>0.11609976844997816</v>
      </c>
      <c r="B16" s="2">
        <v>0.5641557219990323</v>
      </c>
      <c r="C16" s="2">
        <f t="shared" si="0"/>
        <v>0.20579383301934728</v>
      </c>
      <c r="D16">
        <f t="shared" si="1"/>
        <v>0.19759475283065966</v>
      </c>
      <c r="F16">
        <v>0.18110333264857223</v>
      </c>
      <c r="G16">
        <v>0.66032490094425722</v>
      </c>
      <c r="H16">
        <f t="shared" si="2"/>
        <v>0.27426397579372896</v>
      </c>
      <c r="I16">
        <f t="shared" si="3"/>
        <v>0.30561686551143313</v>
      </c>
      <c r="K16">
        <v>2.7258160192477957E-2</v>
      </c>
      <c r="L16">
        <v>0.26026412675846333</v>
      </c>
      <c r="M16">
        <f t="shared" si="4"/>
        <v>0.10473268264809595</v>
      </c>
      <c r="N16">
        <f t="shared" si="5"/>
        <v>9.3777446862565214E-2</v>
      </c>
      <c r="Q16">
        <v>0.19759475283065966</v>
      </c>
      <c r="R16">
        <v>0.30561686551143313</v>
      </c>
      <c r="S16">
        <v>9.3777446862565214E-2</v>
      </c>
    </row>
    <row r="17" spans="1:23" x14ac:dyDescent="0.35">
      <c r="A17" s="3"/>
      <c r="B17" s="3"/>
      <c r="C17" s="2" t="e">
        <f t="shared" si="0"/>
        <v>#DIV/0!</v>
      </c>
      <c r="D17" t="e">
        <f t="shared" si="1"/>
        <v>#DIV/0!</v>
      </c>
      <c r="H17" t="e">
        <f t="shared" si="2"/>
        <v>#DIV/0!</v>
      </c>
      <c r="I17" t="e">
        <f t="shared" si="3"/>
        <v>#DIV/0!</v>
      </c>
      <c r="M17" t="e">
        <f t="shared" si="4"/>
        <v>#DIV/0!</v>
      </c>
      <c r="N17" t="e">
        <f t="shared" si="5"/>
        <v>#DIV/0!</v>
      </c>
      <c r="Q17" t="e">
        <v>#DIV/0!</v>
      </c>
      <c r="R17" t="e">
        <v>#DIV/0!</v>
      </c>
      <c r="S17" t="e">
        <v>#DIV/0!</v>
      </c>
      <c r="U17" t="s">
        <v>9</v>
      </c>
      <c r="V17" t="s">
        <v>10</v>
      </c>
      <c r="W17" t="s">
        <v>61</v>
      </c>
    </row>
    <row r="18" spans="1:23" x14ac:dyDescent="0.35">
      <c r="A18" s="2">
        <v>0.12277723582777922</v>
      </c>
      <c r="B18" s="2">
        <v>0.55679552894553064</v>
      </c>
      <c r="C18" s="2">
        <f t="shared" si="0"/>
        <v>0.22050686373200043</v>
      </c>
      <c r="D18">
        <f t="shared" si="1"/>
        <v>0.21172159824873052</v>
      </c>
      <c r="F18">
        <v>0.22294349334406233</v>
      </c>
      <c r="G18">
        <v>0.5857449266510979</v>
      </c>
      <c r="H18">
        <f t="shared" si="2"/>
        <v>0.38061532110692919</v>
      </c>
      <c r="I18">
        <f t="shared" si="3"/>
        <v>0.42412592126139159</v>
      </c>
      <c r="K18">
        <v>4.1888295786998174E-2</v>
      </c>
      <c r="L18">
        <v>0.70505974206601429</v>
      </c>
      <c r="M18">
        <f t="shared" si="4"/>
        <v>5.9410987874948334E-2</v>
      </c>
      <c r="N18">
        <f t="shared" si="5"/>
        <v>5.3196486689981323E-2</v>
      </c>
      <c r="Q18">
        <v>0.21172159824873052</v>
      </c>
      <c r="R18">
        <v>0.42412592126139159</v>
      </c>
      <c r="S18">
        <v>5.3196486689981323E-2</v>
      </c>
      <c r="U18">
        <f>AVERAGE(Q18:S20)</f>
        <v>0.22516907156282764</v>
      </c>
      <c r="V18">
        <f>STDEV(Q18:S20)</f>
        <v>0.1602904815940859</v>
      </c>
      <c r="W18">
        <f>V18/SQRT(9)</f>
        <v>5.3430160531361966E-2</v>
      </c>
    </row>
    <row r="19" spans="1:23" x14ac:dyDescent="0.35">
      <c r="A19" s="4">
        <v>0.11916933911495967</v>
      </c>
      <c r="B19" s="2">
        <v>0.55679552894553064</v>
      </c>
      <c r="C19" s="2">
        <f t="shared" si="0"/>
        <v>0.21402711214410197</v>
      </c>
      <c r="D19">
        <f t="shared" si="1"/>
        <v>0.20550000795795392</v>
      </c>
      <c r="F19">
        <v>0.2283695175961063</v>
      </c>
      <c r="G19">
        <v>0.5857449266510979</v>
      </c>
      <c r="H19">
        <f t="shared" si="2"/>
        <v>0.38987878034517887</v>
      </c>
      <c r="I19">
        <f t="shared" si="3"/>
        <v>0.43444834646504288</v>
      </c>
      <c r="K19">
        <v>4.223758034691729E-2</v>
      </c>
      <c r="L19">
        <v>0.70505974206601429</v>
      </c>
      <c r="M19">
        <f t="shared" si="4"/>
        <v>5.9906384986823727E-2</v>
      </c>
      <c r="N19">
        <f t="shared" si="5"/>
        <v>5.3640064331268902E-2</v>
      </c>
      <c r="Q19">
        <v>0.20550000795795392</v>
      </c>
      <c r="R19">
        <v>0.43444834646504288</v>
      </c>
      <c r="S19">
        <v>5.3640064331268902E-2</v>
      </c>
      <c r="U19">
        <f>U18/$U$2</f>
        <v>0.23148546791316657</v>
      </c>
      <c r="W19">
        <f>W18/$U$2</f>
        <v>5.49289723736631E-2</v>
      </c>
    </row>
    <row r="20" spans="1:23" x14ac:dyDescent="0.35">
      <c r="A20" s="5">
        <v>0.11647837187245981</v>
      </c>
      <c r="B20" s="2">
        <v>0.55679552894553064</v>
      </c>
      <c r="C20" s="2">
        <f t="shared" si="0"/>
        <v>0.20919415802969654</v>
      </c>
      <c r="D20">
        <f t="shared" si="1"/>
        <v>0.20085960469772562</v>
      </c>
      <c r="F20">
        <v>0.20897655484196909</v>
      </c>
      <c r="G20">
        <v>0.5857449266510979</v>
      </c>
      <c r="H20">
        <f t="shared" si="2"/>
        <v>0.3567705759514791</v>
      </c>
      <c r="I20">
        <f t="shared" si="3"/>
        <v>0.39755532899808854</v>
      </c>
      <c r="K20">
        <v>3.5807633862703421E-2</v>
      </c>
      <c r="L20">
        <v>0.70505974206601429</v>
      </c>
      <c r="M20">
        <f t="shared" si="4"/>
        <v>5.0786666329547397E-2</v>
      </c>
      <c r="N20">
        <f t="shared" si="5"/>
        <v>4.5474285415265707E-2</v>
      </c>
      <c r="Q20">
        <v>0.20085960469772562</v>
      </c>
      <c r="R20">
        <v>0.39755532899808854</v>
      </c>
      <c r="S20">
        <v>4.5474285415265707E-2</v>
      </c>
    </row>
    <row r="21" spans="1:23" x14ac:dyDescent="0.35">
      <c r="A21" s="3"/>
      <c r="B21" s="3"/>
      <c r="C21" s="2" t="e">
        <f t="shared" si="0"/>
        <v>#DIV/0!</v>
      </c>
      <c r="D21" t="e">
        <f t="shared" si="1"/>
        <v>#DIV/0!</v>
      </c>
      <c r="H21" t="e">
        <f t="shared" si="2"/>
        <v>#DIV/0!</v>
      </c>
      <c r="I21" t="e">
        <f t="shared" si="3"/>
        <v>#DIV/0!</v>
      </c>
      <c r="M21" t="e">
        <f t="shared" si="4"/>
        <v>#DIV/0!</v>
      </c>
      <c r="N21" t="e">
        <f t="shared" si="5"/>
        <v>#DIV/0!</v>
      </c>
      <c r="Q21" t="e">
        <v>#DIV/0!</v>
      </c>
      <c r="R21" t="e">
        <v>#DIV/0!</v>
      </c>
      <c r="S21" t="e">
        <v>#DIV/0!</v>
      </c>
      <c r="U21" t="s">
        <v>9</v>
      </c>
      <c r="V21" t="s">
        <v>10</v>
      </c>
      <c r="W21" t="s">
        <v>61</v>
      </c>
    </row>
    <row r="22" spans="1:23" x14ac:dyDescent="0.35">
      <c r="A22" s="2">
        <v>0.26034362767252783</v>
      </c>
      <c r="B22" s="2">
        <v>0.76909533357581028</v>
      </c>
      <c r="C22" s="2">
        <f t="shared" si="0"/>
        <v>0.33850631554620603</v>
      </c>
      <c r="D22">
        <f t="shared" si="1"/>
        <v>0.32501980633055033</v>
      </c>
      <c r="F22">
        <v>0.38211266996389903</v>
      </c>
      <c r="G22">
        <v>0.67871143709789217</v>
      </c>
      <c r="H22">
        <f t="shared" si="2"/>
        <v>0.56299724607231871</v>
      </c>
      <c r="I22">
        <f t="shared" si="3"/>
        <v>0.62735710418489898</v>
      </c>
      <c r="K22">
        <v>0.18481298122212853</v>
      </c>
      <c r="L22">
        <v>0.6642820173683045</v>
      </c>
      <c r="M22">
        <f t="shared" si="4"/>
        <v>0.27821463834638299</v>
      </c>
      <c r="N22">
        <f t="shared" si="5"/>
        <v>0.24911286337980626</v>
      </c>
      <c r="Q22">
        <v>0.32501980633055033</v>
      </c>
      <c r="R22">
        <v>0.62735710418489898</v>
      </c>
      <c r="S22">
        <v>0.24911286337980626</v>
      </c>
      <c r="U22">
        <f>AVERAGE(Q22:S24)</f>
        <v>0.39589711445190429</v>
      </c>
      <c r="V22">
        <f>STDEV(Q22:S24)</f>
        <v>0.17762988492583878</v>
      </c>
      <c r="W22">
        <f>V22/SQRT(9)</f>
        <v>5.9209961641946258E-2</v>
      </c>
    </row>
    <row r="23" spans="1:23" x14ac:dyDescent="0.35">
      <c r="A23" s="4">
        <v>0.23343988778904762</v>
      </c>
      <c r="B23" s="2">
        <v>0.76909533357581028</v>
      </c>
      <c r="C23" s="2">
        <f t="shared" si="0"/>
        <v>0.30352529471697448</v>
      </c>
      <c r="D23">
        <f t="shared" si="1"/>
        <v>0.29143247252610954</v>
      </c>
      <c r="F23">
        <v>0.39660368846772448</v>
      </c>
      <c r="G23">
        <v>0.67871143709789217</v>
      </c>
      <c r="H23">
        <f t="shared" si="2"/>
        <v>0.58434802596456226</v>
      </c>
      <c r="I23">
        <f t="shared" si="3"/>
        <v>0.65114862987837729</v>
      </c>
      <c r="K23">
        <v>0.18747446350396629</v>
      </c>
      <c r="L23">
        <v>0.6642820173683045</v>
      </c>
      <c r="M23">
        <f t="shared" si="4"/>
        <v>0.28222119311115262</v>
      </c>
      <c r="N23">
        <f t="shared" si="5"/>
        <v>0.25270032497302813</v>
      </c>
      <c r="Q23">
        <v>0.29143247252610954</v>
      </c>
      <c r="R23">
        <v>0.65114862987837729</v>
      </c>
      <c r="S23">
        <v>0.25270032497302813</v>
      </c>
      <c r="U23">
        <f>U22/$U$2</f>
        <v>0.40700273864566033</v>
      </c>
      <c r="W23">
        <f>W22/$U$2</f>
        <v>6.0870907272814329E-2</v>
      </c>
    </row>
    <row r="24" spans="1:23" x14ac:dyDescent="0.35">
      <c r="A24" s="5">
        <v>0.24652502353811531</v>
      </c>
      <c r="B24" s="2">
        <v>0.76909533357581028</v>
      </c>
      <c r="C24" s="2">
        <f t="shared" si="0"/>
        <v>0.32053896672591781</v>
      </c>
      <c r="D24">
        <f t="shared" si="1"/>
        <v>0.30776829885299961</v>
      </c>
      <c r="F24">
        <v>0.37186219748426508</v>
      </c>
      <c r="G24">
        <v>0.67871143709789217</v>
      </c>
      <c r="H24">
        <f t="shared" si="2"/>
        <v>0.54789440277345802</v>
      </c>
      <c r="I24">
        <f t="shared" si="3"/>
        <v>0.6105277571445149</v>
      </c>
      <c r="K24">
        <v>0.18399238972250168</v>
      </c>
      <c r="L24">
        <v>0.6642820173683045</v>
      </c>
      <c r="M24">
        <f t="shared" si="4"/>
        <v>0.27697933243989797</v>
      </c>
      <c r="N24">
        <f t="shared" si="5"/>
        <v>0.24800677279685376</v>
      </c>
      <c r="Q24">
        <v>0.30776829885299961</v>
      </c>
      <c r="R24">
        <v>0.6105277571445149</v>
      </c>
      <c r="S24">
        <v>0.24800677279685376</v>
      </c>
    </row>
    <row r="25" spans="1:23" x14ac:dyDescent="0.35">
      <c r="A25" s="3"/>
      <c r="B25" s="3"/>
      <c r="C25" s="2" t="e">
        <f t="shared" si="0"/>
        <v>#DIV/0!</v>
      </c>
      <c r="D25" t="e">
        <f t="shared" si="1"/>
        <v>#DIV/0!</v>
      </c>
      <c r="H25" t="e">
        <f t="shared" si="2"/>
        <v>#DIV/0!</v>
      </c>
      <c r="I25" t="e">
        <f t="shared" si="3"/>
        <v>#DIV/0!</v>
      </c>
      <c r="M25" t="e">
        <f t="shared" si="4"/>
        <v>#DIV/0!</v>
      </c>
      <c r="N25" t="e">
        <f t="shared" si="5"/>
        <v>#DIV/0!</v>
      </c>
      <c r="Q25" t="e">
        <v>#DIV/0!</v>
      </c>
      <c r="R25" t="e">
        <v>#DIV/0!</v>
      </c>
      <c r="S25" t="e">
        <v>#DIV/0!</v>
      </c>
      <c r="U25" t="s">
        <v>9</v>
      </c>
      <c r="V25" t="s">
        <v>10</v>
      </c>
      <c r="W25" t="s">
        <v>61</v>
      </c>
    </row>
    <row r="26" spans="1:23" x14ac:dyDescent="0.35">
      <c r="A26" s="2">
        <v>0.18744081014935407</v>
      </c>
      <c r="B26" s="2">
        <v>0.31306892037419443</v>
      </c>
      <c r="C26" s="2">
        <f t="shared" si="0"/>
        <v>0.59872059457488203</v>
      </c>
      <c r="D26">
        <f t="shared" si="1"/>
        <v>0.57486682746478268</v>
      </c>
      <c r="F26">
        <v>0.54194599534696541</v>
      </c>
      <c r="G26">
        <v>0.70215702341955277</v>
      </c>
      <c r="H26">
        <f t="shared" si="2"/>
        <v>0.77183019933013175</v>
      </c>
      <c r="I26">
        <f t="shared" si="3"/>
        <v>0.86006310359821225</v>
      </c>
      <c r="K26">
        <v>0.48198561681747332</v>
      </c>
      <c r="L26">
        <v>0.71557150120373492</v>
      </c>
      <c r="M26">
        <f t="shared" si="4"/>
        <v>0.67356737377980647</v>
      </c>
      <c r="N26">
        <f t="shared" si="5"/>
        <v>0.6031109583550972</v>
      </c>
      <c r="Q26">
        <v>0.57486682746478268</v>
      </c>
      <c r="R26">
        <v>0.86006310359821225</v>
      </c>
      <c r="S26">
        <v>0.6031109583550972</v>
      </c>
      <c r="U26">
        <f>AVERAGE(Q26:S28)</f>
        <v>0.72091970497219537</v>
      </c>
      <c r="V26">
        <f>STDEV(Q26:S28)</f>
        <v>0.14606432967423191</v>
      </c>
      <c r="W26">
        <f>V26/SQRT(9)</f>
        <v>4.868810989141064E-2</v>
      </c>
    </row>
    <row r="27" spans="1:23" x14ac:dyDescent="0.35">
      <c r="A27" s="4">
        <v>0.24137313212796274</v>
      </c>
      <c r="B27" s="2">
        <v>0.31306892037419443</v>
      </c>
      <c r="C27" s="2">
        <f t="shared" si="0"/>
        <v>0.77099039993961216</v>
      </c>
      <c r="D27">
        <f t="shared" si="1"/>
        <v>0.74027319126009394</v>
      </c>
      <c r="F27">
        <v>0.60990058296621974</v>
      </c>
      <c r="G27">
        <v>0.70215702341955277</v>
      </c>
      <c r="H27">
        <f t="shared" si="2"/>
        <v>0.86860995849042733</v>
      </c>
      <c r="I27">
        <f t="shared" si="3"/>
        <v>0.96790638324849299</v>
      </c>
      <c r="K27">
        <v>0.50527265165801616</v>
      </c>
      <c r="L27">
        <v>0.71557150120373492</v>
      </c>
      <c r="M27">
        <f t="shared" si="4"/>
        <v>0.70611064136574209</v>
      </c>
      <c r="N27">
        <f t="shared" si="5"/>
        <v>0.63225013888223514</v>
      </c>
      <c r="Q27">
        <v>0.74027319126009394</v>
      </c>
      <c r="R27">
        <v>0.96790638324849299</v>
      </c>
      <c r="S27">
        <v>0.63225013888223514</v>
      </c>
      <c r="U27">
        <f>U26/$U$2</f>
        <v>0.74114279583351395</v>
      </c>
      <c r="W27">
        <f>W26/$U$2</f>
        <v>5.0053898707292481E-2</v>
      </c>
    </row>
    <row r="28" spans="1:23" x14ac:dyDescent="0.35">
      <c r="A28" s="5">
        <v>0.21270443209851675</v>
      </c>
      <c r="B28" s="2">
        <v>0.31306892037419443</v>
      </c>
      <c r="C28" s="2">
        <f t="shared" si="0"/>
        <v>0.67941727286209885</v>
      </c>
      <c r="D28">
        <f t="shared" si="1"/>
        <v>0.65234845053615442</v>
      </c>
      <c r="F28">
        <v>0.55055057321085554</v>
      </c>
      <c r="G28">
        <v>0.70215702341955277</v>
      </c>
      <c r="H28">
        <f t="shared" si="2"/>
        <v>0.78408469166859085</v>
      </c>
      <c r="I28">
        <f t="shared" si="3"/>
        <v>0.87371848624945203</v>
      </c>
      <c r="K28">
        <v>0.46650485478827081</v>
      </c>
      <c r="L28">
        <v>0.71557150120373492</v>
      </c>
      <c r="M28">
        <f t="shared" si="4"/>
        <v>0.65193325056058826</v>
      </c>
      <c r="N28">
        <f t="shared" si="5"/>
        <v>0.58373980515523871</v>
      </c>
      <c r="Q28">
        <v>0.65234845053615442</v>
      </c>
      <c r="R28">
        <v>0.87371848624945203</v>
      </c>
      <c r="S28">
        <v>0.58373980515523871</v>
      </c>
    </row>
    <row r="29" spans="1:23" x14ac:dyDescent="0.35">
      <c r="A29" s="3"/>
      <c r="B29" s="3"/>
      <c r="C29" s="2" t="e">
        <f t="shared" si="0"/>
        <v>#DIV/0!</v>
      </c>
      <c r="D29" t="e">
        <f t="shared" si="1"/>
        <v>#DIV/0!</v>
      </c>
      <c r="H29" t="e">
        <f t="shared" si="2"/>
        <v>#DIV/0!</v>
      </c>
      <c r="I29" t="e">
        <f t="shared" si="3"/>
        <v>#DIV/0!</v>
      </c>
      <c r="M29" t="e">
        <f t="shared" si="4"/>
        <v>#DIV/0!</v>
      </c>
      <c r="N29" t="e">
        <f t="shared" si="5"/>
        <v>#DIV/0!</v>
      </c>
      <c r="Q29" t="e">
        <v>#DIV/0!</v>
      </c>
      <c r="R29" t="e">
        <v>#DIV/0!</v>
      </c>
      <c r="S29" t="e">
        <v>#DIV/0!</v>
      </c>
      <c r="U29" t="s">
        <v>9</v>
      </c>
      <c r="V29" t="s">
        <v>10</v>
      </c>
      <c r="W29" t="s">
        <v>61</v>
      </c>
    </row>
    <row r="30" spans="1:23" x14ac:dyDescent="0.35">
      <c r="A30" s="2">
        <v>1.624752749926112E-2</v>
      </c>
      <c r="B30" s="2">
        <v>5.0103955759244229E-2</v>
      </c>
      <c r="C30" s="2">
        <f t="shared" si="0"/>
        <v>0.32427634211822559</v>
      </c>
      <c r="D30">
        <f t="shared" si="1"/>
        <v>0.31135677259899869</v>
      </c>
      <c r="F30">
        <v>0.93605486622693079</v>
      </c>
      <c r="G30">
        <v>0.85870918980059185</v>
      </c>
      <c r="H30">
        <f t="shared" si="2"/>
        <v>1.0900720259489711</v>
      </c>
      <c r="I30">
        <f t="shared" si="3"/>
        <v>1.2146852126244116</v>
      </c>
      <c r="K30">
        <v>0.67377182224251786</v>
      </c>
      <c r="L30">
        <v>0.79042754578906904</v>
      </c>
      <c r="M30">
        <f t="shared" si="4"/>
        <v>0.85241440006990654</v>
      </c>
      <c r="N30">
        <f t="shared" si="5"/>
        <v>0.76325024897941296</v>
      </c>
      <c r="Q30">
        <v>0.31135677259899869</v>
      </c>
      <c r="R30">
        <v>1.2146852126244116</v>
      </c>
      <c r="S30">
        <v>0.76325024897941296</v>
      </c>
      <c r="U30">
        <f>AVERAGE(Q30:S32)</f>
        <v>0.78179894830518037</v>
      </c>
      <c r="V30">
        <f>STDEV(Q30:S32)</f>
        <v>0.37137092415621142</v>
      </c>
      <c r="W30">
        <f>V30/SQRT(9)</f>
        <v>0.12379030805207047</v>
      </c>
    </row>
    <row r="31" spans="1:23" x14ac:dyDescent="0.35">
      <c r="A31" s="4">
        <v>2.2621619077377465E-2</v>
      </c>
      <c r="B31" s="2">
        <v>5.0103955759244229E-2</v>
      </c>
      <c r="C31" s="2">
        <f t="shared" si="0"/>
        <v>0.45149367419365394</v>
      </c>
      <c r="D31">
        <f t="shared" si="1"/>
        <v>0.43350560922063336</v>
      </c>
      <c r="F31">
        <v>1</v>
      </c>
      <c r="G31">
        <v>0.85870918980059185</v>
      </c>
      <c r="H31">
        <f t="shared" si="2"/>
        <v>1.164538602681332</v>
      </c>
      <c r="I31">
        <f t="shared" si="3"/>
        <v>1.2976645455843734</v>
      </c>
      <c r="K31">
        <v>0.67358317135011636</v>
      </c>
      <c r="L31">
        <v>0.79042754578906904</v>
      </c>
      <c r="M31">
        <f t="shared" si="4"/>
        <v>0.85217573063915797</v>
      </c>
      <c r="N31">
        <f t="shared" si="5"/>
        <v>0.76303654482046435</v>
      </c>
      <c r="Q31">
        <v>0.43350560922063336</v>
      </c>
      <c r="R31">
        <v>1.2976645455843734</v>
      </c>
      <c r="S31">
        <v>0.76303654482046435</v>
      </c>
      <c r="U31">
        <f>U30/$U$2</f>
        <v>0.80372981114304487</v>
      </c>
      <c r="W31">
        <f>W30/$U$2</f>
        <v>0.12726284823958578</v>
      </c>
    </row>
    <row r="32" spans="1:23" x14ac:dyDescent="0.35">
      <c r="A32" s="5">
        <v>1.9171473027326309E-2</v>
      </c>
      <c r="B32" s="2">
        <v>5.0103955759244229E-2</v>
      </c>
      <c r="C32" s="2">
        <f t="shared" si="0"/>
        <v>0.38263392055205447</v>
      </c>
      <c r="D32">
        <f t="shared" si="1"/>
        <v>0.3673893131141665</v>
      </c>
      <c r="F32">
        <v>0.88342710351074472</v>
      </c>
      <c r="G32">
        <v>0.85870918980059185</v>
      </c>
      <c r="H32">
        <f t="shared" si="2"/>
        <v>1.0287849646932192</v>
      </c>
      <c r="I32">
        <f t="shared" si="3"/>
        <v>1.1463920308341899</v>
      </c>
      <c r="K32">
        <v>0.65228529041170835</v>
      </c>
      <c r="L32">
        <v>0.79042754578906904</v>
      </c>
      <c r="M32">
        <f t="shared" si="4"/>
        <v>0.82523097010813828</v>
      </c>
      <c r="N32">
        <f t="shared" si="5"/>
        <v>0.73891025696997181</v>
      </c>
      <c r="Q32">
        <v>0.3673893131141665</v>
      </c>
      <c r="R32">
        <v>1.1463920308341899</v>
      </c>
      <c r="S32">
        <v>0.73891025696997181</v>
      </c>
    </row>
    <row r="33" spans="1:3" x14ac:dyDescent="0.35">
      <c r="A33" s="3"/>
      <c r="B33" s="3"/>
      <c r="C33" s="3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topLeftCell="AP1" workbookViewId="0">
      <selection activeCell="BB10" sqref="BB10:BD18"/>
    </sheetView>
  </sheetViews>
  <sheetFormatPr defaultRowHeight="14.5" x14ac:dyDescent="0.35"/>
  <cols>
    <col min="1" max="1" width="19.1796875" customWidth="1"/>
    <col min="7" max="7" width="17.54296875" customWidth="1"/>
    <col min="12" max="12" width="18.453125" customWidth="1"/>
    <col min="17" max="17" width="18.7265625" customWidth="1"/>
    <col min="23" max="23" width="17.90625" customWidth="1"/>
    <col min="29" max="29" width="16.7265625" customWidth="1"/>
    <col min="35" max="35" width="17.54296875" customWidth="1"/>
  </cols>
  <sheetData>
    <row r="1" spans="1:56" x14ac:dyDescent="0.35">
      <c r="A1" t="s">
        <v>51</v>
      </c>
      <c r="B1" t="s">
        <v>0</v>
      </c>
      <c r="C1" t="s">
        <v>1</v>
      </c>
      <c r="D1" t="s">
        <v>2</v>
      </c>
      <c r="E1" t="s">
        <v>3</v>
      </c>
      <c r="G1" t="s">
        <v>55</v>
      </c>
      <c r="H1" t="s">
        <v>0</v>
      </c>
      <c r="I1" t="s">
        <v>1</v>
      </c>
      <c r="J1" t="s">
        <v>2</v>
      </c>
      <c r="K1" t="s">
        <v>3</v>
      </c>
      <c r="L1" t="s">
        <v>56</v>
      </c>
      <c r="M1" t="s">
        <v>0</v>
      </c>
      <c r="N1" t="s">
        <v>1</v>
      </c>
      <c r="O1" t="s">
        <v>2</v>
      </c>
      <c r="P1" t="s">
        <v>3</v>
      </c>
      <c r="Q1" t="s">
        <v>63</v>
      </c>
      <c r="R1" t="s">
        <v>0</v>
      </c>
      <c r="S1" t="s">
        <v>1</v>
      </c>
      <c r="T1" t="s">
        <v>2</v>
      </c>
      <c r="U1" t="s">
        <v>3</v>
      </c>
      <c r="W1" t="s">
        <v>58</v>
      </c>
      <c r="X1" t="s">
        <v>0</v>
      </c>
      <c r="Y1" t="s">
        <v>1</v>
      </c>
      <c r="Z1" t="s">
        <v>2</v>
      </c>
      <c r="AA1" t="s">
        <v>3</v>
      </c>
      <c r="AC1" t="s">
        <v>59</v>
      </c>
      <c r="AD1" t="s">
        <v>0</v>
      </c>
      <c r="AE1" t="s">
        <v>1</v>
      </c>
      <c r="AF1" t="s">
        <v>2</v>
      </c>
      <c r="AG1" t="s">
        <v>3</v>
      </c>
      <c r="AI1" t="s">
        <v>60</v>
      </c>
      <c r="AJ1" t="s">
        <v>0</v>
      </c>
      <c r="AK1" t="s">
        <v>1</v>
      </c>
      <c r="AL1" t="s">
        <v>2</v>
      </c>
      <c r="AM1" t="s">
        <v>3</v>
      </c>
      <c r="AP1" t="s">
        <v>3</v>
      </c>
      <c r="AQ1" t="s">
        <v>3</v>
      </c>
      <c r="AR1" t="s">
        <v>3</v>
      </c>
      <c r="AS1" t="s">
        <v>3</v>
      </c>
      <c r="AT1" t="s">
        <v>3</v>
      </c>
      <c r="AU1" t="s">
        <v>3</v>
      </c>
      <c r="AV1" t="s">
        <v>3</v>
      </c>
      <c r="AX1" t="s">
        <v>9</v>
      </c>
      <c r="AY1" t="s">
        <v>10</v>
      </c>
      <c r="AZ1" t="s">
        <v>61</v>
      </c>
      <c r="BC1" t="s">
        <v>71</v>
      </c>
      <c r="BD1" t="s">
        <v>61</v>
      </c>
    </row>
    <row r="2" spans="1:56" x14ac:dyDescent="0.35">
      <c r="B2">
        <v>0.35824711711597529</v>
      </c>
      <c r="C2">
        <v>0.19937227486533476</v>
      </c>
      <c r="D2">
        <f>B2/C2</f>
        <v>1.7968753045424792</v>
      </c>
      <c r="E2">
        <f>D2/$D$31</f>
        <v>0.76170772776365381</v>
      </c>
      <c r="H2">
        <v>0.97551570206761362</v>
      </c>
      <c r="I2">
        <v>0.81158961611515079</v>
      </c>
      <c r="J2">
        <f>H2/I2</f>
        <v>1.2019814974187699</v>
      </c>
      <c r="K2">
        <f>J2/$J$31</f>
        <v>0.95984768447505908</v>
      </c>
      <c r="M2">
        <v>0.97826280868751703</v>
      </c>
      <c r="N2">
        <v>0.89853569923768994</v>
      </c>
      <c r="O2">
        <f>M2/N2</f>
        <v>1.0887300410183667</v>
      </c>
      <c r="P2">
        <f>O2/$O$3</f>
        <v>0.97826280868751703</v>
      </c>
      <c r="R2">
        <v>0.43313750360807884</v>
      </c>
      <c r="S2">
        <v>0.32329490567866526</v>
      </c>
      <c r="T2">
        <f>R2/S2</f>
        <v>1.3397597549482891</v>
      </c>
      <c r="U2">
        <f>T2/$T$7</f>
        <v>0.55063110588565278</v>
      </c>
      <c r="X2">
        <v>0.48707167745267599</v>
      </c>
      <c r="Y2">
        <v>0.45570222910567526</v>
      </c>
      <c r="Z2">
        <f>X2/Y2</f>
        <v>1.0688376012743319</v>
      </c>
      <c r="AA2">
        <f>Z2/$Z$31</f>
        <v>0.84024272480509998</v>
      </c>
      <c r="AD2">
        <v>0.37580730097008985</v>
      </c>
      <c r="AE2">
        <v>0.29898395776819664</v>
      </c>
      <c r="AF2">
        <f>AD2/AE2</f>
        <v>1.2569480442206689</v>
      </c>
      <c r="AG2">
        <f>AF2/$AF$31</f>
        <v>0.88483300525766795</v>
      </c>
      <c r="AJ2">
        <v>0.48796920179789693</v>
      </c>
      <c r="AK2">
        <v>0.49740022852816879</v>
      </c>
      <c r="AL2">
        <f>AJ2/AK2</f>
        <v>0.98103935987689694</v>
      </c>
      <c r="AM2">
        <f>AL2/$AL$31</f>
        <v>0.83335656864553487</v>
      </c>
      <c r="AP2">
        <v>0.76170772776365381</v>
      </c>
      <c r="AQ2">
        <v>0.95984768447505908</v>
      </c>
      <c r="AR2">
        <v>0.97826280868751703</v>
      </c>
      <c r="AS2">
        <v>0.55063110588565278</v>
      </c>
      <c r="AT2">
        <v>0.84024272480509998</v>
      </c>
      <c r="AU2">
        <v>0.88483300525766795</v>
      </c>
      <c r="AV2">
        <v>0.83335656864553487</v>
      </c>
      <c r="AX2">
        <f>AVERAGE(AP2:AV4)</f>
        <v>0.82826458057472641</v>
      </c>
      <c r="AY2">
        <f>STDEV(AP2:AV4)</f>
        <v>0.13516685063312367</v>
      </c>
      <c r="AZ2">
        <f>AY2/(SQRT(21))</f>
        <v>2.9495824975003759E-2</v>
      </c>
      <c r="BB2" t="s">
        <v>72</v>
      </c>
      <c r="BC2">
        <v>1</v>
      </c>
      <c r="BD2">
        <v>3.561159763047797E-2</v>
      </c>
    </row>
    <row r="3" spans="1:56" x14ac:dyDescent="0.35">
      <c r="B3">
        <v>0.34512574447868294</v>
      </c>
      <c r="C3">
        <v>0.19937227486533476</v>
      </c>
      <c r="D3">
        <f t="shared" ref="D3:D32" si="0">B3/C3</f>
        <v>1.7310618776447066</v>
      </c>
      <c r="E3">
        <f t="shared" ref="E3:E32" si="1">D3/$D$31</f>
        <v>0.73380896610116553</v>
      </c>
      <c r="H3">
        <v>1</v>
      </c>
      <c r="I3">
        <v>0.81158961611515079</v>
      </c>
      <c r="J3">
        <f t="shared" ref="J3:J32" si="2">H3/I3</f>
        <v>1.2321498207267809</v>
      </c>
      <c r="K3">
        <f t="shared" ref="K3:K32" si="3">J3/$J$31</f>
        <v>0.98393873357512751</v>
      </c>
      <c r="M3">
        <v>1</v>
      </c>
      <c r="N3">
        <v>0.89853569923768994</v>
      </c>
      <c r="O3">
        <f t="shared" ref="O3:O32" si="4">M3/N3</f>
        <v>1.1129218358807462</v>
      </c>
      <c r="P3">
        <f t="shared" ref="P3:P32" si="5">O3/$O$3</f>
        <v>1</v>
      </c>
      <c r="R3">
        <v>0.50283709902910589</v>
      </c>
      <c r="S3">
        <v>0.32329490567866526</v>
      </c>
      <c r="T3">
        <f t="shared" ref="T3:T32" si="6">R3/S3</f>
        <v>1.5553511366767228</v>
      </c>
      <c r="U3">
        <f t="shared" ref="U3:U32" si="7">T3/$T$7</f>
        <v>0.63923752991211957</v>
      </c>
      <c r="X3">
        <v>0.52181741564955109</v>
      </c>
      <c r="Y3">
        <v>0.45570222910567526</v>
      </c>
      <c r="Z3">
        <f t="shared" ref="Z3:Z32" si="8">X3/Y3</f>
        <v>1.1450841850688951</v>
      </c>
      <c r="AA3">
        <f t="shared" ref="AA3:AA32" si="9">Z3/$Z$31</f>
        <v>0.90018226777050592</v>
      </c>
      <c r="AD3">
        <v>0.39982317424359215</v>
      </c>
      <c r="AE3">
        <v>0.29898395776819664</v>
      </c>
      <c r="AF3">
        <f t="shared" ref="AF3:AF32" si="10">AD3/AE3</f>
        <v>1.3372730002911277</v>
      </c>
      <c r="AG3">
        <f t="shared" ref="AG3:AG32" si="11">AF3/$AF$31</f>
        <v>0.94137804115140022</v>
      </c>
      <c r="AJ3">
        <v>0.47056828653347577</v>
      </c>
      <c r="AK3">
        <v>0.49740022852816879</v>
      </c>
      <c r="AL3">
        <f t="shared" ref="AL3:AL32" si="12">AJ3/AK3</f>
        <v>0.94605562994192816</v>
      </c>
      <c r="AM3">
        <f t="shared" ref="AM3:AM32" si="13">AL3/$AL$31</f>
        <v>0.80363918692836711</v>
      </c>
      <c r="AP3">
        <v>0.73380896610116553</v>
      </c>
      <c r="AQ3">
        <v>0.98393873357512751</v>
      </c>
      <c r="AR3">
        <v>1</v>
      </c>
      <c r="AS3">
        <v>0.63923752991211957</v>
      </c>
      <c r="AT3">
        <v>0.90018226777050592</v>
      </c>
      <c r="AU3">
        <v>0.94137804115140022</v>
      </c>
      <c r="AV3">
        <v>0.80363918692836711</v>
      </c>
      <c r="AX3">
        <f>AX2/$AX$2</f>
        <v>1</v>
      </c>
      <c r="AZ3">
        <f>AZ2/$AX$2</f>
        <v>3.561159763047797E-2</v>
      </c>
      <c r="BB3" t="s">
        <v>73</v>
      </c>
      <c r="BC3">
        <v>0.7626171049295436</v>
      </c>
      <c r="BD3">
        <v>4.2215071617079589E-2</v>
      </c>
    </row>
    <row r="4" spans="1:56" x14ac:dyDescent="0.35">
      <c r="B4">
        <v>0.43287098314111994</v>
      </c>
      <c r="C4">
        <v>0.19937227486533476</v>
      </c>
      <c r="D4">
        <f t="shared" si="0"/>
        <v>2.1711694037373097</v>
      </c>
      <c r="E4">
        <f t="shared" si="1"/>
        <v>0.92037355565516177</v>
      </c>
      <c r="H4">
        <v>0.90273534514122988</v>
      </c>
      <c r="I4">
        <v>0.81158961611515079</v>
      </c>
      <c r="J4">
        <f t="shared" si="2"/>
        <v>1.1123051936794952</v>
      </c>
      <c r="K4">
        <f t="shared" si="3"/>
        <v>0.88823627225176738</v>
      </c>
      <c r="M4">
        <v>0.94745347096552757</v>
      </c>
      <c r="N4">
        <v>0.89853569923768994</v>
      </c>
      <c r="O4">
        <f t="shared" si="4"/>
        <v>1.0544416563185404</v>
      </c>
      <c r="P4">
        <f t="shared" si="5"/>
        <v>0.94745347096552768</v>
      </c>
      <c r="R4">
        <v>0.46653848507899437</v>
      </c>
      <c r="S4">
        <v>0.32329490567866526</v>
      </c>
      <c r="T4">
        <f t="shared" si="6"/>
        <v>1.4430740382364831</v>
      </c>
      <c r="U4">
        <f t="shared" si="7"/>
        <v>0.5930924933475844</v>
      </c>
      <c r="X4">
        <v>0.37428185139369624</v>
      </c>
      <c r="Y4">
        <v>0.45570222910567526</v>
      </c>
      <c r="Z4">
        <f t="shared" si="8"/>
        <v>0.82132986737464919</v>
      </c>
      <c r="AA4">
        <f t="shared" si="9"/>
        <v>0.64567006709334396</v>
      </c>
      <c r="AD4">
        <v>0.36127692076198992</v>
      </c>
      <c r="AE4">
        <v>0.29898395776819664</v>
      </c>
      <c r="AF4">
        <f t="shared" si="10"/>
        <v>1.2083488474056834</v>
      </c>
      <c r="AG4">
        <f t="shared" si="11"/>
        <v>0.8506214293945028</v>
      </c>
      <c r="AJ4">
        <v>0.43157284590854311</v>
      </c>
      <c r="AK4">
        <v>0.49740022852816879</v>
      </c>
      <c r="AL4">
        <f t="shared" si="12"/>
        <v>0.86765711223251329</v>
      </c>
      <c r="AM4">
        <f t="shared" si="13"/>
        <v>0.73704255240249805</v>
      </c>
      <c r="AP4">
        <v>0.92037355565516177</v>
      </c>
      <c r="AQ4">
        <v>0.88823627225176738</v>
      </c>
      <c r="AR4">
        <v>0.94745347096552768</v>
      </c>
      <c r="AS4">
        <v>0.5930924933475844</v>
      </c>
      <c r="AT4">
        <v>0.64567006709334396</v>
      </c>
      <c r="AU4">
        <v>0.8506214293945028</v>
      </c>
      <c r="AV4">
        <v>0.73704255240249805</v>
      </c>
      <c r="BB4" t="s">
        <v>74</v>
      </c>
      <c r="BC4">
        <v>0.61996603983886989</v>
      </c>
      <c r="BD4">
        <v>3.0328845184707898E-2</v>
      </c>
    </row>
    <row r="5" spans="1:56" x14ac:dyDescent="0.35">
      <c r="D5" t="e">
        <f t="shared" si="0"/>
        <v>#DIV/0!</v>
      </c>
      <c r="E5" t="e">
        <f t="shared" si="1"/>
        <v>#DIV/0!</v>
      </c>
      <c r="J5" t="e">
        <f t="shared" si="2"/>
        <v>#DIV/0!</v>
      </c>
      <c r="K5" t="e">
        <f t="shared" si="3"/>
        <v>#DIV/0!</v>
      </c>
      <c r="O5" t="e">
        <f t="shared" si="4"/>
        <v>#DIV/0!</v>
      </c>
      <c r="P5" t="e">
        <f t="shared" si="5"/>
        <v>#DIV/0!</v>
      </c>
      <c r="T5" t="e">
        <f t="shared" si="6"/>
        <v>#DIV/0!</v>
      </c>
      <c r="U5" t="e">
        <f t="shared" si="7"/>
        <v>#DIV/0!</v>
      </c>
      <c r="Z5" t="e">
        <f t="shared" si="8"/>
        <v>#DIV/0!</v>
      </c>
      <c r="AA5" t="e">
        <f t="shared" si="9"/>
        <v>#DIV/0!</v>
      </c>
      <c r="AF5" t="e">
        <f t="shared" si="10"/>
        <v>#DIV/0!</v>
      </c>
      <c r="AG5" t="e">
        <f t="shared" si="11"/>
        <v>#DIV/0!</v>
      </c>
      <c r="AL5" t="e">
        <f t="shared" si="12"/>
        <v>#DIV/0!</v>
      </c>
      <c r="AM5" t="e">
        <f t="shared" si="13"/>
        <v>#DIV/0!</v>
      </c>
      <c r="AP5" t="e">
        <v>#DIV/0!</v>
      </c>
      <c r="AQ5" t="e">
        <v>#DIV/0!</v>
      </c>
      <c r="AR5" t="e">
        <v>#DIV/0!</v>
      </c>
      <c r="AS5" t="e">
        <v>#DIV/0!</v>
      </c>
      <c r="AT5" t="e">
        <v>#DIV/0!</v>
      </c>
      <c r="AU5" t="e">
        <v>#DIV/0!</v>
      </c>
      <c r="AV5" t="e">
        <v>#DIV/0!</v>
      </c>
      <c r="AX5" t="s">
        <v>9</v>
      </c>
      <c r="AY5" t="s">
        <v>10</v>
      </c>
      <c r="AZ5" t="s">
        <v>61</v>
      </c>
      <c r="BB5" t="s">
        <v>75</v>
      </c>
      <c r="BC5">
        <v>0.5458159133598357</v>
      </c>
      <c r="BD5">
        <v>2.8662882464323004E-2</v>
      </c>
    </row>
    <row r="6" spans="1:56" x14ac:dyDescent="0.35">
      <c r="B6">
        <v>1</v>
      </c>
      <c r="C6">
        <v>0.79425339903005177</v>
      </c>
      <c r="D6">
        <f t="shared" si="0"/>
        <v>1.2590440295517873</v>
      </c>
      <c r="E6">
        <f t="shared" si="1"/>
        <v>0.53371737286381893</v>
      </c>
      <c r="H6">
        <v>0.42658200109451455</v>
      </c>
      <c r="I6">
        <v>0.75980629154759471</v>
      </c>
      <c r="J6">
        <f t="shared" si="2"/>
        <v>0.56143520505159339</v>
      </c>
      <c r="K6">
        <f t="shared" si="3"/>
        <v>0.44833658646893632</v>
      </c>
      <c r="M6">
        <v>0.35396730162726703</v>
      </c>
      <c r="N6">
        <v>0.4462838851103122</v>
      </c>
      <c r="O6">
        <f t="shared" si="4"/>
        <v>0.79314381145484025</v>
      </c>
      <c r="P6">
        <f t="shared" si="5"/>
        <v>0.71266802922162142</v>
      </c>
      <c r="R6">
        <v>0.87448527701414136</v>
      </c>
      <c r="S6">
        <v>0.41099242147851023</v>
      </c>
      <c r="T6">
        <f t="shared" si="6"/>
        <v>2.1277406378157901</v>
      </c>
      <c r="U6">
        <f t="shared" si="7"/>
        <v>0.87448527701414136</v>
      </c>
      <c r="X6">
        <v>0.14289734333089182</v>
      </c>
      <c r="Y6">
        <v>0.24332827819977859</v>
      </c>
      <c r="Z6">
        <f t="shared" si="8"/>
        <v>0.58726155623215126</v>
      </c>
      <c r="AA6">
        <f t="shared" si="9"/>
        <v>0.46166251036965295</v>
      </c>
      <c r="AD6">
        <v>0.56159422294735462</v>
      </c>
      <c r="AE6">
        <v>0.66075557310664312</v>
      </c>
      <c r="AF6">
        <f t="shared" si="10"/>
        <v>0.84992733441041401</v>
      </c>
      <c r="AG6">
        <f t="shared" si="11"/>
        <v>0.59830934223163268</v>
      </c>
      <c r="AJ6">
        <v>0.41204505431377753</v>
      </c>
      <c r="AK6">
        <v>0.54125372354156764</v>
      </c>
      <c r="AL6">
        <f t="shared" si="12"/>
        <v>0.7612789277783748</v>
      </c>
      <c r="AM6">
        <f t="shared" si="13"/>
        <v>0.64667822819580489</v>
      </c>
      <c r="AP6">
        <v>0.53371737286381893</v>
      </c>
      <c r="AQ6">
        <v>0.44833658646893632</v>
      </c>
      <c r="AR6">
        <v>0.71266802922162142</v>
      </c>
      <c r="AS6">
        <v>0.87448527701414136</v>
      </c>
      <c r="AT6">
        <v>0.46166251036965295</v>
      </c>
      <c r="AU6">
        <v>0.59830934223163268</v>
      </c>
      <c r="AV6">
        <v>0.64667822819580489</v>
      </c>
      <c r="AX6">
        <f>AVERAGE(AP6:AV8)</f>
        <v>0.63164873655358056</v>
      </c>
      <c r="AY6">
        <f>STDEV(AP6:AV8)</f>
        <v>0.16023089834219911</v>
      </c>
      <c r="AZ6">
        <f>AY6/(SQRT(21))</f>
        <v>3.496524858685246E-2</v>
      </c>
      <c r="BB6" t="s">
        <v>76</v>
      </c>
      <c r="BC6">
        <v>0.2581007097788815</v>
      </c>
      <c r="BD6">
        <v>1.1169259219199706E-2</v>
      </c>
    </row>
    <row r="7" spans="1:56" x14ac:dyDescent="0.35">
      <c r="B7">
        <v>0.98698085135235436</v>
      </c>
      <c r="C7">
        <v>0.79425339903005177</v>
      </c>
      <c r="D7">
        <f t="shared" si="0"/>
        <v>1.2426523481771219</v>
      </c>
      <c r="E7">
        <f t="shared" si="1"/>
        <v>0.52676882705067396</v>
      </c>
      <c r="H7">
        <v>0.55386604451062293</v>
      </c>
      <c r="I7">
        <v>0.75980629154759471</v>
      </c>
      <c r="J7">
        <f t="shared" si="2"/>
        <v>0.72895690740134977</v>
      </c>
      <c r="K7">
        <f t="shared" si="3"/>
        <v>0.5821117888701699</v>
      </c>
      <c r="M7">
        <v>0.38202527605391179</v>
      </c>
      <c r="N7">
        <v>0.4462838851103122</v>
      </c>
      <c r="O7">
        <f t="shared" si="4"/>
        <v>0.85601405024849375</v>
      </c>
      <c r="P7">
        <f t="shared" si="5"/>
        <v>0.76915918319731746</v>
      </c>
      <c r="R7">
        <v>1</v>
      </c>
      <c r="S7">
        <v>0.41099242147851023</v>
      </c>
      <c r="T7">
        <f t="shared" si="6"/>
        <v>2.4331348894526696</v>
      </c>
      <c r="U7">
        <f t="shared" si="7"/>
        <v>1</v>
      </c>
      <c r="X7">
        <v>0.15934327087808844</v>
      </c>
      <c r="Y7">
        <v>0.24332827819977859</v>
      </c>
      <c r="Z7">
        <f t="shared" si="8"/>
        <v>0.65484896394681935</v>
      </c>
      <c r="AA7">
        <f t="shared" si="9"/>
        <v>0.51479483613455657</v>
      </c>
      <c r="AD7">
        <v>0.61905650328736583</v>
      </c>
      <c r="AE7">
        <v>0.66075557310664312</v>
      </c>
      <c r="AF7">
        <f t="shared" si="10"/>
        <v>0.93689183789517994</v>
      </c>
      <c r="AG7">
        <f t="shared" si="11"/>
        <v>0.65952831092566189</v>
      </c>
      <c r="AJ7">
        <v>0.49718959168104859</v>
      </c>
      <c r="AK7">
        <v>0.54125372354156764</v>
      </c>
      <c r="AL7">
        <f t="shared" si="12"/>
        <v>0.91858876910407994</v>
      </c>
      <c r="AM7">
        <f t="shared" si="13"/>
        <v>0.78030710685548821</v>
      </c>
      <c r="AP7">
        <v>0.52676882705067396</v>
      </c>
      <c r="AQ7">
        <v>0.5821117888701699</v>
      </c>
      <c r="AR7">
        <v>0.76915918319731746</v>
      </c>
      <c r="AS7">
        <v>1</v>
      </c>
      <c r="AT7">
        <v>0.51479483613455657</v>
      </c>
      <c r="AU7">
        <v>0.65952831092566189</v>
      </c>
      <c r="AV7">
        <v>0.78030710685548821</v>
      </c>
      <c r="AX7">
        <f>AX6/$AX$2</f>
        <v>0.7626171049295436</v>
      </c>
      <c r="AZ7">
        <f>AZ6/$AX$2</f>
        <v>4.2215071617079589E-2</v>
      </c>
      <c r="BB7" t="s">
        <v>77</v>
      </c>
      <c r="BC7">
        <v>0.48691448418343447</v>
      </c>
      <c r="BD7">
        <v>3.3792368240009509E-2</v>
      </c>
    </row>
    <row r="8" spans="1:56" x14ac:dyDescent="0.35">
      <c r="B8">
        <v>0.82697693658453131</v>
      </c>
      <c r="C8">
        <v>0.79425339903005177</v>
      </c>
      <c r="D8">
        <f t="shared" si="0"/>
        <v>1.0412003745837812</v>
      </c>
      <c r="E8">
        <f t="shared" si="1"/>
        <v>0.44137195801286505</v>
      </c>
      <c r="H8">
        <v>0.45124942538343882</v>
      </c>
      <c r="I8">
        <v>0.75980629154759471</v>
      </c>
      <c r="J8">
        <f t="shared" si="2"/>
        <v>0.59390061704322206</v>
      </c>
      <c r="K8">
        <f t="shared" si="3"/>
        <v>0.47426198598017089</v>
      </c>
      <c r="M8">
        <v>0.3808619320973417</v>
      </c>
      <c r="N8">
        <v>0.4462838851103122</v>
      </c>
      <c r="O8">
        <f t="shared" si="4"/>
        <v>0.85340731494976674</v>
      </c>
      <c r="P8">
        <f t="shared" si="5"/>
        <v>0.76681693847294818</v>
      </c>
      <c r="R8">
        <v>0.80287873060793091</v>
      </c>
      <c r="S8">
        <v>0.41099242147851023</v>
      </c>
      <c r="T8">
        <f t="shared" si="6"/>
        <v>1.9535122514416277</v>
      </c>
      <c r="U8">
        <f t="shared" si="7"/>
        <v>0.80287873060793091</v>
      </c>
      <c r="X8">
        <v>0.12751845852492838</v>
      </c>
      <c r="Y8">
        <v>0.24332827819977859</v>
      </c>
      <c r="Z8">
        <f t="shared" si="8"/>
        <v>0.5240593467736312</v>
      </c>
      <c r="AA8">
        <f t="shared" si="9"/>
        <v>0.41197750993009657</v>
      </c>
      <c r="AD8">
        <v>0.51477717799452472</v>
      </c>
      <c r="AE8">
        <v>0.66075557310664312</v>
      </c>
      <c r="AF8">
        <f t="shared" si="10"/>
        <v>0.77907353179666916</v>
      </c>
      <c r="AG8">
        <f t="shared" si="11"/>
        <v>0.54843155819042777</v>
      </c>
      <c r="AJ8">
        <v>0.45261961105155735</v>
      </c>
      <c r="AK8">
        <v>0.54125372354156764</v>
      </c>
      <c r="AL8">
        <f t="shared" si="12"/>
        <v>0.83624295106913327</v>
      </c>
      <c r="AM8">
        <f t="shared" si="13"/>
        <v>0.71035738703127671</v>
      </c>
      <c r="AP8">
        <v>0.44137195801286505</v>
      </c>
      <c r="AQ8">
        <v>0.47426198598017089</v>
      </c>
      <c r="AR8">
        <v>0.76681693847294818</v>
      </c>
      <c r="AS8">
        <v>0.80287873060793091</v>
      </c>
      <c r="AT8">
        <v>0.41197750993009657</v>
      </c>
      <c r="AU8">
        <v>0.54843155819042777</v>
      </c>
      <c r="AV8">
        <v>0.71035738703127671</v>
      </c>
      <c r="BB8" t="s">
        <v>78</v>
      </c>
      <c r="BC8">
        <v>0.83630806443432881</v>
      </c>
      <c r="BD8">
        <v>5.1054833338884685E-2</v>
      </c>
    </row>
    <row r="9" spans="1:56" x14ac:dyDescent="0.35">
      <c r="D9" t="e">
        <f t="shared" si="0"/>
        <v>#DIV/0!</v>
      </c>
      <c r="E9" t="e">
        <f t="shared" si="1"/>
        <v>#DIV/0!</v>
      </c>
      <c r="J9" t="e">
        <f t="shared" si="2"/>
        <v>#DIV/0!</v>
      </c>
      <c r="K9" t="e">
        <f t="shared" si="3"/>
        <v>#DIV/0!</v>
      </c>
      <c r="O9" t="e">
        <f t="shared" si="4"/>
        <v>#DIV/0!</v>
      </c>
      <c r="P9" t="e">
        <f t="shared" si="5"/>
        <v>#DIV/0!</v>
      </c>
      <c r="T9" t="e">
        <f t="shared" si="6"/>
        <v>#DIV/0!</v>
      </c>
      <c r="U9" t="e">
        <f t="shared" si="7"/>
        <v>#DIV/0!</v>
      </c>
      <c r="Z9" t="e">
        <f t="shared" si="8"/>
        <v>#DIV/0!</v>
      </c>
      <c r="AA9" t="e">
        <f t="shared" si="9"/>
        <v>#DIV/0!</v>
      </c>
      <c r="AF9" t="e">
        <f t="shared" si="10"/>
        <v>#DIV/0!</v>
      </c>
      <c r="AG9" t="e">
        <f t="shared" si="11"/>
        <v>#DIV/0!</v>
      </c>
      <c r="AL9" t="e">
        <f t="shared" si="12"/>
        <v>#DIV/0!</v>
      </c>
      <c r="AM9" t="e">
        <f t="shared" si="13"/>
        <v>#DIV/0!</v>
      </c>
      <c r="AP9" t="e">
        <v>#DIV/0!</v>
      </c>
      <c r="AQ9" t="e">
        <v>#DIV/0!</v>
      </c>
      <c r="AR9" t="e">
        <v>#DIV/0!</v>
      </c>
      <c r="AS9" t="e">
        <v>#DIV/0!</v>
      </c>
      <c r="AT9" t="e">
        <v>#DIV/0!</v>
      </c>
      <c r="AU9" t="e">
        <v>#DIV/0!</v>
      </c>
      <c r="AV9" t="e">
        <v>#DIV/0!</v>
      </c>
      <c r="AX9" t="s">
        <v>9</v>
      </c>
      <c r="AY9" t="s">
        <v>10</v>
      </c>
      <c r="AZ9" t="s">
        <v>61</v>
      </c>
      <c r="BB9" t="s">
        <v>79</v>
      </c>
      <c r="BC9">
        <v>0.97366752346784147</v>
      </c>
      <c r="BD9">
        <v>5.8131434809116526E-2</v>
      </c>
    </row>
    <row r="10" spans="1:56" x14ac:dyDescent="0.35">
      <c r="B10">
        <v>0.74795791393274358</v>
      </c>
      <c r="C10">
        <v>0.67167118253418212</v>
      </c>
      <c r="D10">
        <f t="shared" si="0"/>
        <v>1.1135774965225327</v>
      </c>
      <c r="E10">
        <f t="shared" si="1"/>
        <v>0.47205311488261037</v>
      </c>
      <c r="H10">
        <v>0.1126934054491379</v>
      </c>
      <c r="I10">
        <v>0.2222985417310793</v>
      </c>
      <c r="J10">
        <f t="shared" si="2"/>
        <v>0.50694622003173662</v>
      </c>
      <c r="K10">
        <f t="shared" si="3"/>
        <v>0.40482416451150915</v>
      </c>
      <c r="M10">
        <v>0.35908617134289883</v>
      </c>
      <c r="N10">
        <v>0.55471238922615373</v>
      </c>
      <c r="O10">
        <f t="shared" si="4"/>
        <v>0.64733757225764976</v>
      </c>
      <c r="P10">
        <f t="shared" si="5"/>
        <v>0.58165591813135598</v>
      </c>
      <c r="R10">
        <v>0.4565383628932656</v>
      </c>
      <c r="S10">
        <v>0.49720923380069165</v>
      </c>
      <c r="T10">
        <f t="shared" si="6"/>
        <v>0.91820169831413645</v>
      </c>
      <c r="U10">
        <f t="shared" si="7"/>
        <v>0.37737393939580749</v>
      </c>
      <c r="X10">
        <v>0.21776801850876629</v>
      </c>
      <c r="Y10">
        <v>0.4406962884800148</v>
      </c>
      <c r="Z10">
        <f t="shared" si="8"/>
        <v>0.49414534272539462</v>
      </c>
      <c r="AA10">
        <f t="shared" si="9"/>
        <v>0.38846128609838104</v>
      </c>
      <c r="AD10">
        <v>0.5728272381356676</v>
      </c>
      <c r="AE10">
        <v>0.7358004146483702</v>
      </c>
      <c r="AF10">
        <f t="shared" si="10"/>
        <v>0.77850899066075485</v>
      </c>
      <c r="AG10">
        <f t="shared" si="11"/>
        <v>0.54803414746833834</v>
      </c>
      <c r="AJ10">
        <v>9.4680694245494121E-3</v>
      </c>
      <c r="AK10">
        <v>1.5310984149638052E-2</v>
      </c>
      <c r="AL10">
        <f t="shared" si="12"/>
        <v>0.61838411770370982</v>
      </c>
      <c r="AM10">
        <f t="shared" si="13"/>
        <v>0.52529438421219465</v>
      </c>
      <c r="AP10">
        <v>0.47205311488261037</v>
      </c>
      <c r="AQ10">
        <v>0.40482416451150915</v>
      </c>
      <c r="AR10">
        <v>0.58165591813135598</v>
      </c>
      <c r="AS10">
        <v>0.37737393939580749</v>
      </c>
      <c r="AT10">
        <v>0.38846128609838104</v>
      </c>
      <c r="AU10">
        <v>0.54803414746833834</v>
      </c>
      <c r="AV10">
        <v>0.52529438421219465</v>
      </c>
      <c r="AX10">
        <f>AVERAGE(AP10:AV12)</f>
        <v>0.51349591195771571</v>
      </c>
      <c r="AY10">
        <f>STDEV(AP10:AV12)</f>
        <v>0.11511571397313697</v>
      </c>
      <c r="AZ10">
        <f>AY10/(SQRT(21))</f>
        <v>2.5120308236227899E-2</v>
      </c>
    </row>
    <row r="11" spans="1:56" x14ac:dyDescent="0.35">
      <c r="B11">
        <v>0.73431348545179009</v>
      </c>
      <c r="C11">
        <v>0.67167118253418212</v>
      </c>
      <c r="D11">
        <f t="shared" si="0"/>
        <v>1.0932633475226101</v>
      </c>
      <c r="E11">
        <f t="shared" si="1"/>
        <v>0.46344180822317405</v>
      </c>
      <c r="H11">
        <v>0.13698568076646575</v>
      </c>
      <c r="I11">
        <v>0.2222985417310793</v>
      </c>
      <c r="J11">
        <f t="shared" si="2"/>
        <v>0.61622392886490962</v>
      </c>
      <c r="K11">
        <f t="shared" si="3"/>
        <v>0.49208836617643475</v>
      </c>
      <c r="M11">
        <v>0.49176262624841083</v>
      </c>
      <c r="N11">
        <v>0.55471238922615373</v>
      </c>
      <c r="O11">
        <f t="shared" si="4"/>
        <v>0.88651819537407417</v>
      </c>
      <c r="P11">
        <f t="shared" si="5"/>
        <v>0.79656824656737879</v>
      </c>
      <c r="R11">
        <v>0.48299126400829417</v>
      </c>
      <c r="S11">
        <v>0.49720923380069165</v>
      </c>
      <c r="T11">
        <f t="shared" si="6"/>
        <v>0.97140445344565585</v>
      </c>
      <c r="U11">
        <f t="shared" si="7"/>
        <v>0.39923986855663884</v>
      </c>
      <c r="X11">
        <v>0.38448893890339891</v>
      </c>
      <c r="Y11">
        <v>0.4406962884800148</v>
      </c>
      <c r="Z11">
        <f t="shared" si="8"/>
        <v>0.87245785579343527</v>
      </c>
      <c r="AA11">
        <f t="shared" si="9"/>
        <v>0.68586318927728007</v>
      </c>
      <c r="AD11">
        <v>0.71509905405246765</v>
      </c>
      <c r="AE11">
        <v>0.7358004146483702</v>
      </c>
      <c r="AF11">
        <f t="shared" si="10"/>
        <v>0.97186552197609799</v>
      </c>
      <c r="AG11">
        <f t="shared" si="11"/>
        <v>0.68414815908290061</v>
      </c>
      <c r="AJ11">
        <v>1.1502003563224041E-2</v>
      </c>
      <c r="AK11">
        <v>1.5310984149638052E-2</v>
      </c>
      <c r="AL11">
        <f t="shared" si="12"/>
        <v>0.75122562016994476</v>
      </c>
      <c r="AM11">
        <f t="shared" si="13"/>
        <v>0.63813831606307403</v>
      </c>
      <c r="AP11">
        <v>0.46344180822317405</v>
      </c>
      <c r="AQ11">
        <v>0.49208836617643475</v>
      </c>
      <c r="AR11">
        <v>0.79656824656737879</v>
      </c>
      <c r="AS11">
        <v>0.39923986855663884</v>
      </c>
      <c r="AT11">
        <v>0.68586318927728007</v>
      </c>
      <c r="AU11">
        <v>0.68414815908290061</v>
      </c>
      <c r="AV11">
        <v>0.63813831606307403</v>
      </c>
      <c r="AX11">
        <f>AX10/$AX$2</f>
        <v>0.61996603983886989</v>
      </c>
      <c r="AZ11">
        <f>AZ10/$AX$2</f>
        <v>3.0328845184707898E-2</v>
      </c>
    </row>
    <row r="12" spans="1:56" x14ac:dyDescent="0.35">
      <c r="B12">
        <v>0.651146918047112</v>
      </c>
      <c r="C12">
        <v>0.67167118253418212</v>
      </c>
      <c r="D12">
        <f t="shared" si="0"/>
        <v>0.96944298784766514</v>
      </c>
      <c r="E12">
        <f t="shared" si="1"/>
        <v>0.41095351113296769</v>
      </c>
      <c r="H12">
        <v>0.11321860828654787</v>
      </c>
      <c r="I12">
        <v>0.2222985417310793</v>
      </c>
      <c r="J12">
        <f t="shared" si="2"/>
        <v>0.50930882139349143</v>
      </c>
      <c r="K12">
        <f t="shared" si="3"/>
        <v>0.40671083036392691</v>
      </c>
      <c r="M12">
        <v>0.34802913731978286</v>
      </c>
      <c r="N12">
        <v>0.55471238922615373</v>
      </c>
      <c r="O12">
        <f t="shared" si="4"/>
        <v>0.62740465884545615</v>
      </c>
      <c r="P12">
        <f t="shared" si="5"/>
        <v>0.56374548384068635</v>
      </c>
      <c r="R12">
        <v>0.46957857804854675</v>
      </c>
      <c r="S12">
        <v>0.49720923380069165</v>
      </c>
      <c r="T12">
        <f t="shared" si="6"/>
        <v>0.94442851444866616</v>
      </c>
      <c r="U12">
        <f t="shared" si="7"/>
        <v>0.38815296206660949</v>
      </c>
      <c r="X12">
        <v>0.2890255623361016</v>
      </c>
      <c r="Y12">
        <v>0.4406962884800148</v>
      </c>
      <c r="Z12">
        <f t="shared" si="8"/>
        <v>0.65583843089073046</v>
      </c>
      <c r="AA12">
        <f t="shared" si="9"/>
        <v>0.51557268339597884</v>
      </c>
      <c r="AD12">
        <v>0.56205920067071158</v>
      </c>
      <c r="AE12">
        <v>0.7358004146483702</v>
      </c>
      <c r="AF12">
        <f t="shared" si="10"/>
        <v>0.76387453646558845</v>
      </c>
      <c r="AG12">
        <f t="shared" si="11"/>
        <v>0.53773217186532651</v>
      </c>
      <c r="AJ12">
        <v>9.0727460939851057E-3</v>
      </c>
      <c r="AK12">
        <v>1.5310984149638052E-2</v>
      </c>
      <c r="AL12">
        <f t="shared" si="12"/>
        <v>0.59256452787847624</v>
      </c>
      <c r="AM12">
        <f t="shared" si="13"/>
        <v>0.50336159979945527</v>
      </c>
      <c r="AP12">
        <v>0.41095351113296769</v>
      </c>
      <c r="AQ12">
        <v>0.40671083036392691</v>
      </c>
      <c r="AR12">
        <v>0.56374548384068635</v>
      </c>
      <c r="AS12">
        <v>0.38815296206660949</v>
      </c>
      <c r="AT12">
        <v>0.51557268339597884</v>
      </c>
      <c r="AU12">
        <v>0.53773217186532651</v>
      </c>
      <c r="AV12">
        <v>0.50336159979945527</v>
      </c>
    </row>
    <row r="13" spans="1:56" x14ac:dyDescent="0.35">
      <c r="D13" t="e">
        <f t="shared" si="0"/>
        <v>#DIV/0!</v>
      </c>
      <c r="E13" t="e">
        <f t="shared" si="1"/>
        <v>#DIV/0!</v>
      </c>
      <c r="J13" t="e">
        <f t="shared" si="2"/>
        <v>#DIV/0!</v>
      </c>
      <c r="K13" t="e">
        <f t="shared" si="3"/>
        <v>#DIV/0!</v>
      </c>
      <c r="O13" t="e">
        <f t="shared" si="4"/>
        <v>#DIV/0!</v>
      </c>
      <c r="P13" t="e">
        <f t="shared" si="5"/>
        <v>#DIV/0!</v>
      </c>
      <c r="T13" t="e">
        <f t="shared" si="6"/>
        <v>#DIV/0!</v>
      </c>
      <c r="U13" t="e">
        <f t="shared" si="7"/>
        <v>#DIV/0!</v>
      </c>
      <c r="Z13" t="e">
        <f t="shared" si="8"/>
        <v>#DIV/0!</v>
      </c>
      <c r="AA13" t="e">
        <f t="shared" si="9"/>
        <v>#DIV/0!</v>
      </c>
      <c r="AF13" t="e">
        <f t="shared" si="10"/>
        <v>#DIV/0!</v>
      </c>
      <c r="AG13" t="e">
        <f t="shared" si="11"/>
        <v>#DIV/0!</v>
      </c>
      <c r="AL13" t="e">
        <f t="shared" si="12"/>
        <v>#DIV/0!</v>
      </c>
      <c r="AM13" t="e">
        <f t="shared" si="13"/>
        <v>#DIV/0!</v>
      </c>
      <c r="AP13" t="e">
        <v>#DIV/0!</v>
      </c>
      <c r="AQ13" t="e">
        <v>#DIV/0!</v>
      </c>
      <c r="AR13" t="e">
        <v>#DIV/0!</v>
      </c>
      <c r="AS13" t="e">
        <v>#DIV/0!</v>
      </c>
      <c r="AT13" t="e">
        <v>#DIV/0!</v>
      </c>
      <c r="AU13" t="e">
        <v>#DIV/0!</v>
      </c>
      <c r="AV13" t="e">
        <v>#DIV/0!</v>
      </c>
      <c r="AX13" t="s">
        <v>9</v>
      </c>
      <c r="AY13" t="s">
        <v>10</v>
      </c>
      <c r="AZ13" t="s">
        <v>61</v>
      </c>
    </row>
    <row r="14" spans="1:56" x14ac:dyDescent="0.35">
      <c r="B14">
        <v>0.59121386142760435</v>
      </c>
      <c r="C14">
        <v>0.7220316060023767</v>
      </c>
      <c r="D14">
        <f t="shared" si="0"/>
        <v>0.81881991939513277</v>
      </c>
      <c r="E14">
        <f t="shared" si="1"/>
        <v>0.34710336252792551</v>
      </c>
      <c r="H14">
        <v>0.33022196713657737</v>
      </c>
      <c r="I14">
        <v>0.76444183804878318</v>
      </c>
      <c r="J14">
        <f t="shared" si="2"/>
        <v>0.43197788333964016</v>
      </c>
      <c r="K14">
        <f t="shared" si="3"/>
        <v>0.34495786495749431</v>
      </c>
      <c r="M14">
        <v>0.22968204722477076</v>
      </c>
      <c r="N14">
        <v>0.43111921323459906</v>
      </c>
      <c r="O14">
        <f t="shared" si="4"/>
        <v>0.53275762288930117</v>
      </c>
      <c r="P14">
        <f t="shared" si="5"/>
        <v>0.47870174320704778</v>
      </c>
      <c r="R14">
        <v>0.70231784607635483</v>
      </c>
      <c r="S14">
        <v>0.94281711398966461</v>
      </c>
      <c r="T14">
        <f t="shared" si="6"/>
        <v>0.74491418924758068</v>
      </c>
      <c r="U14">
        <f t="shared" si="7"/>
        <v>0.30615408643256442</v>
      </c>
      <c r="X14">
        <v>0.65869340011822508</v>
      </c>
      <c r="Y14">
        <v>0.9168998933018726</v>
      </c>
      <c r="Z14">
        <f t="shared" si="8"/>
        <v>0.71839183855304722</v>
      </c>
      <c r="AA14">
        <f t="shared" si="9"/>
        <v>0.56474764284478951</v>
      </c>
      <c r="AD14">
        <v>0.48828081520531935</v>
      </c>
      <c r="AE14">
        <v>0.67855714032347791</v>
      </c>
      <c r="AF14">
        <f t="shared" si="10"/>
        <v>0.71958687955527056</v>
      </c>
      <c r="AG14">
        <f t="shared" si="11"/>
        <v>0.50655571971206836</v>
      </c>
      <c r="AJ14">
        <v>0.49820969453559771</v>
      </c>
      <c r="AK14">
        <v>0.85856076740736031</v>
      </c>
      <c r="AL14">
        <f t="shared" si="12"/>
        <v>0.58028472002053733</v>
      </c>
      <c r="AM14">
        <f t="shared" si="13"/>
        <v>0.49293035824213122</v>
      </c>
      <c r="AP14">
        <v>0.34710336252792551</v>
      </c>
      <c r="AQ14">
        <v>0.34495786495749431</v>
      </c>
      <c r="AR14">
        <v>0.47870174320704778</v>
      </c>
      <c r="AS14">
        <v>0.30615408643256442</v>
      </c>
      <c r="AT14">
        <v>0.56474764284478951</v>
      </c>
      <c r="AU14">
        <v>0.50655571971206836</v>
      </c>
      <c r="AV14">
        <v>0.49293035824213122</v>
      </c>
      <c r="AX14">
        <f>AVERAGE(AP14:AV16)</f>
        <v>0.45485927666968123</v>
      </c>
      <c r="AY14">
        <f>STDEV(AP14:AV16)</f>
        <v>0.10946124239459228</v>
      </c>
      <c r="AZ14">
        <f>AY14/(SQRT(21))</f>
        <v>2.3886401377958492E-2</v>
      </c>
    </row>
    <row r="15" spans="1:56" x14ac:dyDescent="0.35">
      <c r="B15">
        <v>0.6929864266266047</v>
      </c>
      <c r="C15">
        <v>0.7220316060023767</v>
      </c>
      <c r="D15">
        <f t="shared" si="0"/>
        <v>0.95977298066412287</v>
      </c>
      <c r="E15">
        <f t="shared" si="1"/>
        <v>0.40685432896901136</v>
      </c>
      <c r="H15">
        <v>0.3376060118773041</v>
      </c>
      <c r="I15">
        <v>0.76444183804878318</v>
      </c>
      <c r="J15">
        <f t="shared" si="2"/>
        <v>0.44163727712632028</v>
      </c>
      <c r="K15">
        <f t="shared" si="3"/>
        <v>0.35267141693769377</v>
      </c>
      <c r="M15">
        <v>0.30488625145157511</v>
      </c>
      <c r="N15">
        <v>0.43111921323459906</v>
      </c>
      <c r="O15">
        <f t="shared" si="4"/>
        <v>0.70719708630955247</v>
      </c>
      <c r="P15">
        <f t="shared" si="5"/>
        <v>0.63544182844601071</v>
      </c>
      <c r="R15">
        <v>0.8198091515409448</v>
      </c>
      <c r="S15">
        <v>0.94281711398966461</v>
      </c>
      <c r="T15">
        <f t="shared" si="6"/>
        <v>0.86953147050100299</v>
      </c>
      <c r="U15">
        <f t="shared" si="7"/>
        <v>0.35737084461297702</v>
      </c>
      <c r="X15">
        <v>0.77569370560303441</v>
      </c>
      <c r="Y15">
        <v>0.9168998933018726</v>
      </c>
      <c r="Z15">
        <f t="shared" si="8"/>
        <v>0.8459960692215408</v>
      </c>
      <c r="AA15">
        <f t="shared" si="9"/>
        <v>0.6650608488413986</v>
      </c>
      <c r="AD15">
        <v>0.5524699880875853</v>
      </c>
      <c r="AE15">
        <v>0.67855714032347791</v>
      </c>
      <c r="AF15">
        <f t="shared" si="10"/>
        <v>0.81418344197839398</v>
      </c>
      <c r="AG15">
        <f t="shared" si="11"/>
        <v>0.57314730319139484</v>
      </c>
      <c r="AJ15">
        <v>0.53206890589358447</v>
      </c>
      <c r="AK15">
        <v>0.85856076740736031</v>
      </c>
      <c r="AL15">
        <f t="shared" si="12"/>
        <v>0.6197218951668384</v>
      </c>
      <c r="AM15">
        <f t="shared" si="13"/>
        <v>0.52643077657511061</v>
      </c>
      <c r="AP15">
        <v>0.40685432896901136</v>
      </c>
      <c r="AQ15">
        <v>0.35267141693769377</v>
      </c>
      <c r="AR15">
        <v>0.63544182844601071</v>
      </c>
      <c r="AS15">
        <v>0.35737084461297702</v>
      </c>
      <c r="AT15">
        <v>0.6650608488413986</v>
      </c>
      <c r="AU15">
        <v>0.57314730319139484</v>
      </c>
      <c r="AV15">
        <v>0.52643077657511061</v>
      </c>
      <c r="AX15">
        <f>AX14/$AV$2</f>
        <v>0.5458159133598357</v>
      </c>
      <c r="AZ15">
        <f>AZ14/$AV$2</f>
        <v>2.8662882464323004E-2</v>
      </c>
    </row>
    <row r="16" spans="1:56" x14ac:dyDescent="0.35">
      <c r="B16">
        <v>0.58854229421276305</v>
      </c>
      <c r="C16">
        <v>0.7220316060023767</v>
      </c>
      <c r="D16">
        <f t="shared" si="0"/>
        <v>0.81511984976849583</v>
      </c>
      <c r="E16">
        <f t="shared" si="1"/>
        <v>0.34553487771389968</v>
      </c>
      <c r="H16">
        <v>0.34515517015425579</v>
      </c>
      <c r="I16">
        <v>0.76444183804878318</v>
      </c>
      <c r="J16">
        <f t="shared" si="2"/>
        <v>0.4515126631939127</v>
      </c>
      <c r="K16">
        <f t="shared" si="3"/>
        <v>0.36055745051693894</v>
      </c>
      <c r="M16">
        <v>0.24445723341556785</v>
      </c>
      <c r="N16">
        <v>0.43111921323459906</v>
      </c>
      <c r="O16">
        <f t="shared" si="4"/>
        <v>0.5670293179036382</v>
      </c>
      <c r="P16">
        <f t="shared" si="5"/>
        <v>0.50949608465081597</v>
      </c>
      <c r="R16">
        <v>0.67365741131294832</v>
      </c>
      <c r="S16">
        <v>0.94281711398966461</v>
      </c>
      <c r="T16">
        <f t="shared" si="6"/>
        <v>0.7145154678644634</v>
      </c>
      <c r="U16">
        <f t="shared" si="7"/>
        <v>0.29366044232146649</v>
      </c>
      <c r="X16">
        <v>0.63934564437893027</v>
      </c>
      <c r="Y16">
        <v>0.9168998933018726</v>
      </c>
      <c r="Z16">
        <f t="shared" si="8"/>
        <v>0.69729056470555983</v>
      </c>
      <c r="AA16">
        <f t="shared" si="9"/>
        <v>0.54815934934413757</v>
      </c>
      <c r="AD16">
        <v>0.45495192242563198</v>
      </c>
      <c r="AE16">
        <v>0.67855714032347791</v>
      </c>
      <c r="AF16">
        <f t="shared" si="10"/>
        <v>0.67046958227976183</v>
      </c>
      <c r="AG16">
        <f t="shared" si="11"/>
        <v>0.47197942520391384</v>
      </c>
      <c r="AJ16">
        <v>0.46950421014314508</v>
      </c>
      <c r="AK16">
        <v>0.85856076740736031</v>
      </c>
      <c r="AL16">
        <f t="shared" si="12"/>
        <v>0.54685029641050431</v>
      </c>
      <c r="AM16">
        <f t="shared" si="13"/>
        <v>0.46452905481451473</v>
      </c>
      <c r="AP16">
        <v>0.34553487771389968</v>
      </c>
      <c r="AQ16">
        <v>0.36055745051693894</v>
      </c>
      <c r="AR16">
        <v>0.50949608465081597</v>
      </c>
      <c r="AS16">
        <v>0.29366044232146649</v>
      </c>
      <c r="AT16">
        <v>0.54815934934413757</v>
      </c>
      <c r="AU16">
        <v>0.47197942520391384</v>
      </c>
      <c r="AV16">
        <v>0.46452905481451473</v>
      </c>
    </row>
    <row r="17" spans="2:52" x14ac:dyDescent="0.35">
      <c r="D17" t="e">
        <f t="shared" si="0"/>
        <v>#DIV/0!</v>
      </c>
      <c r="E17" t="e">
        <f t="shared" si="1"/>
        <v>#DIV/0!</v>
      </c>
      <c r="J17" t="e">
        <f t="shared" si="2"/>
        <v>#DIV/0!</v>
      </c>
      <c r="K17" t="e">
        <f t="shared" si="3"/>
        <v>#DIV/0!</v>
      </c>
      <c r="O17" t="e">
        <f t="shared" si="4"/>
        <v>#DIV/0!</v>
      </c>
      <c r="P17" t="e">
        <f t="shared" si="5"/>
        <v>#DIV/0!</v>
      </c>
      <c r="T17" t="e">
        <f t="shared" si="6"/>
        <v>#DIV/0!</v>
      </c>
      <c r="U17" t="e">
        <f t="shared" si="7"/>
        <v>#DIV/0!</v>
      </c>
      <c r="Z17" t="e">
        <f t="shared" si="8"/>
        <v>#DIV/0!</v>
      </c>
      <c r="AA17" t="e">
        <f t="shared" si="9"/>
        <v>#DIV/0!</v>
      </c>
      <c r="AF17" t="e">
        <f t="shared" si="10"/>
        <v>#DIV/0!</v>
      </c>
      <c r="AG17" t="e">
        <f t="shared" si="11"/>
        <v>#DIV/0!</v>
      </c>
      <c r="AL17" t="e">
        <f t="shared" si="12"/>
        <v>#DIV/0!</v>
      </c>
      <c r="AM17" t="e">
        <f t="shared" si="13"/>
        <v>#DIV/0!</v>
      </c>
      <c r="AP17" t="e">
        <v>#DIV/0!</v>
      </c>
      <c r="AQ17" t="e">
        <v>#DIV/0!</v>
      </c>
      <c r="AR17" t="e">
        <v>#DIV/0!</v>
      </c>
      <c r="AS17" t="e">
        <v>#DIV/0!</v>
      </c>
      <c r="AT17" t="e">
        <v>#DIV/0!</v>
      </c>
      <c r="AU17" t="e">
        <v>#DIV/0!</v>
      </c>
      <c r="AV17" t="e">
        <v>#DIV/0!</v>
      </c>
      <c r="AX17" t="s">
        <v>9</v>
      </c>
      <c r="AY17" t="s">
        <v>10</v>
      </c>
      <c r="AZ17" t="s">
        <v>61</v>
      </c>
    </row>
    <row r="18" spans="2:52" x14ac:dyDescent="0.35">
      <c r="B18">
        <v>0.1217388037785508</v>
      </c>
      <c r="C18">
        <v>0.22517307585208637</v>
      </c>
      <c r="D18">
        <f t="shared" si="0"/>
        <v>0.54064547156836651</v>
      </c>
      <c r="E18">
        <f t="shared" si="1"/>
        <v>0.22918331207123227</v>
      </c>
      <c r="H18">
        <v>6.780483676833933E-2</v>
      </c>
      <c r="I18">
        <v>0.36160261836107915</v>
      </c>
      <c r="J18">
        <f t="shared" si="2"/>
        <v>0.18751201823608657</v>
      </c>
      <c r="K18">
        <f t="shared" si="3"/>
        <v>0.14973855829034174</v>
      </c>
      <c r="M18">
        <v>9.6835241699497518E-2</v>
      </c>
      <c r="N18">
        <v>0.3707617208072142</v>
      </c>
      <c r="O18">
        <f t="shared" si="4"/>
        <v>0.26117917860740847</v>
      </c>
      <c r="P18">
        <f t="shared" si="5"/>
        <v>0.2346788158763333</v>
      </c>
      <c r="R18">
        <v>0.33195785606916145</v>
      </c>
      <c r="S18">
        <v>0.83824158528282178</v>
      </c>
      <c r="T18">
        <f t="shared" si="6"/>
        <v>0.39601692626256335</v>
      </c>
      <c r="U18">
        <f t="shared" si="7"/>
        <v>0.16275995547112754</v>
      </c>
      <c r="X18">
        <v>0.13450306930680636</v>
      </c>
      <c r="Y18">
        <v>0.49269859883672984</v>
      </c>
      <c r="Z18">
        <f t="shared" si="8"/>
        <v>0.27299259552263899</v>
      </c>
      <c r="AA18">
        <f t="shared" si="9"/>
        <v>0.21460701049446443</v>
      </c>
      <c r="AD18">
        <v>0.36084720867843872</v>
      </c>
      <c r="AE18">
        <v>0.91103773371602381</v>
      </c>
      <c r="AF18">
        <f t="shared" si="10"/>
        <v>0.3960837134666006</v>
      </c>
      <c r="AG18">
        <f t="shared" si="11"/>
        <v>0.27882452590756518</v>
      </c>
      <c r="AJ18">
        <v>0.22712886975563418</v>
      </c>
      <c r="AK18">
        <v>0.75529072607800818</v>
      </c>
      <c r="AL18">
        <f t="shared" si="12"/>
        <v>0.30071714362897628</v>
      </c>
      <c r="AM18">
        <f t="shared" si="13"/>
        <v>0.2554480657931773</v>
      </c>
      <c r="AP18">
        <v>0.22918331207123227</v>
      </c>
      <c r="AQ18">
        <v>0.14973855829034174</v>
      </c>
      <c r="AR18">
        <v>0.2346788158763333</v>
      </c>
      <c r="AS18">
        <v>0.16275995547112754</v>
      </c>
      <c r="AT18">
        <v>0.21460701049446443</v>
      </c>
      <c r="AU18">
        <v>0.27882452590756518</v>
      </c>
      <c r="AV18">
        <v>0.2554480657931773</v>
      </c>
      <c r="AX18">
        <f>AVERAGE(AP18:AV20)</f>
        <v>0.21377567613104445</v>
      </c>
      <c r="AY18">
        <f>STDEV(AP18:AV20)</f>
        <v>4.2393874271794162E-2</v>
      </c>
      <c r="AZ18">
        <f>AY18/(SQRT(21))</f>
        <v>9.2511018025208409E-3</v>
      </c>
    </row>
    <row r="19" spans="2:52" x14ac:dyDescent="0.35">
      <c r="B19">
        <v>0.1355849544571284</v>
      </c>
      <c r="C19">
        <v>0.22517307585208637</v>
      </c>
      <c r="D19">
        <f t="shared" si="0"/>
        <v>0.6021366184391983</v>
      </c>
      <c r="E19">
        <f t="shared" si="1"/>
        <v>0.25524982967663079</v>
      </c>
      <c r="H19">
        <v>7.7368172133718022E-2</v>
      </c>
      <c r="I19">
        <v>0.36160261836107915</v>
      </c>
      <c r="J19">
        <f t="shared" si="2"/>
        <v>0.21395910373763347</v>
      </c>
      <c r="K19">
        <f t="shared" si="3"/>
        <v>0.17085799634682416</v>
      </c>
      <c r="M19">
        <v>0.10562542123514954</v>
      </c>
      <c r="N19">
        <v>0.3707617208072142</v>
      </c>
      <c r="O19">
        <f t="shared" si="4"/>
        <v>0.28488761192817913</v>
      </c>
      <c r="P19">
        <f t="shared" si="5"/>
        <v>0.25598168958804213</v>
      </c>
      <c r="R19">
        <v>0.37790381813721374</v>
      </c>
      <c r="S19">
        <v>0.83824158528282178</v>
      </c>
      <c r="T19">
        <f t="shared" si="6"/>
        <v>0.45082924156012782</v>
      </c>
      <c r="U19">
        <f t="shared" si="7"/>
        <v>0.18528740166211716</v>
      </c>
      <c r="X19">
        <v>0.13707904963928016</v>
      </c>
      <c r="Y19">
        <v>0.49269859883672984</v>
      </c>
      <c r="Z19">
        <f t="shared" si="8"/>
        <v>0.27822090414489964</v>
      </c>
      <c r="AA19">
        <f t="shared" si="9"/>
        <v>0.21871712813783012</v>
      </c>
      <c r="AD19">
        <v>0.34383945350793732</v>
      </c>
      <c r="AE19">
        <v>0.91103773371602381</v>
      </c>
      <c r="AF19">
        <f t="shared" si="10"/>
        <v>0.37741516161515459</v>
      </c>
      <c r="AG19">
        <f t="shared" si="11"/>
        <v>0.26568273304311518</v>
      </c>
      <c r="AJ19">
        <v>0.22956681283417529</v>
      </c>
      <c r="AK19">
        <v>0.75529072607800818</v>
      </c>
      <c r="AL19">
        <f t="shared" si="12"/>
        <v>0.3039449643798024</v>
      </c>
      <c r="AM19">
        <f t="shared" si="13"/>
        <v>0.25818997986423847</v>
      </c>
      <c r="AP19">
        <v>0.25524982967663079</v>
      </c>
      <c r="AQ19">
        <v>0.17085799634682416</v>
      </c>
      <c r="AR19">
        <v>0.25598168958804213</v>
      </c>
      <c r="AS19">
        <v>0.18528740166211716</v>
      </c>
      <c r="AT19">
        <v>0.21871712813783012</v>
      </c>
      <c r="AU19">
        <v>0.26568273304311518</v>
      </c>
      <c r="AV19">
        <v>0.25818997986423847</v>
      </c>
      <c r="AX19">
        <f>AX18/$AX$2</f>
        <v>0.2581007097788815</v>
      </c>
      <c r="AZ19">
        <f>AZ18/$AX$2</f>
        <v>1.1169259219199706E-2</v>
      </c>
    </row>
    <row r="20" spans="2:52" x14ac:dyDescent="0.35">
      <c r="B20">
        <v>0.12847548468863645</v>
      </c>
      <c r="C20">
        <v>0.22517307585208637</v>
      </c>
      <c r="D20">
        <f t="shared" si="0"/>
        <v>0.57056326207059738</v>
      </c>
      <c r="E20">
        <f t="shared" si="1"/>
        <v>0.24186566802857332</v>
      </c>
      <c r="H20">
        <v>6.6570646995384064E-2</v>
      </c>
      <c r="I20">
        <v>0.36160261836107915</v>
      </c>
      <c r="J20">
        <f t="shared" si="2"/>
        <v>0.1840989075165097</v>
      </c>
      <c r="K20">
        <f t="shared" si="3"/>
        <v>0.1470130035059477</v>
      </c>
      <c r="M20">
        <v>7.783883888759649E-2</v>
      </c>
      <c r="N20">
        <v>0.3707617208072142</v>
      </c>
      <c r="O20">
        <f t="shared" si="4"/>
        <v>0.20994302949648494</v>
      </c>
      <c r="P20">
        <f t="shared" si="5"/>
        <v>0.18864130680870309</v>
      </c>
      <c r="R20">
        <v>0.31622317340940825</v>
      </c>
      <c r="S20">
        <v>0.83824158528282178</v>
      </c>
      <c r="T20">
        <f t="shared" si="6"/>
        <v>0.37724586677803024</v>
      </c>
      <c r="U20">
        <f t="shared" si="7"/>
        <v>0.15504519227986213</v>
      </c>
      <c r="X20">
        <v>0.1057001258826919</v>
      </c>
      <c r="Y20">
        <v>0.49269859883672984</v>
      </c>
      <c r="Z20">
        <f t="shared" si="8"/>
        <v>0.21453303527197312</v>
      </c>
      <c r="AA20">
        <f t="shared" si="9"/>
        <v>0.16865033743453151</v>
      </c>
      <c r="AD20">
        <v>0.2854923513792314</v>
      </c>
      <c r="AE20">
        <v>0.91103773371602381</v>
      </c>
      <c r="AF20">
        <f t="shared" si="10"/>
        <v>0.31337050136742323</v>
      </c>
      <c r="AG20">
        <f t="shared" si="11"/>
        <v>0.2205982687661194</v>
      </c>
      <c r="AJ20">
        <v>0.20651893951028186</v>
      </c>
      <c r="AK20">
        <v>0.75529072607800818</v>
      </c>
      <c r="AL20">
        <f t="shared" si="12"/>
        <v>0.27342973027442163</v>
      </c>
      <c r="AM20">
        <f t="shared" si="13"/>
        <v>0.23226841970515749</v>
      </c>
      <c r="AP20">
        <v>0.24186566802857332</v>
      </c>
      <c r="AQ20">
        <v>0.1470130035059477</v>
      </c>
      <c r="AR20">
        <v>0.18864130680870309</v>
      </c>
      <c r="AS20">
        <v>0.15504519227986213</v>
      </c>
      <c r="AT20">
        <v>0.16865033743453151</v>
      </c>
      <c r="AU20">
        <v>0.2205982687661194</v>
      </c>
      <c r="AV20">
        <v>0.23226841970515749</v>
      </c>
    </row>
    <row r="21" spans="2:52" x14ac:dyDescent="0.35">
      <c r="D21" t="e">
        <f t="shared" si="0"/>
        <v>#DIV/0!</v>
      </c>
      <c r="E21" t="e">
        <f t="shared" si="1"/>
        <v>#DIV/0!</v>
      </c>
      <c r="J21" t="e">
        <f t="shared" si="2"/>
        <v>#DIV/0!</v>
      </c>
      <c r="K21" t="e">
        <f t="shared" si="3"/>
        <v>#DIV/0!</v>
      </c>
      <c r="O21" t="e">
        <f t="shared" si="4"/>
        <v>#DIV/0!</v>
      </c>
      <c r="P21" t="e">
        <f t="shared" si="5"/>
        <v>#DIV/0!</v>
      </c>
      <c r="T21" t="e">
        <f t="shared" si="6"/>
        <v>#DIV/0!</v>
      </c>
      <c r="U21" t="e">
        <f t="shared" si="7"/>
        <v>#DIV/0!</v>
      </c>
      <c r="Z21" t="e">
        <f t="shared" si="8"/>
        <v>#DIV/0!</v>
      </c>
      <c r="AA21" t="e">
        <f t="shared" si="9"/>
        <v>#DIV/0!</v>
      </c>
      <c r="AF21" t="e">
        <f t="shared" si="10"/>
        <v>#DIV/0!</v>
      </c>
      <c r="AG21" t="e">
        <f t="shared" si="11"/>
        <v>#DIV/0!</v>
      </c>
      <c r="AL21" t="e">
        <f t="shared" si="12"/>
        <v>#DIV/0!</v>
      </c>
      <c r="AM21" t="e">
        <f t="shared" si="13"/>
        <v>#DIV/0!</v>
      </c>
      <c r="AP21" t="e">
        <v>#DIV/0!</v>
      </c>
      <c r="AQ21" t="e">
        <v>#DIV/0!</v>
      </c>
      <c r="AR21" t="e">
        <v>#DIV/0!</v>
      </c>
      <c r="AS21" t="e">
        <v>#DIV/0!</v>
      </c>
      <c r="AT21" t="e">
        <v>#DIV/0!</v>
      </c>
      <c r="AU21" t="e">
        <v>#DIV/0!</v>
      </c>
      <c r="AV21" t="e">
        <v>#DIV/0!</v>
      </c>
      <c r="AX21" t="s">
        <v>9</v>
      </c>
      <c r="AY21" t="s">
        <v>10</v>
      </c>
      <c r="AZ21" t="s">
        <v>61</v>
      </c>
    </row>
    <row r="22" spans="2:52" x14ac:dyDescent="0.35">
      <c r="B22">
        <v>0.26617666413830432</v>
      </c>
      <c r="C22">
        <v>0.31997214207299141</v>
      </c>
      <c r="D22">
        <f t="shared" si="0"/>
        <v>0.83187449511646749</v>
      </c>
      <c r="E22">
        <f t="shared" si="1"/>
        <v>0.35263728643710202</v>
      </c>
      <c r="H22">
        <v>0.48548613519740119</v>
      </c>
      <c r="I22">
        <v>0.85134377787808779</v>
      </c>
      <c r="J22">
        <f t="shared" si="2"/>
        <v>0.57025862855007869</v>
      </c>
      <c r="K22">
        <f t="shared" si="3"/>
        <v>0.45538257064785359</v>
      </c>
      <c r="M22">
        <v>0.48473662610384838</v>
      </c>
      <c r="N22">
        <v>0.77325538411027905</v>
      </c>
      <c r="O22">
        <f t="shared" si="4"/>
        <v>0.62687778975065878</v>
      </c>
      <c r="P22">
        <f t="shared" si="5"/>
        <v>0.56327207315018579</v>
      </c>
      <c r="R22">
        <v>0.32504063652105314</v>
      </c>
      <c r="S22">
        <v>0.43956934078352994</v>
      </c>
      <c r="T22">
        <f t="shared" si="6"/>
        <v>0.73945247396388014</v>
      </c>
      <c r="U22">
        <f t="shared" si="7"/>
        <v>0.30390936284269016</v>
      </c>
      <c r="X22">
        <v>4.0154041155484696E-2</v>
      </c>
      <c r="Y22">
        <v>0.13539141236711835</v>
      </c>
      <c r="Z22">
        <f t="shared" si="8"/>
        <v>0.29657745977718047</v>
      </c>
      <c r="AA22">
        <f t="shared" si="9"/>
        <v>0.23314772292988709</v>
      </c>
      <c r="AD22">
        <v>0.4368597213690435</v>
      </c>
      <c r="AE22">
        <v>0.63165102798482065</v>
      </c>
      <c r="AF22">
        <f t="shared" si="10"/>
        <v>0.69161562637327301</v>
      </c>
      <c r="AG22">
        <f t="shared" si="11"/>
        <v>0.48686525746293424</v>
      </c>
      <c r="AJ22">
        <v>0.39233718962251973</v>
      </c>
      <c r="AK22">
        <v>0.87816161990422281</v>
      </c>
      <c r="AL22">
        <f t="shared" si="12"/>
        <v>0.44677105071536855</v>
      </c>
      <c r="AM22">
        <f t="shared" si="13"/>
        <v>0.37951544557910427</v>
      </c>
      <c r="AP22">
        <v>0.35263728643710202</v>
      </c>
      <c r="AQ22">
        <v>0.45538257064785359</v>
      </c>
      <c r="AR22">
        <v>0.56327207315018579</v>
      </c>
      <c r="AS22">
        <v>0.30390936284269016</v>
      </c>
      <c r="AT22">
        <v>0.23314772292988709</v>
      </c>
      <c r="AU22">
        <v>0.48686525746293424</v>
      </c>
      <c r="AV22">
        <v>0.37951544557910427</v>
      </c>
      <c r="AX22">
        <f>AVERAGE(AP22:AV24)</f>
        <v>0.40329402101795159</v>
      </c>
      <c r="AY22">
        <f>STDEV(AP22:AV24)</f>
        <v>0.12826181059980632</v>
      </c>
      <c r="AZ22">
        <f>AY22/(SQRT(21))</f>
        <v>2.7989021706938181E-2</v>
      </c>
    </row>
    <row r="23" spans="2:52" x14ac:dyDescent="0.35">
      <c r="B23">
        <v>0.30253270142326794</v>
      </c>
      <c r="C23">
        <v>0.31997214207299141</v>
      </c>
      <c r="D23">
        <f t="shared" si="0"/>
        <v>0.94549700315552709</v>
      </c>
      <c r="E23">
        <f t="shared" si="1"/>
        <v>0.40080264449085756</v>
      </c>
      <c r="H23">
        <v>0.5419745453726954</v>
      </c>
      <c r="I23">
        <v>0.85134377787808779</v>
      </c>
      <c r="J23">
        <f t="shared" si="2"/>
        <v>0.63661068472659466</v>
      </c>
      <c r="K23">
        <f t="shared" si="3"/>
        <v>0.50836830097561347</v>
      </c>
      <c r="M23">
        <v>0.59084556758788742</v>
      </c>
      <c r="N23">
        <v>0.77325538411027905</v>
      </c>
      <c r="O23">
        <f t="shared" si="4"/>
        <v>0.76410145952973152</v>
      </c>
      <c r="P23">
        <f t="shared" si="5"/>
        <v>0.68657243922708677</v>
      </c>
      <c r="R23">
        <v>0.34378178215885546</v>
      </c>
      <c r="S23">
        <v>0.43956934078352994</v>
      </c>
      <c r="T23">
        <f t="shared" si="6"/>
        <v>0.7820877169141649</v>
      </c>
      <c r="U23">
        <f t="shared" si="7"/>
        <v>0.32143212458315223</v>
      </c>
      <c r="X23">
        <v>4.2275422992078378E-2</v>
      </c>
      <c r="Y23">
        <v>0.13539141236711835</v>
      </c>
      <c r="Z23">
        <f t="shared" si="8"/>
        <v>0.31224597079648708</v>
      </c>
      <c r="AA23">
        <f t="shared" si="9"/>
        <v>0.24546517169554094</v>
      </c>
      <c r="AD23">
        <v>0.4407486329734005</v>
      </c>
      <c r="AE23">
        <v>0.63165102798482065</v>
      </c>
      <c r="AF23">
        <f t="shared" si="10"/>
        <v>0.69777236709253365</v>
      </c>
      <c r="AG23">
        <f t="shared" si="11"/>
        <v>0.49119931678882572</v>
      </c>
      <c r="AJ23">
        <v>0.39873468152247371</v>
      </c>
      <c r="AK23">
        <v>0.87816161990422281</v>
      </c>
      <c r="AL23">
        <f t="shared" si="12"/>
        <v>0.45405614693792007</v>
      </c>
      <c r="AM23">
        <f t="shared" si="13"/>
        <v>0.38570386475837132</v>
      </c>
      <c r="AP23">
        <v>0.40080264449085756</v>
      </c>
      <c r="AQ23">
        <v>0.50836830097561347</v>
      </c>
      <c r="AR23">
        <v>0.68657243922708677</v>
      </c>
      <c r="AS23">
        <v>0.32143212458315223</v>
      </c>
      <c r="AT23">
        <v>0.24546517169554094</v>
      </c>
      <c r="AU23">
        <v>0.49119931678882572</v>
      </c>
      <c r="AV23">
        <v>0.38570386475837132</v>
      </c>
      <c r="AX23">
        <f>AX22/$AX$2</f>
        <v>0.48691448418343447</v>
      </c>
      <c r="AZ23">
        <f>AZ22/$AX$2</f>
        <v>3.3792368240009509E-2</v>
      </c>
    </row>
    <row r="24" spans="2:52" x14ac:dyDescent="0.35">
      <c r="B24">
        <v>0.21803611128335795</v>
      </c>
      <c r="C24">
        <v>0.31997214207299141</v>
      </c>
      <c r="D24">
        <f t="shared" si="0"/>
        <v>0.6814221696638203</v>
      </c>
      <c r="E24">
        <f t="shared" si="1"/>
        <v>0.2888595169571696</v>
      </c>
      <c r="H24">
        <v>0.49843490230566073</v>
      </c>
      <c r="I24">
        <v>0.85134377787808779</v>
      </c>
      <c r="J24">
        <f t="shared" si="2"/>
        <v>0.58546842680635236</v>
      </c>
      <c r="K24">
        <f t="shared" si="3"/>
        <v>0.46752842286685059</v>
      </c>
      <c r="M24">
        <v>0.53644754010928108</v>
      </c>
      <c r="N24">
        <v>0.77325538411027905</v>
      </c>
      <c r="O24">
        <f t="shared" si="4"/>
        <v>0.6937520916540747</v>
      </c>
      <c r="P24">
        <f t="shared" si="5"/>
        <v>0.62336102077200406</v>
      </c>
      <c r="R24">
        <v>0.29468958942180973</v>
      </c>
      <c r="S24">
        <v>0.43956934078352994</v>
      </c>
      <c r="T24">
        <f t="shared" si="6"/>
        <v>0.6704052400390963</v>
      </c>
      <c r="U24">
        <f t="shared" si="7"/>
        <v>0.27553147297555008</v>
      </c>
      <c r="X24">
        <v>3.6184634267154729E-2</v>
      </c>
      <c r="Y24">
        <v>0.13539141236711835</v>
      </c>
      <c r="Z24">
        <f t="shared" si="8"/>
        <v>0.26725944898956278</v>
      </c>
      <c r="AA24">
        <f t="shared" si="9"/>
        <v>0.2101000258422446</v>
      </c>
      <c r="AD24">
        <v>0.37785038554996453</v>
      </c>
      <c r="AE24">
        <v>0.63165102798482065</v>
      </c>
      <c r="AF24">
        <f t="shared" si="10"/>
        <v>0.59819483988719913</v>
      </c>
      <c r="AG24">
        <f t="shared" si="11"/>
        <v>0.42110136559796896</v>
      </c>
      <c r="AJ24">
        <v>0.38086589201854426</v>
      </c>
      <c r="AK24">
        <v>0.87816161990422281</v>
      </c>
      <c r="AL24">
        <f t="shared" si="12"/>
        <v>0.43370819606086136</v>
      </c>
      <c r="AM24">
        <f t="shared" si="13"/>
        <v>0.36841903479599208</v>
      </c>
      <c r="AP24">
        <v>0.2888595169571696</v>
      </c>
      <c r="AQ24">
        <v>0.46752842286685059</v>
      </c>
      <c r="AR24">
        <v>0.62336102077200406</v>
      </c>
      <c r="AS24">
        <v>0.27553147297555008</v>
      </c>
      <c r="AT24">
        <v>0.2101000258422446</v>
      </c>
      <c r="AU24">
        <v>0.42110136559796896</v>
      </c>
      <c r="AV24">
        <v>0.36841903479599208</v>
      </c>
    </row>
    <row r="25" spans="2:52" x14ac:dyDescent="0.35">
      <c r="D25" t="e">
        <f t="shared" si="0"/>
        <v>#DIV/0!</v>
      </c>
      <c r="E25" t="e">
        <f t="shared" si="1"/>
        <v>#DIV/0!</v>
      </c>
      <c r="J25" t="e">
        <f t="shared" si="2"/>
        <v>#DIV/0!</v>
      </c>
      <c r="K25" t="e">
        <f t="shared" si="3"/>
        <v>#DIV/0!</v>
      </c>
      <c r="O25" t="e">
        <f t="shared" si="4"/>
        <v>#DIV/0!</v>
      </c>
      <c r="P25" t="e">
        <f t="shared" si="5"/>
        <v>#DIV/0!</v>
      </c>
      <c r="T25" t="e">
        <f t="shared" si="6"/>
        <v>#DIV/0!</v>
      </c>
      <c r="U25" t="e">
        <f t="shared" si="7"/>
        <v>#DIV/0!</v>
      </c>
      <c r="Z25" t="e">
        <f t="shared" si="8"/>
        <v>#DIV/0!</v>
      </c>
      <c r="AA25" t="e">
        <f t="shared" si="9"/>
        <v>#DIV/0!</v>
      </c>
      <c r="AF25" t="e">
        <f t="shared" si="10"/>
        <v>#DIV/0!</v>
      </c>
      <c r="AG25" t="e">
        <f t="shared" si="11"/>
        <v>#DIV/0!</v>
      </c>
      <c r="AL25" t="e">
        <f t="shared" si="12"/>
        <v>#DIV/0!</v>
      </c>
      <c r="AM25" t="e">
        <f t="shared" si="13"/>
        <v>#DIV/0!</v>
      </c>
      <c r="AP25" t="e">
        <v>#DIV/0!</v>
      </c>
      <c r="AQ25" t="e">
        <v>#DIV/0!</v>
      </c>
      <c r="AR25" t="e">
        <v>#DIV/0!</v>
      </c>
      <c r="AS25" t="e">
        <v>#DIV/0!</v>
      </c>
      <c r="AT25" t="e">
        <v>#DIV/0!</v>
      </c>
      <c r="AU25" t="e">
        <v>#DIV/0!</v>
      </c>
      <c r="AV25" t="e">
        <v>#DIV/0!</v>
      </c>
      <c r="AX25" t="s">
        <v>9</v>
      </c>
      <c r="AY25" t="s">
        <v>10</v>
      </c>
      <c r="AZ25" t="s">
        <v>61</v>
      </c>
    </row>
    <row r="26" spans="2:52" x14ac:dyDescent="0.35">
      <c r="B26">
        <v>0.50584489829919599</v>
      </c>
      <c r="C26">
        <v>0.33854469203413118</v>
      </c>
      <c r="D26">
        <f t="shared" si="0"/>
        <v>1.4941746546367298</v>
      </c>
      <c r="E26">
        <f t="shared" si="1"/>
        <v>0.63339085254731975</v>
      </c>
      <c r="H26">
        <v>0.46861726087878991</v>
      </c>
      <c r="I26">
        <v>0.50060849615835545</v>
      </c>
      <c r="J26">
        <f t="shared" si="2"/>
        <v>0.93609530096859184</v>
      </c>
      <c r="K26">
        <f t="shared" si="3"/>
        <v>0.74752307669645124</v>
      </c>
      <c r="M26">
        <v>0.59666456289581205</v>
      </c>
      <c r="N26">
        <v>0.53119044905359436</v>
      </c>
      <c r="O26">
        <f t="shared" si="4"/>
        <v>1.1232592076135233</v>
      </c>
      <c r="P26">
        <f t="shared" si="5"/>
        <v>1.0092884975381908</v>
      </c>
      <c r="R26">
        <v>0.36920883972228691</v>
      </c>
      <c r="S26">
        <v>0.42757699243077235</v>
      </c>
      <c r="T26">
        <f t="shared" si="6"/>
        <v>0.86349089464177464</v>
      </c>
      <c r="U26">
        <f t="shared" si="7"/>
        <v>0.35488821371346813</v>
      </c>
      <c r="X26">
        <v>0.39260650996052154</v>
      </c>
      <c r="Y26">
        <v>0.45563445754262782</v>
      </c>
      <c r="Z26">
        <f t="shared" si="8"/>
        <v>0.86166992741937309</v>
      </c>
      <c r="AA26">
        <f t="shared" si="9"/>
        <v>0.67738250117160614</v>
      </c>
      <c r="AD26">
        <v>0.51884589309790563</v>
      </c>
      <c r="AE26">
        <v>0.4792662093174303</v>
      </c>
      <c r="AF26">
        <f t="shared" si="10"/>
        <v>1.082583923112052</v>
      </c>
      <c r="AG26">
        <f t="shared" si="11"/>
        <v>0.76208876773804335</v>
      </c>
      <c r="AJ26">
        <v>0.64440652170451651</v>
      </c>
      <c r="AK26">
        <v>0.90225615642097512</v>
      </c>
      <c r="AL26">
        <f t="shared" si="12"/>
        <v>0.71421681871445053</v>
      </c>
      <c r="AM26">
        <f t="shared" si="13"/>
        <v>0.60670071115953106</v>
      </c>
      <c r="AP26">
        <v>0.63339085254731975</v>
      </c>
      <c r="AQ26">
        <v>0.74752307669645124</v>
      </c>
      <c r="AR26">
        <v>1.0092884975381908</v>
      </c>
      <c r="AS26">
        <v>0.35488821371346813</v>
      </c>
      <c r="AT26">
        <v>0.67738250117160614</v>
      </c>
      <c r="AU26">
        <v>0.76208876773804335</v>
      </c>
      <c r="AV26">
        <v>0.60670071115953106</v>
      </c>
      <c r="AX26">
        <f>AVERAGE(AP26:AV28)</f>
        <v>0.69268434821996061</v>
      </c>
      <c r="AY26">
        <f>STDEV(AP26:AV28)</f>
        <v>0.19378296653868562</v>
      </c>
      <c r="AZ26">
        <f>AY26/(SQRT(21))</f>
        <v>4.2286910121743883E-2</v>
      </c>
    </row>
    <row r="27" spans="2:52" x14ac:dyDescent="0.35">
      <c r="B27">
        <v>0.49042638384405957</v>
      </c>
      <c r="C27">
        <v>0.33854469203413118</v>
      </c>
      <c r="D27">
        <f t="shared" si="0"/>
        <v>1.4486311420136402</v>
      </c>
      <c r="E27">
        <f t="shared" si="1"/>
        <v>0.61408464614178293</v>
      </c>
      <c r="H27">
        <v>0.59573350254718482</v>
      </c>
      <c r="I27">
        <v>0.50060849615835545</v>
      </c>
      <c r="J27">
        <f t="shared" si="2"/>
        <v>1.190018761404998</v>
      </c>
      <c r="K27">
        <f t="shared" si="3"/>
        <v>0.9502947882886672</v>
      </c>
      <c r="M27">
        <v>0.6005503036579618</v>
      </c>
      <c r="N27">
        <v>0.53119044905359436</v>
      </c>
      <c r="O27">
        <f t="shared" si="4"/>
        <v>1.130574363164744</v>
      </c>
      <c r="P27">
        <f t="shared" si="5"/>
        <v>1.0158614259464394</v>
      </c>
      <c r="R27">
        <v>0.36219185291082678</v>
      </c>
      <c r="S27">
        <v>0.42757699243077235</v>
      </c>
      <c r="T27">
        <f t="shared" si="6"/>
        <v>0.84707984602204278</v>
      </c>
      <c r="U27">
        <f t="shared" si="7"/>
        <v>0.34814339710224296</v>
      </c>
      <c r="X27">
        <v>0.4253516630778208</v>
      </c>
      <c r="Y27">
        <v>0.45563445754262782</v>
      </c>
      <c r="Z27">
        <f t="shared" si="8"/>
        <v>0.93353708446869632</v>
      </c>
      <c r="AA27">
        <f t="shared" si="9"/>
        <v>0.73387925595561054</v>
      </c>
      <c r="AD27">
        <v>0.54313396859820573</v>
      </c>
      <c r="AE27">
        <v>0.4792662093174303</v>
      </c>
      <c r="AF27">
        <f t="shared" si="10"/>
        <v>1.133261552847082</v>
      </c>
      <c r="AG27">
        <f t="shared" si="11"/>
        <v>0.7977634637797435</v>
      </c>
      <c r="AJ27">
        <v>0.75340786546699112</v>
      </c>
      <c r="AK27">
        <v>0.90225615642097512</v>
      </c>
      <c r="AL27">
        <f t="shared" si="12"/>
        <v>0.83502657211625131</v>
      </c>
      <c r="AM27">
        <f t="shared" si="13"/>
        <v>0.70932411820251784</v>
      </c>
      <c r="AP27">
        <v>0.61408464614178293</v>
      </c>
      <c r="AQ27">
        <v>0.9502947882886672</v>
      </c>
      <c r="AR27">
        <v>1.0158614259464394</v>
      </c>
      <c r="AS27">
        <v>0.34814339710224296</v>
      </c>
      <c r="AT27">
        <v>0.73387925595561054</v>
      </c>
      <c r="AU27">
        <v>0.7977634637797435</v>
      </c>
      <c r="AV27">
        <v>0.70932411820251784</v>
      </c>
      <c r="AX27">
        <f>AX26/$AX$2</f>
        <v>0.83630806443432881</v>
      </c>
      <c r="AZ27">
        <f>AZ26/$AX$2</f>
        <v>5.1054833338884685E-2</v>
      </c>
    </row>
    <row r="28" spans="2:52" x14ac:dyDescent="0.35">
      <c r="B28">
        <v>0.47547783674216249</v>
      </c>
      <c r="C28">
        <v>0.33854469203413118</v>
      </c>
      <c r="D28">
        <f t="shared" si="0"/>
        <v>1.4044758282437524</v>
      </c>
      <c r="E28">
        <f t="shared" si="1"/>
        <v>0.59536690672195369</v>
      </c>
      <c r="H28">
        <v>0.49661508841640656</v>
      </c>
      <c r="I28">
        <v>0.50060849615835545</v>
      </c>
      <c r="J28">
        <f t="shared" si="2"/>
        <v>0.99202289259452425</v>
      </c>
      <c r="K28">
        <f t="shared" si="3"/>
        <v>0.79218430437399767</v>
      </c>
      <c r="M28">
        <v>0.52270468668899639</v>
      </c>
      <c r="N28">
        <v>0.53119044905359436</v>
      </c>
      <c r="O28">
        <f t="shared" si="4"/>
        <v>0.98402500952395366</v>
      </c>
      <c r="P28">
        <f t="shared" si="5"/>
        <v>0.88418159999998025</v>
      </c>
      <c r="R28">
        <v>0.32422382192269666</v>
      </c>
      <c r="S28">
        <v>0.42757699243077235</v>
      </c>
      <c r="T28">
        <f t="shared" si="6"/>
        <v>0.7582817309216906</v>
      </c>
      <c r="U28">
        <f t="shared" si="7"/>
        <v>0.31164804475442176</v>
      </c>
      <c r="X28">
        <v>0.38625593340098024</v>
      </c>
      <c r="Y28">
        <v>0.45563445754262782</v>
      </c>
      <c r="Z28">
        <f t="shared" si="8"/>
        <v>0.84773205144354846</v>
      </c>
      <c r="AA28">
        <f t="shared" si="9"/>
        <v>0.66642555235734324</v>
      </c>
      <c r="AD28">
        <v>0.49167196481509634</v>
      </c>
      <c r="AE28">
        <v>0.4792662093174303</v>
      </c>
      <c r="AF28">
        <f t="shared" si="10"/>
        <v>1.0258848949842183</v>
      </c>
      <c r="AG28">
        <f t="shared" si="11"/>
        <v>0.72217528707811207</v>
      </c>
      <c r="AJ28">
        <v>0.65192142751936499</v>
      </c>
      <c r="AK28">
        <v>0.90225615642097512</v>
      </c>
      <c r="AL28">
        <f t="shared" si="12"/>
        <v>0.72254583455032828</v>
      </c>
      <c r="AM28">
        <f t="shared" si="13"/>
        <v>0.61377590135174964</v>
      </c>
      <c r="AP28">
        <v>0.59536690672195369</v>
      </c>
      <c r="AQ28">
        <v>0.79218430437399767</v>
      </c>
      <c r="AR28">
        <v>0.88418159999998025</v>
      </c>
      <c r="AS28">
        <v>0.31164804475442176</v>
      </c>
      <c r="AT28">
        <v>0.66642555235734324</v>
      </c>
      <c r="AU28">
        <v>0.72217528707811207</v>
      </c>
      <c r="AV28">
        <v>0.61377590135174964</v>
      </c>
    </row>
    <row r="29" spans="2:52" x14ac:dyDescent="0.35">
      <c r="D29" t="e">
        <f t="shared" si="0"/>
        <v>#DIV/0!</v>
      </c>
      <c r="E29" t="e">
        <f t="shared" si="1"/>
        <v>#DIV/0!</v>
      </c>
      <c r="J29" t="e">
        <f t="shared" si="2"/>
        <v>#DIV/0!</v>
      </c>
      <c r="K29" t="e">
        <f t="shared" si="3"/>
        <v>#DIV/0!</v>
      </c>
      <c r="O29" t="e">
        <f t="shared" si="4"/>
        <v>#DIV/0!</v>
      </c>
      <c r="P29" t="e">
        <f t="shared" si="5"/>
        <v>#DIV/0!</v>
      </c>
      <c r="T29" t="e">
        <f t="shared" si="6"/>
        <v>#DIV/0!</v>
      </c>
      <c r="U29" t="e">
        <f t="shared" si="7"/>
        <v>#DIV/0!</v>
      </c>
      <c r="Z29" t="e">
        <f t="shared" si="8"/>
        <v>#DIV/0!</v>
      </c>
      <c r="AA29" t="e">
        <f t="shared" si="9"/>
        <v>#DIV/0!</v>
      </c>
      <c r="AF29" t="e">
        <f t="shared" si="10"/>
        <v>#DIV/0!</v>
      </c>
      <c r="AG29" t="e">
        <f t="shared" si="11"/>
        <v>#DIV/0!</v>
      </c>
      <c r="AL29" t="e">
        <f t="shared" si="12"/>
        <v>#DIV/0!</v>
      </c>
      <c r="AM29" t="e">
        <f t="shared" si="13"/>
        <v>#DIV/0!</v>
      </c>
      <c r="AP29" t="e">
        <v>#DIV/0!</v>
      </c>
      <c r="AQ29" t="e">
        <v>#DIV/0!</v>
      </c>
      <c r="AR29" t="e">
        <v>#DIV/0!</v>
      </c>
      <c r="AS29" t="e">
        <v>#DIV/0!</v>
      </c>
      <c r="AT29" t="e">
        <v>#DIV/0!</v>
      </c>
      <c r="AU29" t="e">
        <v>#DIV/0!</v>
      </c>
      <c r="AV29" t="e">
        <v>#DIV/0!</v>
      </c>
      <c r="AX29" t="s">
        <v>9</v>
      </c>
      <c r="AY29" t="s">
        <v>10</v>
      </c>
      <c r="AZ29" t="s">
        <v>61</v>
      </c>
    </row>
    <row r="30" spans="2:52" x14ac:dyDescent="0.35">
      <c r="B30">
        <v>0.25280308952206765</v>
      </c>
      <c r="C30">
        <v>0.10926756667871046</v>
      </c>
      <c r="D30">
        <f t="shared" si="0"/>
        <v>2.3136150754176485</v>
      </c>
      <c r="E30">
        <f t="shared" si="1"/>
        <v>0.98075724985536961</v>
      </c>
      <c r="H30">
        <v>0.69438226213944254</v>
      </c>
      <c r="I30">
        <v>0.68469040660073033</v>
      </c>
      <c r="J30">
        <f t="shared" si="2"/>
        <v>1.0141550917688904</v>
      </c>
      <c r="K30">
        <f t="shared" si="3"/>
        <v>0.80985807071355964</v>
      </c>
      <c r="M30">
        <v>2.5956649830460185E-2</v>
      </c>
      <c r="N30">
        <v>6.23228857493884E-2</v>
      </c>
      <c r="O30">
        <f t="shared" si="4"/>
        <v>0.41648664881848652</v>
      </c>
      <c r="P30">
        <f t="shared" si="5"/>
        <v>0.37422812221928103</v>
      </c>
      <c r="R30">
        <v>0.81977960315656051</v>
      </c>
      <c r="S30">
        <v>0.55404479149907526</v>
      </c>
      <c r="T30">
        <f t="shared" si="6"/>
        <v>1.4796269466562231</v>
      </c>
      <c r="U30">
        <f t="shared" si="7"/>
        <v>0.60811546169109565</v>
      </c>
      <c r="X30">
        <v>0.92150059340516322</v>
      </c>
      <c r="Y30">
        <v>0.78612758739336319</v>
      </c>
      <c r="Z30">
        <f t="shared" si="8"/>
        <v>1.1722023348152288</v>
      </c>
      <c r="AA30">
        <f t="shared" si="9"/>
        <v>0.92150059340516322</v>
      </c>
      <c r="AD30">
        <v>0.97605070390261672</v>
      </c>
      <c r="AE30">
        <v>0.70395352403470335</v>
      </c>
      <c r="AF30">
        <f t="shared" si="10"/>
        <v>1.3865271933129772</v>
      </c>
      <c r="AG30">
        <f t="shared" si="11"/>
        <v>0.97605070390261672</v>
      </c>
      <c r="AJ30">
        <v>0.91688010592118574</v>
      </c>
      <c r="AK30">
        <v>0.84946292955066183</v>
      </c>
      <c r="AL30">
        <f t="shared" si="12"/>
        <v>1.0793644713915713</v>
      </c>
      <c r="AM30">
        <f t="shared" si="13"/>
        <v>0.91688010592118563</v>
      </c>
      <c r="AP30">
        <v>0.98075724985536961</v>
      </c>
      <c r="AQ30">
        <v>0.80985807071355964</v>
      </c>
      <c r="AR30">
        <v>0.37422812221928103</v>
      </c>
      <c r="AS30">
        <v>0.60811546169109565</v>
      </c>
      <c r="AT30">
        <v>0.92150059340516322</v>
      </c>
      <c r="AU30">
        <v>0.97605070390261672</v>
      </c>
      <c r="AV30">
        <v>0.91688010592118563</v>
      </c>
      <c r="AX30">
        <f>AVERAGE(AP30:AV32)</f>
        <v>0.80645432294432429</v>
      </c>
      <c r="AY30">
        <f>STDEV(AP30:AV32)</f>
        <v>0.22064280989203006</v>
      </c>
      <c r="AZ30">
        <f>AY30/(SQRT(21))</f>
        <v>4.8148208470379948E-2</v>
      </c>
    </row>
    <row r="31" spans="2:52" x14ac:dyDescent="0.35">
      <c r="B31">
        <v>0.25776316163795682</v>
      </c>
      <c r="C31">
        <v>0.10926756667871046</v>
      </c>
      <c r="D31">
        <f t="shared" si="0"/>
        <v>2.3590088941568701</v>
      </c>
      <c r="E31">
        <f t="shared" si="1"/>
        <v>1</v>
      </c>
      <c r="H31">
        <v>0.85741228895530763</v>
      </c>
      <c r="I31">
        <v>0.68469040660073033</v>
      </c>
      <c r="J31">
        <f t="shared" si="2"/>
        <v>1.2522627463295219</v>
      </c>
      <c r="K31">
        <f t="shared" si="3"/>
        <v>1</v>
      </c>
      <c r="M31">
        <v>3.021286903252696E-2</v>
      </c>
      <c r="N31">
        <v>6.23228857493884E-2</v>
      </c>
      <c r="O31">
        <f t="shared" si="4"/>
        <v>0.48477968677539057</v>
      </c>
      <c r="P31">
        <f t="shared" si="5"/>
        <v>0.43559185483295393</v>
      </c>
      <c r="R31">
        <v>0.86656027081182274</v>
      </c>
      <c r="S31">
        <v>0.55404479149907526</v>
      </c>
      <c r="T31">
        <f t="shared" si="6"/>
        <v>1.5640617583772902</v>
      </c>
      <c r="U31">
        <f t="shared" si="7"/>
        <v>0.6428175294174191</v>
      </c>
      <c r="X31">
        <v>1</v>
      </c>
      <c r="Y31">
        <v>0.78612758739336319</v>
      </c>
      <c r="Z31">
        <f t="shared" si="8"/>
        <v>1.2720581442966448</v>
      </c>
      <c r="AA31">
        <f t="shared" si="9"/>
        <v>1</v>
      </c>
      <c r="AD31">
        <v>1</v>
      </c>
      <c r="AE31">
        <v>0.70395352403470335</v>
      </c>
      <c r="AF31">
        <f t="shared" si="10"/>
        <v>1.4205483257879141</v>
      </c>
      <c r="AG31">
        <f t="shared" si="11"/>
        <v>1</v>
      </c>
      <c r="AJ31">
        <v>1</v>
      </c>
      <c r="AK31">
        <v>0.84946292955066183</v>
      </c>
      <c r="AL31">
        <f t="shared" si="12"/>
        <v>1.1772144083191098</v>
      </c>
      <c r="AM31">
        <f t="shared" si="13"/>
        <v>1</v>
      </c>
      <c r="AP31">
        <v>1</v>
      </c>
      <c r="AQ31">
        <v>1</v>
      </c>
      <c r="AR31">
        <v>0.43559185483295393</v>
      </c>
      <c r="AS31">
        <v>0.6428175294174191</v>
      </c>
      <c r="AT31">
        <v>1</v>
      </c>
      <c r="AU31">
        <v>1</v>
      </c>
      <c r="AV31">
        <v>1</v>
      </c>
      <c r="AX31">
        <f>AX30/$AX$2</f>
        <v>0.97366752346784147</v>
      </c>
      <c r="AZ31">
        <f>AZ30/$AX$2</f>
        <v>5.8131434809116526E-2</v>
      </c>
    </row>
    <row r="32" spans="2:52" x14ac:dyDescent="0.35">
      <c r="B32">
        <v>0.22291027129903451</v>
      </c>
      <c r="C32">
        <v>0.10926756667871046</v>
      </c>
      <c r="D32">
        <f t="shared" si="0"/>
        <v>2.0400405909511852</v>
      </c>
      <c r="E32">
        <f t="shared" si="1"/>
        <v>0.86478715531944317</v>
      </c>
      <c r="H32">
        <v>0.7472723257064221</v>
      </c>
      <c r="I32">
        <v>0.68469040660073033</v>
      </c>
      <c r="J32">
        <f t="shared" si="2"/>
        <v>1.0914017759010106</v>
      </c>
      <c r="K32">
        <f t="shared" si="3"/>
        <v>0.87154375477510038</v>
      </c>
      <c r="M32">
        <v>2.3324274224069467E-2</v>
      </c>
      <c r="N32">
        <v>6.23228857493884E-2</v>
      </c>
      <c r="O32">
        <f t="shared" si="4"/>
        <v>0.3742489447273124</v>
      </c>
      <c r="P32">
        <f t="shared" si="5"/>
        <v>0.33627603723952326</v>
      </c>
      <c r="R32">
        <v>0.74735727756655979</v>
      </c>
      <c r="S32">
        <v>0.55404479149907526</v>
      </c>
      <c r="T32">
        <f t="shared" si="6"/>
        <v>1.34891129568142</v>
      </c>
      <c r="U32">
        <f t="shared" si="7"/>
        <v>0.55439231977182146</v>
      </c>
      <c r="X32">
        <v>0.85832980434233086</v>
      </c>
      <c r="Y32">
        <v>0.78612758739336319</v>
      </c>
      <c r="Z32">
        <f t="shared" si="8"/>
        <v>1.0918454181062076</v>
      </c>
      <c r="AA32">
        <f t="shared" si="9"/>
        <v>0.85832980434233086</v>
      </c>
      <c r="AD32">
        <v>0.92106827088970389</v>
      </c>
      <c r="AE32">
        <v>0.70395352403470335</v>
      </c>
      <c r="AF32">
        <f t="shared" si="10"/>
        <v>1.3084219901487377</v>
      </c>
      <c r="AG32">
        <f t="shared" si="11"/>
        <v>0.92106827088970378</v>
      </c>
      <c r="AJ32">
        <v>0.8633437475342407</v>
      </c>
      <c r="AK32">
        <v>0.84946292955066183</v>
      </c>
      <c r="AL32">
        <f t="shared" si="12"/>
        <v>1.0163406989295241</v>
      </c>
      <c r="AM32">
        <f t="shared" si="13"/>
        <v>0.8633437475342407</v>
      </c>
      <c r="AP32">
        <v>0.86478715531944317</v>
      </c>
      <c r="AQ32">
        <v>0.87154375477510038</v>
      </c>
      <c r="AR32">
        <v>0.33627603723952326</v>
      </c>
      <c r="AS32">
        <v>0.55439231977182146</v>
      </c>
      <c r="AT32">
        <v>0.85832980434233086</v>
      </c>
      <c r="AU32">
        <v>0.92106827088970378</v>
      </c>
      <c r="AV32">
        <v>0.8633437475342407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32"/>
  <sheetViews>
    <sheetView topLeftCell="W1" workbookViewId="0">
      <selection activeCell="AI10" sqref="AI10:AK17"/>
    </sheetView>
  </sheetViews>
  <sheetFormatPr defaultRowHeight="14.5" x14ac:dyDescent="0.35"/>
  <cols>
    <col min="4" max="4" width="11.54296875" customWidth="1"/>
    <col min="5" max="5" width="11.6328125" customWidth="1"/>
    <col min="26" max="26" width="11.6328125" customWidth="1"/>
  </cols>
  <sheetData>
    <row r="1" spans="2:37" x14ac:dyDescent="0.35">
      <c r="B1" t="s">
        <v>0</v>
      </c>
      <c r="C1" t="s">
        <v>1</v>
      </c>
      <c r="D1" t="s">
        <v>2</v>
      </c>
      <c r="E1" t="s">
        <v>3</v>
      </c>
      <c r="G1" t="s">
        <v>0</v>
      </c>
      <c r="H1" t="s">
        <v>1</v>
      </c>
      <c r="I1" t="s">
        <v>2</v>
      </c>
      <c r="J1" t="s">
        <v>3</v>
      </c>
      <c r="M1" t="s">
        <v>0</v>
      </c>
      <c r="N1" t="s">
        <v>1</v>
      </c>
      <c r="O1" t="s">
        <v>2</v>
      </c>
      <c r="P1" t="s">
        <v>3</v>
      </c>
      <c r="T1" t="s">
        <v>0</v>
      </c>
      <c r="U1" t="s">
        <v>1</v>
      </c>
      <c r="V1" t="s">
        <v>2</v>
      </c>
      <c r="W1" t="s">
        <v>3</v>
      </c>
      <c r="Z1" t="s">
        <v>3</v>
      </c>
      <c r="AA1" t="s">
        <v>3</v>
      </c>
      <c r="AB1" t="s">
        <v>3</v>
      </c>
      <c r="AC1" t="s">
        <v>3</v>
      </c>
      <c r="AE1" t="s">
        <v>9</v>
      </c>
      <c r="AF1" t="s">
        <v>10</v>
      </c>
      <c r="AG1" t="s">
        <v>61</v>
      </c>
      <c r="AJ1" t="s">
        <v>71</v>
      </c>
      <c r="AK1" t="s">
        <v>61</v>
      </c>
    </row>
    <row r="2" spans="2:37" x14ac:dyDescent="0.35">
      <c r="B2">
        <v>1</v>
      </c>
      <c r="C2">
        <v>0.9601587663323381</v>
      </c>
      <c r="D2">
        <f>B2/C2</f>
        <v>1.0414944226566294</v>
      </c>
      <c r="E2">
        <f>D2/$D$2</f>
        <v>1</v>
      </c>
      <c r="G2">
        <v>0.46654948012296271</v>
      </c>
      <c r="H2">
        <v>0.54772097034189249</v>
      </c>
      <c r="I2">
        <f>G2/H2</f>
        <v>0.85180138316000242</v>
      </c>
      <c r="J2">
        <f>I2/$I$31</f>
        <v>0.73144967560434926</v>
      </c>
      <c r="M2">
        <v>0.61808278996777799</v>
      </c>
      <c r="N2">
        <v>0.56216486340049754</v>
      </c>
      <c r="O2">
        <f>M2/N2</f>
        <v>1.099468910648447</v>
      </c>
      <c r="P2">
        <f>O2/$O$31</f>
        <v>0.86905051271523315</v>
      </c>
      <c r="T2">
        <v>0.91898358674700109</v>
      </c>
      <c r="U2">
        <v>0.91570823477775631</v>
      </c>
      <c r="V2">
        <f>T2/U2</f>
        <v>1.0035768510589398</v>
      </c>
      <c r="W2">
        <f>V2/$V$31</f>
        <v>0.70938090175057844</v>
      </c>
      <c r="Z2">
        <v>1</v>
      </c>
      <c r="AA2">
        <v>0.73144967560434926</v>
      </c>
      <c r="AB2">
        <v>0.86905051271523315</v>
      </c>
      <c r="AC2">
        <v>0.70938090175057844</v>
      </c>
      <c r="AE2">
        <f>AVERAGE(Z2:AC4)</f>
        <v>0.80034866338666688</v>
      </c>
      <c r="AF2">
        <f>STDEV(Z2:AC4)</f>
        <v>0.10903387990519785</v>
      </c>
      <c r="AG2">
        <f>AF2/SQRT(12)</f>
        <v>3.1475369957027655E-2</v>
      </c>
      <c r="AI2" t="s">
        <v>72</v>
      </c>
      <c r="AJ2">
        <v>0.97290942266420621</v>
      </c>
      <c r="AK2">
        <v>3.8261679457868417E-2</v>
      </c>
    </row>
    <row r="3" spans="2:37" x14ac:dyDescent="0.35">
      <c r="B3">
        <v>0.9455358079762175</v>
      </c>
      <c r="C3">
        <v>0.9601587663323381</v>
      </c>
      <c r="D3">
        <f t="shared" ref="D3:D32" si="0">B3/C3</f>
        <v>0.98477027042936027</v>
      </c>
      <c r="E3">
        <f t="shared" ref="E3:E32" si="1">D3/$D$2</f>
        <v>0.9455358079762175</v>
      </c>
      <c r="G3">
        <v>0.48507542622489541</v>
      </c>
      <c r="H3">
        <v>0.54772097034189249</v>
      </c>
      <c r="I3">
        <f t="shared" ref="I3:I32" si="2">G3/H3</f>
        <v>0.88562507643646882</v>
      </c>
      <c r="J3">
        <f t="shared" ref="J3:J32" si="3">I3/$I$31</f>
        <v>0.76049439185384737</v>
      </c>
      <c r="M3">
        <v>0.61593456641951216</v>
      </c>
      <c r="N3">
        <v>0.56216486340049754</v>
      </c>
      <c r="O3">
        <f t="shared" ref="O3:O32" si="4">M3/N3</f>
        <v>1.0956475698138892</v>
      </c>
      <c r="P3">
        <f t="shared" ref="P3:P32" si="5">O3/$O$31</f>
        <v>0.86603001965775017</v>
      </c>
      <c r="T3">
        <v>0.93358675598865692</v>
      </c>
      <c r="U3">
        <v>0.91570823477775631</v>
      </c>
      <c r="V3">
        <f t="shared" ref="V3:V32" si="6">T3/U3</f>
        <v>1.0195242551414203</v>
      </c>
      <c r="W3">
        <f t="shared" ref="W3:W32" si="7">V3/$V$31</f>
        <v>0.7206533657145231</v>
      </c>
      <c r="Z3">
        <v>0.9455358079762175</v>
      </c>
      <c r="AA3">
        <v>0.76049439185384737</v>
      </c>
      <c r="AB3">
        <v>0.86603001965775017</v>
      </c>
      <c r="AC3">
        <v>0.7206533657145231</v>
      </c>
      <c r="AE3">
        <f>AE2/$AE$30</f>
        <v>0.97290942266420621</v>
      </c>
      <c r="AF3">
        <f>AF2/$AE$30</f>
        <v>0.13254234560788503</v>
      </c>
      <c r="AG3">
        <f>AG2/$AE$30</f>
        <v>3.8261679457868417E-2</v>
      </c>
      <c r="AI3" t="s">
        <v>73</v>
      </c>
      <c r="AJ3">
        <v>0.7845054359359982</v>
      </c>
      <c r="AK3">
        <v>4.2484214457362016E-2</v>
      </c>
    </row>
    <row r="4" spans="2:37" x14ac:dyDescent="0.35">
      <c r="B4">
        <v>0.87027544740822937</v>
      </c>
      <c r="C4">
        <v>0.9601587663323381</v>
      </c>
      <c r="D4">
        <f t="shared" si="0"/>
        <v>0.90638702465067367</v>
      </c>
      <c r="E4">
        <f t="shared" si="1"/>
        <v>0.87027544740822937</v>
      </c>
      <c r="G4">
        <v>0.40511909720635253</v>
      </c>
      <c r="H4">
        <v>0.54772097034189249</v>
      </c>
      <c r="I4">
        <f t="shared" si="2"/>
        <v>0.73964503669354387</v>
      </c>
      <c r="J4">
        <f t="shared" si="3"/>
        <v>0.63513999019914213</v>
      </c>
      <c r="M4">
        <v>0.55558709717181631</v>
      </c>
      <c r="N4">
        <v>0.56216486340049754</v>
      </c>
      <c r="O4">
        <f t="shared" si="4"/>
        <v>0.98829922206647214</v>
      </c>
      <c r="P4">
        <f t="shared" si="5"/>
        <v>0.78117892860324767</v>
      </c>
      <c r="T4">
        <v>0.92625639299167772</v>
      </c>
      <c r="U4">
        <v>0.91570823477775631</v>
      </c>
      <c r="V4">
        <f t="shared" si="6"/>
        <v>1.0115191256486642</v>
      </c>
      <c r="W4">
        <f t="shared" si="7"/>
        <v>0.71499491915688329</v>
      </c>
      <c r="Z4">
        <v>0.87027544740822937</v>
      </c>
      <c r="AA4">
        <v>0.63513999019914213</v>
      </c>
      <c r="AB4">
        <v>0.78117892860324767</v>
      </c>
      <c r="AC4">
        <v>0.71499491915688329</v>
      </c>
      <c r="AI4" t="s">
        <v>74</v>
      </c>
      <c r="AJ4">
        <v>0.73417293421565744</v>
      </c>
      <c r="AK4">
        <v>4.4352432206159031E-2</v>
      </c>
    </row>
    <row r="5" spans="2:37" x14ac:dyDescent="0.35">
      <c r="D5" t="e">
        <f t="shared" si="0"/>
        <v>#DIV/0!</v>
      </c>
      <c r="E5" t="e">
        <f t="shared" si="1"/>
        <v>#DIV/0!</v>
      </c>
      <c r="I5" t="e">
        <f t="shared" si="2"/>
        <v>#DIV/0!</v>
      </c>
      <c r="J5" t="e">
        <f t="shared" si="3"/>
        <v>#DIV/0!</v>
      </c>
      <c r="O5" t="e">
        <f t="shared" si="4"/>
        <v>#DIV/0!</v>
      </c>
      <c r="P5" t="e">
        <f t="shared" si="5"/>
        <v>#DIV/0!</v>
      </c>
      <c r="V5" t="e">
        <f t="shared" si="6"/>
        <v>#DIV/0!</v>
      </c>
      <c r="W5" t="e">
        <f t="shared" si="7"/>
        <v>#DIV/0!</v>
      </c>
      <c r="Z5" t="e">
        <v>#DIV/0!</v>
      </c>
      <c r="AA5" t="e">
        <v>#DIV/0!</v>
      </c>
      <c r="AB5" t="e">
        <v>#DIV/0!</v>
      </c>
      <c r="AC5" t="e">
        <v>#DIV/0!</v>
      </c>
      <c r="AE5" t="s">
        <v>9</v>
      </c>
      <c r="AF5" t="s">
        <v>10</v>
      </c>
      <c r="AG5" t="s">
        <v>61</v>
      </c>
      <c r="AI5" t="s">
        <v>75</v>
      </c>
      <c r="AJ5">
        <v>0.54527413389897683</v>
      </c>
      <c r="AK5">
        <v>2.4154738755563843E-2</v>
      </c>
    </row>
    <row r="6" spans="2:37" x14ac:dyDescent="0.35">
      <c r="B6">
        <v>0.24914715410901692</v>
      </c>
      <c r="C6">
        <v>0.50450912692611416</v>
      </c>
      <c r="D6">
        <f t="shared" si="0"/>
        <v>0.49384072717777561</v>
      </c>
      <c r="E6">
        <f t="shared" si="1"/>
        <v>0.47416550337167779</v>
      </c>
      <c r="G6">
        <v>0.29591402898922026</v>
      </c>
      <c r="H6">
        <v>0.42613015325726239</v>
      </c>
      <c r="I6">
        <f t="shared" si="2"/>
        <v>0.69442170831448224</v>
      </c>
      <c r="J6">
        <f t="shared" si="3"/>
        <v>0.59630630252667194</v>
      </c>
      <c r="M6">
        <v>0.87023985762658029</v>
      </c>
      <c r="N6">
        <v>0.91399435388319705</v>
      </c>
      <c r="O6">
        <f t="shared" si="4"/>
        <v>0.95212826417283503</v>
      </c>
      <c r="P6">
        <f t="shared" si="5"/>
        <v>0.7525884071265404</v>
      </c>
      <c r="T6">
        <v>0.78103602565297003</v>
      </c>
      <c r="U6">
        <v>0.91361294104076918</v>
      </c>
      <c r="V6">
        <f t="shared" si="6"/>
        <v>0.85488721817275237</v>
      </c>
      <c r="W6">
        <f t="shared" si="7"/>
        <v>0.60427924885128159</v>
      </c>
      <c r="Z6">
        <v>0.47416550337167779</v>
      </c>
      <c r="AA6">
        <v>0.59630630252667194</v>
      </c>
      <c r="AB6">
        <v>0.7525884071265404</v>
      </c>
      <c r="AC6">
        <v>0.60427924885128159</v>
      </c>
      <c r="AE6">
        <f>AVERAGE(Z6:AC8)</f>
        <v>0.64536108135490722</v>
      </c>
      <c r="AF6">
        <f>STDEV(Z6:AC8)</f>
        <v>0.10484691626134404</v>
      </c>
      <c r="AG6">
        <f>AF6/SQRT(9)</f>
        <v>3.4948972087114678E-2</v>
      </c>
      <c r="AI6" t="s">
        <v>76</v>
      </c>
      <c r="AJ6">
        <v>0.41990298456284703</v>
      </c>
      <c r="AK6">
        <v>5.609211826606194E-2</v>
      </c>
    </row>
    <row r="7" spans="2:37" x14ac:dyDescent="0.35">
      <c r="B7">
        <v>0.42427659488032521</v>
      </c>
      <c r="C7">
        <v>0.50450912692611416</v>
      </c>
      <c r="D7">
        <f t="shared" si="0"/>
        <v>0.84096911678361153</v>
      </c>
      <c r="E7">
        <f t="shared" si="1"/>
        <v>0.80746386969454842</v>
      </c>
      <c r="G7">
        <v>0.30909645215875675</v>
      </c>
      <c r="H7">
        <v>0.42613015325726239</v>
      </c>
      <c r="I7">
        <f t="shared" si="2"/>
        <v>0.72535691219238763</v>
      </c>
      <c r="J7">
        <f t="shared" si="3"/>
        <v>0.62287064638498424</v>
      </c>
      <c r="M7">
        <v>0.92374016232666845</v>
      </c>
      <c r="N7">
        <v>0.91399435388319705</v>
      </c>
      <c r="O7">
        <f t="shared" si="4"/>
        <v>1.0106628759817446</v>
      </c>
      <c r="P7">
        <f t="shared" si="5"/>
        <v>0.79885577668237262</v>
      </c>
      <c r="T7">
        <v>0.81987109295666449</v>
      </c>
      <c r="U7">
        <v>0.91361294104076918</v>
      </c>
      <c r="V7">
        <f t="shared" si="6"/>
        <v>0.89739435172917326</v>
      </c>
      <c r="W7">
        <f t="shared" si="7"/>
        <v>0.63432552652425589</v>
      </c>
      <c r="Z7">
        <v>0.80746386969454842</v>
      </c>
      <c r="AA7">
        <v>0.62287064638498424</v>
      </c>
      <c r="AB7">
        <v>0.79885577668237262</v>
      </c>
      <c r="AC7">
        <v>0.63432552652425589</v>
      </c>
      <c r="AE7">
        <f>AE6/$AE$30</f>
        <v>0.7845054359359982</v>
      </c>
      <c r="AF7">
        <f>AF6/$AE$30</f>
        <v>0.12745264337208606</v>
      </c>
      <c r="AG7">
        <f>AG6/$AE$30</f>
        <v>4.2484214457362016E-2</v>
      </c>
      <c r="AI7" t="s">
        <v>77</v>
      </c>
      <c r="AJ7">
        <v>0.56957179888726128</v>
      </c>
      <c r="AK7">
        <v>2.4949975416160633E-2</v>
      </c>
    </row>
    <row r="8" spans="2:37" x14ac:dyDescent="0.35">
      <c r="B8">
        <v>0.32512660021827966</v>
      </c>
      <c r="C8">
        <v>0.50450912692611416</v>
      </c>
      <c r="D8">
        <f t="shared" si="0"/>
        <v>0.64444146372379651</v>
      </c>
      <c r="E8">
        <f t="shared" si="1"/>
        <v>0.61876612078244664</v>
      </c>
      <c r="G8">
        <v>0.28689763885472747</v>
      </c>
      <c r="H8">
        <v>0.42613015325726239</v>
      </c>
      <c r="I8">
        <f t="shared" si="2"/>
        <v>0.673262937770851</v>
      </c>
      <c r="J8">
        <f t="shared" si="3"/>
        <v>0.57813707181597374</v>
      </c>
      <c r="M8">
        <v>0.84140599358409229</v>
      </c>
      <c r="N8">
        <v>0.91399435388319705</v>
      </c>
      <c r="O8">
        <f t="shared" si="4"/>
        <v>0.92058117209290646</v>
      </c>
      <c r="P8">
        <f t="shared" si="5"/>
        <v>0.72765271655702068</v>
      </c>
      <c r="T8">
        <v>0.68363586927405307</v>
      </c>
      <c r="U8">
        <v>0.91361294104076918</v>
      </c>
      <c r="V8">
        <f t="shared" si="6"/>
        <v>0.74827734871538609</v>
      </c>
      <c r="W8">
        <f t="shared" si="7"/>
        <v>0.52892178594111283</v>
      </c>
      <c r="Z8">
        <v>0.61876612078244664</v>
      </c>
      <c r="AA8">
        <v>0.57813707181597374</v>
      </c>
      <c r="AB8">
        <v>0.72765271655702068</v>
      </c>
      <c r="AC8">
        <v>0.52892178594111283</v>
      </c>
      <c r="AI8" t="s">
        <v>78</v>
      </c>
      <c r="AJ8">
        <v>0.81824121912979286</v>
      </c>
      <c r="AK8">
        <v>4.3047121334203665E-2</v>
      </c>
    </row>
    <row r="9" spans="2:37" x14ac:dyDescent="0.35">
      <c r="D9" t="e">
        <f t="shared" si="0"/>
        <v>#DIV/0!</v>
      </c>
      <c r="E9" t="e">
        <f t="shared" si="1"/>
        <v>#DIV/0!</v>
      </c>
      <c r="I9" t="e">
        <f t="shared" si="2"/>
        <v>#DIV/0!</v>
      </c>
      <c r="J9" t="e">
        <f t="shared" si="3"/>
        <v>#DIV/0!</v>
      </c>
      <c r="O9" t="e">
        <f t="shared" si="4"/>
        <v>#DIV/0!</v>
      </c>
      <c r="P9" t="e">
        <f t="shared" si="5"/>
        <v>#DIV/0!</v>
      </c>
      <c r="V9" t="e">
        <f t="shared" si="6"/>
        <v>#DIV/0!</v>
      </c>
      <c r="W9" t="e">
        <f t="shared" si="7"/>
        <v>#DIV/0!</v>
      </c>
      <c r="Z9" t="e">
        <v>#DIV/0!</v>
      </c>
      <c r="AA9" t="e">
        <v>#DIV/0!</v>
      </c>
      <c r="AB9" t="e">
        <v>#DIV/0!</v>
      </c>
      <c r="AC9" t="e">
        <v>#DIV/0!</v>
      </c>
      <c r="AE9" t="s">
        <v>9</v>
      </c>
      <c r="AF9" t="s">
        <v>10</v>
      </c>
      <c r="AG9" t="s">
        <v>61</v>
      </c>
      <c r="AI9" t="s">
        <v>79</v>
      </c>
      <c r="AJ9">
        <v>1</v>
      </c>
      <c r="AK9">
        <v>7.5007083898970831E-2</v>
      </c>
    </row>
    <row r="10" spans="2:37" x14ac:dyDescent="0.35">
      <c r="B10">
        <v>0.27951623772395923</v>
      </c>
      <c r="C10">
        <v>0.37655521258811464</v>
      </c>
      <c r="D10">
        <f t="shared" si="0"/>
        <v>0.74229815012466971</v>
      </c>
      <c r="E10">
        <f t="shared" si="1"/>
        <v>0.71272407607447952</v>
      </c>
      <c r="G10">
        <v>0.32048727929854909</v>
      </c>
      <c r="H10">
        <v>0.5328392077561529</v>
      </c>
      <c r="I10">
        <f t="shared" si="2"/>
        <v>0.60147090272909498</v>
      </c>
      <c r="J10">
        <f t="shared" si="3"/>
        <v>0.51648859157113181</v>
      </c>
      <c r="M10">
        <v>0.19249181406971674</v>
      </c>
      <c r="N10">
        <v>0.24072201972604623</v>
      </c>
      <c r="O10">
        <f t="shared" si="4"/>
        <v>0.79964356517439539</v>
      </c>
      <c r="P10">
        <f t="shared" si="5"/>
        <v>0.63206030072681885</v>
      </c>
      <c r="T10">
        <v>0.66150226433592885</v>
      </c>
      <c r="U10">
        <v>0.84167115437009288</v>
      </c>
      <c r="V10">
        <f t="shared" si="6"/>
        <v>0.78593909379132454</v>
      </c>
      <c r="W10">
        <f t="shared" si="7"/>
        <v>0.55554308819143805</v>
      </c>
      <c r="Z10">
        <v>0.71272407607447952</v>
      </c>
      <c r="AA10">
        <v>0.51648859157113181</v>
      </c>
      <c r="AB10">
        <v>0.63206030072681885</v>
      </c>
      <c r="AC10">
        <v>0.55554308819143805</v>
      </c>
      <c r="AE10">
        <f>AVERAGE(Z10:AC12)</f>
        <v>0.60395583895683302</v>
      </c>
      <c r="AF10">
        <f>STDEV(Z10:AC12)</f>
        <v>0.10945749627012971</v>
      </c>
      <c r="AG10">
        <f>AF10/SQRT(9)</f>
        <v>3.648583209004324E-2</v>
      </c>
    </row>
    <row r="11" spans="2:37" x14ac:dyDescent="0.35">
      <c r="B11">
        <v>0.29954963900755333</v>
      </c>
      <c r="C11">
        <v>0.37655521258811464</v>
      </c>
      <c r="D11">
        <f t="shared" si="0"/>
        <v>0.79549991340900139</v>
      </c>
      <c r="E11">
        <f t="shared" si="1"/>
        <v>0.76380621547626859</v>
      </c>
      <c r="G11">
        <v>0.32074106915536016</v>
      </c>
      <c r="H11">
        <v>0.5328392077561529</v>
      </c>
      <c r="I11">
        <f t="shared" si="2"/>
        <v>0.6019471999931042</v>
      </c>
      <c r="J11">
        <f t="shared" si="3"/>
        <v>0.51689759240881339</v>
      </c>
      <c r="M11">
        <v>0.2135300471653708</v>
      </c>
      <c r="N11">
        <v>0.24072201972604623</v>
      </c>
      <c r="O11">
        <f t="shared" si="4"/>
        <v>0.88703994511336659</v>
      </c>
      <c r="P11">
        <f t="shared" si="5"/>
        <v>0.70114080683282887</v>
      </c>
      <c r="T11">
        <v>0.7291123278610846</v>
      </c>
      <c r="U11">
        <v>0.84167115437009288</v>
      </c>
      <c r="V11">
        <f t="shared" si="6"/>
        <v>0.8662674538332642</v>
      </c>
      <c r="W11">
        <f t="shared" si="7"/>
        <v>0.61232339796300106</v>
      </c>
      <c r="Z11">
        <v>0.76380621547626859</v>
      </c>
      <c r="AA11">
        <v>0.51689759240881339</v>
      </c>
      <c r="AB11">
        <v>0.70114080683282887</v>
      </c>
      <c r="AC11">
        <v>0.61232339796300106</v>
      </c>
      <c r="AE11">
        <f>AE10/$AE$30</f>
        <v>0.73417293421565744</v>
      </c>
      <c r="AF11">
        <f>AF10/$AE$30</f>
        <v>0.13305729661847709</v>
      </c>
      <c r="AG11">
        <f>AG10/$AE$30</f>
        <v>4.4352432206159031E-2</v>
      </c>
    </row>
    <row r="12" spans="2:37" x14ac:dyDescent="0.35">
      <c r="B12">
        <v>0.2858701718834234</v>
      </c>
      <c r="C12">
        <v>0.37655521258811464</v>
      </c>
      <c r="D12">
        <f t="shared" si="0"/>
        <v>0.75917199477494746</v>
      </c>
      <c r="E12">
        <f t="shared" si="1"/>
        <v>0.72892564593717379</v>
      </c>
      <c r="G12">
        <v>0.26914881898654275</v>
      </c>
      <c r="H12">
        <v>0.5328392077561529</v>
      </c>
      <c r="I12">
        <f t="shared" si="2"/>
        <v>0.50512202380894478</v>
      </c>
      <c r="J12">
        <f t="shared" si="3"/>
        <v>0.43375292381541425</v>
      </c>
      <c r="M12">
        <v>0.18801921322011828</v>
      </c>
      <c r="N12">
        <v>0.24072201972604623</v>
      </c>
      <c r="O12">
        <f t="shared" si="4"/>
        <v>0.78106362448310129</v>
      </c>
      <c r="P12">
        <f t="shared" si="5"/>
        <v>0.61737420380529273</v>
      </c>
      <c r="T12">
        <v>0.54348909753600605</v>
      </c>
      <c r="U12">
        <v>0.84167115437009288</v>
      </c>
      <c r="V12">
        <f t="shared" si="6"/>
        <v>0.6457261778713963</v>
      </c>
      <c r="W12">
        <f t="shared" si="7"/>
        <v>0.45643322467933595</v>
      </c>
      <c r="Z12">
        <v>0.72892564593717379</v>
      </c>
      <c r="AA12">
        <v>0.43375292381541425</v>
      </c>
      <c r="AB12">
        <v>0.61737420380529273</v>
      </c>
      <c r="AC12">
        <v>0.45643322467933595</v>
      </c>
    </row>
    <row r="13" spans="2:37" x14ac:dyDescent="0.35">
      <c r="D13" t="e">
        <f t="shared" si="0"/>
        <v>#DIV/0!</v>
      </c>
      <c r="E13" t="e">
        <f t="shared" si="1"/>
        <v>#DIV/0!</v>
      </c>
      <c r="I13" t="e">
        <f t="shared" si="2"/>
        <v>#DIV/0!</v>
      </c>
      <c r="J13" t="e">
        <f t="shared" si="3"/>
        <v>#DIV/0!</v>
      </c>
      <c r="O13" t="e">
        <f t="shared" si="4"/>
        <v>#DIV/0!</v>
      </c>
      <c r="P13" t="e">
        <f t="shared" si="5"/>
        <v>#DIV/0!</v>
      </c>
      <c r="V13" t="e">
        <f t="shared" si="6"/>
        <v>#DIV/0!</v>
      </c>
      <c r="W13" t="e">
        <f t="shared" si="7"/>
        <v>#DIV/0!</v>
      </c>
      <c r="Z13" t="e">
        <v>#DIV/0!</v>
      </c>
      <c r="AA13" t="e">
        <v>#DIV/0!</v>
      </c>
      <c r="AB13" t="e">
        <v>#DIV/0!</v>
      </c>
      <c r="AC13" t="e">
        <v>#DIV/0!</v>
      </c>
      <c r="AE13" t="s">
        <v>9</v>
      </c>
      <c r="AF13" t="s">
        <v>10</v>
      </c>
      <c r="AG13" t="s">
        <v>61</v>
      </c>
    </row>
    <row r="14" spans="2:37" x14ac:dyDescent="0.35">
      <c r="B14">
        <v>0.2509082824808283</v>
      </c>
      <c r="C14">
        <v>0.5641557219990323</v>
      </c>
      <c r="D14">
        <f t="shared" si="0"/>
        <v>0.44475004452983052</v>
      </c>
      <c r="E14">
        <f t="shared" si="1"/>
        <v>0.42703065408201452</v>
      </c>
      <c r="G14">
        <v>0.31279925897478272</v>
      </c>
      <c r="H14">
        <v>0.66032490094425722</v>
      </c>
      <c r="I14">
        <f t="shared" si="2"/>
        <v>0.47370507840531728</v>
      </c>
      <c r="J14">
        <f t="shared" si="3"/>
        <v>0.40677490408185585</v>
      </c>
      <c r="M14">
        <v>0.13352196529959248</v>
      </c>
      <c r="N14">
        <v>0.26026412675846333</v>
      </c>
      <c r="O14">
        <f t="shared" si="4"/>
        <v>0.51302485272396681</v>
      </c>
      <c r="P14">
        <f t="shared" si="5"/>
        <v>0.40550897526740365</v>
      </c>
      <c r="T14">
        <v>0.50181726062761267</v>
      </c>
      <c r="U14">
        <v>0.86365551009380648</v>
      </c>
      <c r="V14">
        <f t="shared" si="6"/>
        <v>0.58103868355231991</v>
      </c>
      <c r="W14">
        <f t="shared" si="7"/>
        <v>0.41070870143666421</v>
      </c>
      <c r="Z14">
        <v>0.42703065408201452</v>
      </c>
      <c r="AA14">
        <v>0.40677490408185585</v>
      </c>
      <c r="AB14">
        <v>0.40550897526740365</v>
      </c>
      <c r="AC14">
        <v>0.41070870143666421</v>
      </c>
      <c r="AE14">
        <f>AVERAGE(Z14:AC16)</f>
        <v>0.44856120629432183</v>
      </c>
      <c r="AF14">
        <f>STDEV(Z14:AC16)</f>
        <v>5.9611549936058245E-2</v>
      </c>
      <c r="AG14">
        <f>AF14/SQRT(9)</f>
        <v>1.9870516645352748E-2</v>
      </c>
    </row>
    <row r="15" spans="2:37" x14ac:dyDescent="0.35">
      <c r="B15">
        <v>0.35665151326198452</v>
      </c>
      <c r="C15">
        <v>0.5641557219990323</v>
      </c>
      <c r="D15">
        <f t="shared" si="0"/>
        <v>0.63218629068978283</v>
      </c>
      <c r="E15">
        <f t="shared" si="1"/>
        <v>0.60699920896091875</v>
      </c>
      <c r="G15">
        <v>0.34491505340856099</v>
      </c>
      <c r="H15">
        <v>0.66032490094425722</v>
      </c>
      <c r="I15">
        <f t="shared" si="2"/>
        <v>0.52234143058263638</v>
      </c>
      <c r="J15">
        <f t="shared" si="3"/>
        <v>0.44853938665489779</v>
      </c>
      <c r="M15">
        <v>0.14595454075768208</v>
      </c>
      <c r="N15">
        <v>0.26026412675846333</v>
      </c>
      <c r="O15">
        <f t="shared" si="4"/>
        <v>0.56079392337129264</v>
      </c>
      <c r="P15">
        <f t="shared" si="5"/>
        <v>0.44326696454379411</v>
      </c>
      <c r="T15">
        <v>0.58670898863414711</v>
      </c>
      <c r="U15">
        <v>0.86365551009380648</v>
      </c>
      <c r="V15">
        <f t="shared" si="6"/>
        <v>0.67933218948654817</v>
      </c>
      <c r="W15">
        <f t="shared" si="7"/>
        <v>0.48018772120707298</v>
      </c>
      <c r="Z15">
        <v>0.60699920896091875</v>
      </c>
      <c r="AA15">
        <v>0.44853938665489779</v>
      </c>
      <c r="AB15">
        <v>0.44326696454379411</v>
      </c>
      <c r="AC15">
        <v>0.48018772120707298</v>
      </c>
      <c r="AE15">
        <f>AE14/$AE$30</f>
        <v>0.54527413389897683</v>
      </c>
      <c r="AF15">
        <f>AF14/$AE$30</f>
        <v>7.2464216266691528E-2</v>
      </c>
      <c r="AG15">
        <f>AG14/$AE$30</f>
        <v>2.4154738755563843E-2</v>
      </c>
    </row>
    <row r="16" spans="2:37" x14ac:dyDescent="0.35">
      <c r="B16">
        <v>0.29914347500280386</v>
      </c>
      <c r="C16">
        <v>0.5641557219990323</v>
      </c>
      <c r="D16">
        <f t="shared" si="0"/>
        <v>0.53024982879339999</v>
      </c>
      <c r="E16">
        <f t="shared" si="1"/>
        <v>0.50912402146220448</v>
      </c>
      <c r="G16">
        <v>0.32846487348793507</v>
      </c>
      <c r="H16">
        <v>0.66032490094425722</v>
      </c>
      <c r="I16">
        <f t="shared" si="2"/>
        <v>0.49742917920895302</v>
      </c>
      <c r="J16">
        <f t="shared" si="3"/>
        <v>0.42714700746169348</v>
      </c>
      <c r="M16">
        <v>0.13753979447421696</v>
      </c>
      <c r="N16">
        <v>0.26026412675846333</v>
      </c>
      <c r="O16">
        <f t="shared" si="4"/>
        <v>0.5284623593241492</v>
      </c>
      <c r="P16">
        <f t="shared" si="5"/>
        <v>0.41771120572248838</v>
      </c>
      <c r="T16">
        <v>0.48841012040310783</v>
      </c>
      <c r="U16">
        <v>0.86365551009380648</v>
      </c>
      <c r="V16">
        <f t="shared" si="6"/>
        <v>0.56551497060449352</v>
      </c>
      <c r="W16">
        <f t="shared" si="7"/>
        <v>0.39973572465085405</v>
      </c>
      <c r="Z16">
        <v>0.50912402146220448</v>
      </c>
      <c r="AA16">
        <v>0.42714700746169348</v>
      </c>
      <c r="AB16">
        <v>0.41771120572248838</v>
      </c>
      <c r="AC16">
        <v>0.39973572465085405</v>
      </c>
    </row>
    <row r="17" spans="2:33" x14ac:dyDescent="0.35">
      <c r="D17" t="e">
        <f t="shared" si="0"/>
        <v>#DIV/0!</v>
      </c>
      <c r="E17" t="e">
        <f t="shared" si="1"/>
        <v>#DIV/0!</v>
      </c>
      <c r="I17" t="e">
        <f t="shared" si="2"/>
        <v>#DIV/0!</v>
      </c>
      <c r="J17" t="e">
        <f t="shared" si="3"/>
        <v>#DIV/0!</v>
      </c>
      <c r="O17" t="e">
        <f t="shared" si="4"/>
        <v>#DIV/0!</v>
      </c>
      <c r="P17" t="e">
        <f t="shared" si="5"/>
        <v>#DIV/0!</v>
      </c>
      <c r="V17" t="e">
        <f t="shared" si="6"/>
        <v>#DIV/0!</v>
      </c>
      <c r="W17" t="e">
        <f t="shared" si="7"/>
        <v>#DIV/0!</v>
      </c>
      <c r="Z17" t="e">
        <v>#DIV/0!</v>
      </c>
      <c r="AA17" t="e">
        <v>#DIV/0!</v>
      </c>
      <c r="AB17" t="e">
        <v>#DIV/0!</v>
      </c>
      <c r="AC17" t="e">
        <v>#DIV/0!</v>
      </c>
      <c r="AE17" t="s">
        <v>9</v>
      </c>
      <c r="AF17" t="s">
        <v>10</v>
      </c>
      <c r="AG17" t="s">
        <v>61</v>
      </c>
    </row>
    <row r="18" spans="2:33" x14ac:dyDescent="0.35">
      <c r="B18">
        <v>0.31384562433829022</v>
      </c>
      <c r="C18">
        <v>0.55679552894553064</v>
      </c>
      <c r="D18">
        <f t="shared" si="0"/>
        <v>0.56366405264183195</v>
      </c>
      <c r="E18">
        <f t="shared" si="1"/>
        <v>0.54120698141046741</v>
      </c>
      <c r="G18">
        <v>0.26150854616649971</v>
      </c>
      <c r="H18">
        <v>0.5857449266510979</v>
      </c>
      <c r="I18">
        <f t="shared" si="2"/>
        <v>0.44645464991328671</v>
      </c>
      <c r="J18">
        <f t="shared" si="3"/>
        <v>0.38337471070974533</v>
      </c>
      <c r="M18">
        <v>0.2112465961031286</v>
      </c>
      <c r="N18">
        <v>0.70505974206601429</v>
      </c>
      <c r="O18">
        <f t="shared" si="4"/>
        <v>0.29961517230315743</v>
      </c>
      <c r="P18">
        <f t="shared" si="5"/>
        <v>0.23682408532475377</v>
      </c>
      <c r="T18">
        <v>0.11818607758489826</v>
      </c>
      <c r="U18">
        <v>0.36995668856266517</v>
      </c>
      <c r="V18">
        <f t="shared" si="6"/>
        <v>0.31945922654910802</v>
      </c>
      <c r="W18">
        <f t="shared" si="7"/>
        <v>0.22581058337767435</v>
      </c>
      <c r="Z18">
        <v>0.54120698141046741</v>
      </c>
      <c r="AA18">
        <v>0.38337471070974533</v>
      </c>
      <c r="AB18">
        <v>0.23682408532475377</v>
      </c>
      <c r="AC18">
        <v>0.22581058337767435</v>
      </c>
      <c r="AE18">
        <f>AVERAGE(Z18:AC20)</f>
        <v>0.34542659842543116</v>
      </c>
      <c r="AF18">
        <f>STDEV(Z18:AC20)</f>
        <v>0.13842990159711141</v>
      </c>
      <c r="AG18">
        <f>AF18/SQRT(9)</f>
        <v>4.6143300532370472E-2</v>
      </c>
    </row>
    <row r="19" spans="2:33" x14ac:dyDescent="0.35">
      <c r="B19">
        <v>0.35597306803347045</v>
      </c>
      <c r="C19">
        <v>0.55679552894553064</v>
      </c>
      <c r="D19">
        <f t="shared" si="0"/>
        <v>0.63932458061870334</v>
      </c>
      <c r="E19">
        <f t="shared" si="1"/>
        <v>0.61385310061279363</v>
      </c>
      <c r="G19">
        <v>0.26170003092838146</v>
      </c>
      <c r="H19">
        <v>0.5857449266510979</v>
      </c>
      <c r="I19">
        <f t="shared" si="2"/>
        <v>0.44678155801469616</v>
      </c>
      <c r="J19">
        <f t="shared" si="3"/>
        <v>0.38365542970064587</v>
      </c>
      <c r="M19">
        <v>0.24064577510874194</v>
      </c>
      <c r="N19">
        <v>0.70505974206601429</v>
      </c>
      <c r="O19">
        <f t="shared" si="4"/>
        <v>0.34131260196984903</v>
      </c>
      <c r="P19">
        <f t="shared" si="5"/>
        <v>0.26978288232190911</v>
      </c>
      <c r="T19">
        <v>0.12270245334291932</v>
      </c>
      <c r="U19">
        <v>0.36995668856266517</v>
      </c>
      <c r="V19">
        <f t="shared" si="6"/>
        <v>0.33166707654248923</v>
      </c>
      <c r="W19">
        <f t="shared" si="7"/>
        <v>0.23443973382848715</v>
      </c>
      <c r="Z19">
        <v>0.61385310061279363</v>
      </c>
      <c r="AA19">
        <v>0.38365542970064587</v>
      </c>
      <c r="AB19">
        <v>0.26978288232190911</v>
      </c>
      <c r="AC19">
        <v>0.23443973382848715</v>
      </c>
      <c r="AE19">
        <f>AE18/$AE$30</f>
        <v>0.41990298456284703</v>
      </c>
      <c r="AF19">
        <f>AF18/$AE$30</f>
        <v>0.16827635479818581</v>
      </c>
      <c r="AG19">
        <f>AG18/$AE$30</f>
        <v>5.609211826606194E-2</v>
      </c>
    </row>
    <row r="20" spans="2:33" x14ac:dyDescent="0.35">
      <c r="B20">
        <v>0.27758086029267309</v>
      </c>
      <c r="C20">
        <v>0.55679552894553064</v>
      </c>
      <c r="D20">
        <f t="shared" si="0"/>
        <v>0.49853284709085344</v>
      </c>
      <c r="E20">
        <f t="shared" si="1"/>
        <v>0.47867068343890201</v>
      </c>
      <c r="G20">
        <v>0.23897605915169379</v>
      </c>
      <c r="H20">
        <v>0.5857449266510979</v>
      </c>
      <c r="I20">
        <f t="shared" si="2"/>
        <v>0.40798656254353044</v>
      </c>
      <c r="J20">
        <f t="shared" si="3"/>
        <v>0.35034181057128355</v>
      </c>
      <c r="M20">
        <v>0.20856312357701662</v>
      </c>
      <c r="N20">
        <v>0.70505974206601429</v>
      </c>
      <c r="O20">
        <f t="shared" si="4"/>
        <v>0.2958091508187245</v>
      </c>
      <c r="P20">
        <f t="shared" si="5"/>
        <v>0.23381570110359298</v>
      </c>
      <c r="T20">
        <v>0.10119325247273969</v>
      </c>
      <c r="U20">
        <v>0.36995668856266517</v>
      </c>
      <c r="V20">
        <f t="shared" si="6"/>
        <v>0.27352729549475102</v>
      </c>
      <c r="W20">
        <f t="shared" si="7"/>
        <v>0.19334347870491864</v>
      </c>
      <c r="Z20">
        <v>0.47867068343890201</v>
      </c>
      <c r="AA20">
        <v>0.35034181057128355</v>
      </c>
      <c r="AB20">
        <v>0.23381570110359298</v>
      </c>
      <c r="AC20">
        <v>0.19334347870491864</v>
      </c>
    </row>
    <row r="21" spans="2:33" x14ac:dyDescent="0.35">
      <c r="D21" t="e">
        <f t="shared" si="0"/>
        <v>#DIV/0!</v>
      </c>
      <c r="E21" t="e">
        <f t="shared" si="1"/>
        <v>#DIV/0!</v>
      </c>
      <c r="I21" t="e">
        <f t="shared" si="2"/>
        <v>#DIV/0!</v>
      </c>
      <c r="J21" t="e">
        <f t="shared" si="3"/>
        <v>#DIV/0!</v>
      </c>
      <c r="O21" t="e">
        <f t="shared" si="4"/>
        <v>#DIV/0!</v>
      </c>
      <c r="P21" t="e">
        <f t="shared" si="5"/>
        <v>#DIV/0!</v>
      </c>
      <c r="V21" t="e">
        <f t="shared" si="6"/>
        <v>#DIV/0!</v>
      </c>
      <c r="W21" t="e">
        <f t="shared" si="7"/>
        <v>#DIV/0!</v>
      </c>
      <c r="Z21" t="e">
        <v>#DIV/0!</v>
      </c>
      <c r="AA21" t="e">
        <v>#DIV/0!</v>
      </c>
      <c r="AB21" t="e">
        <v>#DIV/0!</v>
      </c>
      <c r="AC21" t="e">
        <v>#DIV/0!</v>
      </c>
      <c r="AE21" t="s">
        <v>9</v>
      </c>
      <c r="AF21" t="s">
        <v>10</v>
      </c>
      <c r="AG21" t="s">
        <v>61</v>
      </c>
    </row>
    <row r="22" spans="2:33" x14ac:dyDescent="0.35">
      <c r="B22">
        <v>0.3861421639695673</v>
      </c>
      <c r="C22">
        <v>0.76909533357581028</v>
      </c>
      <c r="D22">
        <f t="shared" si="0"/>
        <v>0.50207321135892058</v>
      </c>
      <c r="E22">
        <f t="shared" si="1"/>
        <v>0.48206999522689642</v>
      </c>
      <c r="G22">
        <v>0.41471668602258982</v>
      </c>
      <c r="H22">
        <v>0.67871143709789217</v>
      </c>
      <c r="I22">
        <f t="shared" si="2"/>
        <v>0.61103535811313325</v>
      </c>
      <c r="J22">
        <f t="shared" si="3"/>
        <v>0.52470167730484318</v>
      </c>
      <c r="M22">
        <v>0.36719033742601037</v>
      </c>
      <c r="N22">
        <v>0.6642820173683045</v>
      </c>
      <c r="O22">
        <f t="shared" si="4"/>
        <v>0.5527627240019436</v>
      </c>
      <c r="P22">
        <f t="shared" si="5"/>
        <v>0.43691888333653678</v>
      </c>
      <c r="T22">
        <v>0.33697956225522208</v>
      </c>
      <c r="U22">
        <v>0.60642588017638122</v>
      </c>
      <c r="V22">
        <f t="shared" si="6"/>
        <v>0.5556813672879698</v>
      </c>
      <c r="W22">
        <f t="shared" si="7"/>
        <v>0.39278481662545223</v>
      </c>
      <c r="Z22">
        <v>0.48206999522689642</v>
      </c>
      <c r="AA22">
        <v>0.52470167730484318</v>
      </c>
      <c r="AB22">
        <v>0.43691888333653678</v>
      </c>
      <c r="AC22">
        <v>0.39278481662545223</v>
      </c>
      <c r="AE22">
        <f>AVERAGE(Z22:AC24)</f>
        <v>0.4685492989613021</v>
      </c>
      <c r="AF22">
        <f>STDEV(Z22:AC24)</f>
        <v>6.1574116800633856E-2</v>
      </c>
      <c r="AG22">
        <f>AF22/SQRT(9)</f>
        <v>2.0524705600211284E-2</v>
      </c>
    </row>
    <row r="23" spans="2:33" x14ac:dyDescent="0.35">
      <c r="B23">
        <v>0.46241144144749652</v>
      </c>
      <c r="C23">
        <v>0.76909533357581028</v>
      </c>
      <c r="D23">
        <f t="shared" si="0"/>
        <v>0.60124073214379514</v>
      </c>
      <c r="E23">
        <f t="shared" si="1"/>
        <v>0.57728655964393805</v>
      </c>
      <c r="G23">
        <v>0.41405203744454488</v>
      </c>
      <c r="H23">
        <v>0.67871143709789217</v>
      </c>
      <c r="I23">
        <f t="shared" si="2"/>
        <v>0.61005607805136364</v>
      </c>
      <c r="J23">
        <f t="shared" si="3"/>
        <v>0.52386076051641306</v>
      </c>
      <c r="M23">
        <v>0.39043654470110223</v>
      </c>
      <c r="N23">
        <v>0.6642820173683045</v>
      </c>
      <c r="O23">
        <f t="shared" si="4"/>
        <v>0.58775720927671693</v>
      </c>
      <c r="P23">
        <f t="shared" si="5"/>
        <v>0.46457948844842761</v>
      </c>
      <c r="T23">
        <v>0.34687144843521134</v>
      </c>
      <c r="U23">
        <v>0.60642588017638122</v>
      </c>
      <c r="V23">
        <f t="shared" si="6"/>
        <v>0.57199314833714299</v>
      </c>
      <c r="W23">
        <f t="shared" si="7"/>
        <v>0.40431484139396978</v>
      </c>
      <c r="Z23">
        <v>0.57728655964393805</v>
      </c>
      <c r="AA23">
        <v>0.52386076051641306</v>
      </c>
      <c r="AB23">
        <v>0.46457948844842761</v>
      </c>
      <c r="AC23">
        <v>0.40431484139396978</v>
      </c>
      <c r="AE23">
        <f>AE22/$AE$30</f>
        <v>0.56957179888726128</v>
      </c>
      <c r="AF23">
        <f>AF22/$AE$30</f>
        <v>7.4849926248481913E-2</v>
      </c>
      <c r="AG23">
        <f>AG22/$AE$30</f>
        <v>2.4949975416160633E-2</v>
      </c>
    </row>
    <row r="24" spans="2:33" x14ac:dyDescent="0.35">
      <c r="B24">
        <v>0.42255952793047236</v>
      </c>
      <c r="C24">
        <v>0.76909533357581028</v>
      </c>
      <c r="D24">
        <f t="shared" si="0"/>
        <v>0.54942412141006747</v>
      </c>
      <c r="E24">
        <f t="shared" si="1"/>
        <v>0.52753438660631913</v>
      </c>
      <c r="G24">
        <v>0.38020726384629472</v>
      </c>
      <c r="H24">
        <v>0.67871143709789217</v>
      </c>
      <c r="I24">
        <f t="shared" si="2"/>
        <v>0.56018985840584345</v>
      </c>
      <c r="J24">
        <f t="shared" si="3"/>
        <v>0.4810401794461901</v>
      </c>
      <c r="M24">
        <v>0.35350658636522403</v>
      </c>
      <c r="N24">
        <v>0.6642820173683045</v>
      </c>
      <c r="O24">
        <f t="shared" si="4"/>
        <v>0.53216341421632352</v>
      </c>
      <c r="P24">
        <f t="shared" si="5"/>
        <v>0.42063662145774039</v>
      </c>
      <c r="T24">
        <v>0.3318994169180855</v>
      </c>
      <c r="U24">
        <v>0.60642588017638122</v>
      </c>
      <c r="V24">
        <f t="shared" si="6"/>
        <v>0.54730417643381468</v>
      </c>
      <c r="W24">
        <f t="shared" si="7"/>
        <v>0.38686337752889793</v>
      </c>
      <c r="Z24">
        <v>0.52753438660631913</v>
      </c>
      <c r="AA24">
        <v>0.4810401794461901</v>
      </c>
      <c r="AB24">
        <v>0.42063662145774039</v>
      </c>
      <c r="AC24">
        <v>0.38686337752889793</v>
      </c>
    </row>
    <row r="25" spans="2:33" x14ac:dyDescent="0.35">
      <c r="D25" t="e">
        <f t="shared" si="0"/>
        <v>#DIV/0!</v>
      </c>
      <c r="E25" t="e">
        <f t="shared" si="1"/>
        <v>#DIV/0!</v>
      </c>
      <c r="I25" t="e">
        <f t="shared" si="2"/>
        <v>#DIV/0!</v>
      </c>
      <c r="J25" t="e">
        <f t="shared" si="3"/>
        <v>#DIV/0!</v>
      </c>
      <c r="O25" t="e">
        <f t="shared" si="4"/>
        <v>#DIV/0!</v>
      </c>
      <c r="P25" t="e">
        <f t="shared" si="5"/>
        <v>#DIV/0!</v>
      </c>
      <c r="V25" t="e">
        <f t="shared" si="6"/>
        <v>#DIV/0!</v>
      </c>
      <c r="W25" t="e">
        <f t="shared" si="7"/>
        <v>#DIV/0!</v>
      </c>
      <c r="Z25" t="e">
        <v>#DIV/0!</v>
      </c>
      <c r="AA25" t="e">
        <v>#DIV/0!</v>
      </c>
      <c r="AB25" t="e">
        <v>#DIV/0!</v>
      </c>
      <c r="AC25" t="e">
        <v>#DIV/0!</v>
      </c>
      <c r="AE25" t="s">
        <v>9</v>
      </c>
      <c r="AF25" t="s">
        <v>10</v>
      </c>
      <c r="AG25" t="s">
        <v>61</v>
      </c>
    </row>
    <row r="26" spans="2:33" x14ac:dyDescent="0.35">
      <c r="B26">
        <v>0.14111565981992916</v>
      </c>
      <c r="C26">
        <v>0.31306892037419443</v>
      </c>
      <c r="D26">
        <f t="shared" si="0"/>
        <v>0.45074950158342514</v>
      </c>
      <c r="E26">
        <f t="shared" si="1"/>
        <v>0.43279108536525779</v>
      </c>
      <c r="G26">
        <v>0.58323330059365641</v>
      </c>
      <c r="H26">
        <v>0.70215702341955277</v>
      </c>
      <c r="I26">
        <f t="shared" si="2"/>
        <v>0.83063087192843321</v>
      </c>
      <c r="J26">
        <f t="shared" si="3"/>
        <v>0.71327036305702407</v>
      </c>
      <c r="M26">
        <v>0.5835337479762841</v>
      </c>
      <c r="N26">
        <v>0.71557150120373492</v>
      </c>
      <c r="O26">
        <f t="shared" si="4"/>
        <v>0.81547930150189496</v>
      </c>
      <c r="P26">
        <f t="shared" si="5"/>
        <v>0.64457730292792714</v>
      </c>
      <c r="T26">
        <v>0.64442215529387892</v>
      </c>
      <c r="U26">
        <v>0.61088105577579066</v>
      </c>
      <c r="V26">
        <f t="shared" si="6"/>
        <v>1.054906105208145</v>
      </c>
      <c r="W26">
        <f t="shared" si="7"/>
        <v>0.74566311826058185</v>
      </c>
      <c r="Z26">
        <v>0.43279108536525779</v>
      </c>
      <c r="AA26">
        <v>0.71327036305702407</v>
      </c>
      <c r="AB26">
        <v>0.64457730292792714</v>
      </c>
      <c r="AC26">
        <v>0.74566311826058185</v>
      </c>
      <c r="AE26">
        <f>AVERAGE(Z26:AC28)</f>
        <v>0.67311329379984197</v>
      </c>
      <c r="AF26">
        <f>STDEV(Z26:AC28)</f>
        <v>0.10623611577775226</v>
      </c>
      <c r="AG26">
        <f>AF26/SQRT(9)</f>
        <v>3.5412038592584086E-2</v>
      </c>
    </row>
    <row r="27" spans="2:33" x14ac:dyDescent="0.35">
      <c r="B27">
        <v>0.22403344076391202</v>
      </c>
      <c r="C27">
        <v>0.31306892037419443</v>
      </c>
      <c r="D27">
        <f t="shared" si="0"/>
        <v>0.71560422061741835</v>
      </c>
      <c r="E27">
        <f t="shared" si="1"/>
        <v>0.68709366565023466</v>
      </c>
      <c r="G27">
        <v>0.59603997615270587</v>
      </c>
      <c r="H27">
        <v>0.70215702341955277</v>
      </c>
      <c r="I27">
        <f t="shared" si="2"/>
        <v>0.848869919793653</v>
      </c>
      <c r="J27">
        <f t="shared" si="3"/>
        <v>0.72893240107210122</v>
      </c>
      <c r="M27">
        <v>0.74502255094065561</v>
      </c>
      <c r="N27">
        <v>0.71557150120373492</v>
      </c>
      <c r="O27">
        <f t="shared" si="4"/>
        <v>1.0411573821587055</v>
      </c>
      <c r="P27">
        <f t="shared" si="5"/>
        <v>0.82295947435987737</v>
      </c>
      <c r="T27">
        <v>0.63714074256499809</v>
      </c>
      <c r="U27">
        <v>0.61088105577579066</v>
      </c>
      <c r="V27">
        <f t="shared" si="6"/>
        <v>1.0429865790417396</v>
      </c>
      <c r="W27">
        <f t="shared" si="7"/>
        <v>0.73723777025515269</v>
      </c>
      <c r="Z27">
        <v>0.68709366565023466</v>
      </c>
      <c r="AA27">
        <v>0.72893240107210122</v>
      </c>
      <c r="AB27">
        <v>0.82295947435987737</v>
      </c>
      <c r="AC27">
        <v>0.73723777025515269</v>
      </c>
      <c r="AE27">
        <f>AE26/$AE$30</f>
        <v>0.81824121912979286</v>
      </c>
      <c r="AF27">
        <f>AF26/$AE$30</f>
        <v>0.12914136400261098</v>
      </c>
      <c r="AG27">
        <f>AG26/$AE$30</f>
        <v>4.3047121334203665E-2</v>
      </c>
    </row>
    <row r="28" spans="2:33" x14ac:dyDescent="0.35">
      <c r="B28">
        <v>0.17780502471844936</v>
      </c>
      <c r="C28">
        <v>0.31306892037419443</v>
      </c>
      <c r="D28">
        <f t="shared" si="0"/>
        <v>0.56794211480950774</v>
      </c>
      <c r="E28">
        <f t="shared" si="1"/>
        <v>0.54531460030367607</v>
      </c>
      <c r="G28">
        <v>0.47584578598990296</v>
      </c>
      <c r="H28">
        <v>0.70215702341955277</v>
      </c>
      <c r="I28">
        <f t="shared" si="2"/>
        <v>0.67769141391266219</v>
      </c>
      <c r="J28">
        <f t="shared" si="3"/>
        <v>0.58193984497575968</v>
      </c>
      <c r="M28">
        <v>0.6524399371017825</v>
      </c>
      <c r="N28">
        <v>0.71557150120373492</v>
      </c>
      <c r="O28">
        <f t="shared" si="4"/>
        <v>0.91177462490365746</v>
      </c>
      <c r="P28">
        <f t="shared" si="5"/>
        <v>0.72069177907534698</v>
      </c>
      <c r="T28">
        <v>0.61955402684103544</v>
      </c>
      <c r="U28">
        <v>0.61088105577579066</v>
      </c>
      <c r="V28">
        <f t="shared" si="6"/>
        <v>1.0141974791708519</v>
      </c>
      <c r="W28">
        <f t="shared" si="7"/>
        <v>0.71688812029516336</v>
      </c>
      <c r="Z28">
        <v>0.54531460030367607</v>
      </c>
      <c r="AA28">
        <v>0.58193984497575968</v>
      </c>
      <c r="AB28">
        <v>0.72069177907534698</v>
      </c>
      <c r="AC28">
        <v>0.71688812029516336</v>
      </c>
    </row>
    <row r="29" spans="2:33" x14ac:dyDescent="0.35">
      <c r="D29" t="e">
        <f t="shared" si="0"/>
        <v>#DIV/0!</v>
      </c>
      <c r="E29" t="e">
        <f t="shared" si="1"/>
        <v>#DIV/0!</v>
      </c>
      <c r="I29" t="e">
        <f t="shared" si="2"/>
        <v>#DIV/0!</v>
      </c>
      <c r="J29" t="e">
        <f t="shared" si="3"/>
        <v>#DIV/0!</v>
      </c>
      <c r="O29" t="e">
        <f t="shared" si="4"/>
        <v>#DIV/0!</v>
      </c>
      <c r="P29" t="e">
        <f t="shared" si="5"/>
        <v>#DIV/0!</v>
      </c>
      <c r="V29" t="e">
        <f t="shared" si="6"/>
        <v>#DIV/0!</v>
      </c>
      <c r="W29" t="e">
        <f t="shared" si="7"/>
        <v>#DIV/0!</v>
      </c>
      <c r="Z29" t="e">
        <v>#DIV/0!</v>
      </c>
      <c r="AA29" t="e">
        <v>#DIV/0!</v>
      </c>
      <c r="AB29" t="e">
        <v>#DIV/0!</v>
      </c>
      <c r="AC29" t="e">
        <v>#DIV/0!</v>
      </c>
      <c r="AE29" t="s">
        <v>9</v>
      </c>
      <c r="AF29" t="s">
        <v>10</v>
      </c>
      <c r="AG29" t="s">
        <v>61</v>
      </c>
    </row>
    <row r="30" spans="2:33" x14ac:dyDescent="0.35">
      <c r="B30">
        <v>2.721581406381525E-2</v>
      </c>
      <c r="C30">
        <v>5.0103955759244229E-2</v>
      </c>
      <c r="D30">
        <f t="shared" si="0"/>
        <v>0.5431869330755168</v>
      </c>
      <c r="E30">
        <f t="shared" si="1"/>
        <v>0.52154569554963448</v>
      </c>
      <c r="G30">
        <v>0.97186848227086897</v>
      </c>
      <c r="H30">
        <v>0.85870918980059185</v>
      </c>
      <c r="I30">
        <f t="shared" si="2"/>
        <v>1.1317783643337447</v>
      </c>
      <c r="J30">
        <f t="shared" si="3"/>
        <v>0.97186848227086897</v>
      </c>
      <c r="M30">
        <v>0.85312792949006477</v>
      </c>
      <c r="N30">
        <v>0.79042754578906904</v>
      </c>
      <c r="O30">
        <f t="shared" si="4"/>
        <v>1.0793246440297106</v>
      </c>
      <c r="P30">
        <f t="shared" si="5"/>
        <v>0.85312792949006477</v>
      </c>
      <c r="T30">
        <v>0.92049704798367782</v>
      </c>
      <c r="U30">
        <v>0.70685259529657762</v>
      </c>
      <c r="V30">
        <f t="shared" si="6"/>
        <v>1.3022475323832692</v>
      </c>
      <c r="W30">
        <f t="shared" si="7"/>
        <v>0.92049704798367782</v>
      </c>
      <c r="Z30">
        <v>0.52154569554963448</v>
      </c>
      <c r="AA30">
        <v>0.97186848227086897</v>
      </c>
      <c r="AB30">
        <v>0.85312792949006477</v>
      </c>
      <c r="AC30">
        <v>0.92049704798367782</v>
      </c>
      <c r="AE30">
        <f>AVERAGE(Z30:AC32)</f>
        <v>0.82263430155193629</v>
      </c>
      <c r="AF30">
        <f>STDEV(Z30:AC32)</f>
        <v>0.18511020022403207</v>
      </c>
      <c r="AG30">
        <f>AF30/SQRT(9)</f>
        <v>6.170340007467736E-2</v>
      </c>
    </row>
    <row r="31" spans="2:33" x14ac:dyDescent="0.35">
      <c r="B31">
        <v>2.8132401058418074E-2</v>
      </c>
      <c r="C31">
        <v>5.0103955759244229E-2</v>
      </c>
      <c r="D31">
        <f t="shared" si="0"/>
        <v>0.56148063824736272</v>
      </c>
      <c r="E31">
        <f t="shared" si="1"/>
        <v>0.53911055693908161</v>
      </c>
      <c r="G31">
        <v>1</v>
      </c>
      <c r="H31">
        <v>0.85870918980059185</v>
      </c>
      <c r="I31">
        <f t="shared" si="2"/>
        <v>1.164538602681332</v>
      </c>
      <c r="J31">
        <f t="shared" si="3"/>
        <v>1</v>
      </c>
      <c r="M31">
        <v>1</v>
      </c>
      <c r="N31">
        <v>0.79042754578906904</v>
      </c>
      <c r="O31">
        <f t="shared" si="4"/>
        <v>1.2651380956134552</v>
      </c>
      <c r="P31">
        <f t="shared" si="5"/>
        <v>1</v>
      </c>
      <c r="T31">
        <v>1</v>
      </c>
      <c r="U31">
        <v>0.70685259529657762</v>
      </c>
      <c r="V31">
        <f t="shared" si="6"/>
        <v>1.4147221169647473</v>
      </c>
      <c r="W31">
        <f t="shared" si="7"/>
        <v>1</v>
      </c>
      <c r="Z31">
        <v>0.53911055693908161</v>
      </c>
      <c r="AA31">
        <v>1</v>
      </c>
      <c r="AB31">
        <v>1</v>
      </c>
      <c r="AC31">
        <v>1</v>
      </c>
      <c r="AE31">
        <f>AE30/$AE$30</f>
        <v>1</v>
      </c>
      <c r="AF31">
        <f>AF30/$AE$30</f>
        <v>0.22502125169691251</v>
      </c>
      <c r="AG31">
        <f>AG30/$AE$30</f>
        <v>7.5007083898970831E-2</v>
      </c>
    </row>
    <row r="32" spans="2:33" x14ac:dyDescent="0.35">
      <c r="B32">
        <v>2.9079857301197831E-2</v>
      </c>
      <c r="C32">
        <v>5.0103955759244229E-2</v>
      </c>
      <c r="D32">
        <f t="shared" si="0"/>
        <v>0.58039044743153978</v>
      </c>
      <c r="E32">
        <f t="shared" si="1"/>
        <v>0.55726697599694097</v>
      </c>
      <c r="G32">
        <v>0.87742699606948349</v>
      </c>
      <c r="H32">
        <v>0.85870918980059185</v>
      </c>
      <c r="I32">
        <f t="shared" si="2"/>
        <v>1.021797607957635</v>
      </c>
      <c r="J32">
        <f t="shared" si="3"/>
        <v>0.87742699606948349</v>
      </c>
      <c r="M32">
        <v>0.76438003400902033</v>
      </c>
      <c r="N32">
        <v>0.79042754578906904</v>
      </c>
      <c r="O32">
        <f t="shared" si="4"/>
        <v>0.96704630055112017</v>
      </c>
      <c r="P32">
        <f t="shared" si="5"/>
        <v>0.76438003400902033</v>
      </c>
      <c r="T32">
        <v>0.86638790031446289</v>
      </c>
      <c r="U32">
        <v>0.70685259529657762</v>
      </c>
      <c r="V32">
        <f t="shared" si="6"/>
        <v>1.2256981244455194</v>
      </c>
      <c r="W32">
        <f t="shared" si="7"/>
        <v>0.86638790031446289</v>
      </c>
      <c r="Z32">
        <v>0.55726697599694097</v>
      </c>
      <c r="AA32">
        <v>0.87742699606948349</v>
      </c>
      <c r="AB32">
        <v>0.76438003400902033</v>
      </c>
      <c r="AC32">
        <v>0.86638790031446289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"/>
  <sheetViews>
    <sheetView topLeftCell="P1" workbookViewId="0">
      <selection activeCell="AA10" sqref="AA10:AC17"/>
    </sheetView>
  </sheetViews>
  <sheetFormatPr defaultRowHeight="14.5" x14ac:dyDescent="0.35"/>
  <cols>
    <col min="4" max="5" width="12.6328125" customWidth="1"/>
    <col min="9" max="9" width="13.453125" customWidth="1"/>
    <col min="10" max="12" width="13.26953125" customWidth="1"/>
    <col min="15" max="15" width="14.6328125" customWidth="1"/>
    <col min="16" max="16" width="13.7265625" customWidth="1"/>
  </cols>
  <sheetData>
    <row r="1" spans="2:29" x14ac:dyDescent="0.35">
      <c r="B1" t="s">
        <v>0</v>
      </c>
      <c r="C1" t="s">
        <v>1</v>
      </c>
      <c r="D1" t="s">
        <v>2</v>
      </c>
      <c r="E1" t="s">
        <v>3</v>
      </c>
      <c r="G1" t="s">
        <v>0</v>
      </c>
      <c r="H1" t="s">
        <v>1</v>
      </c>
      <c r="I1" t="s">
        <v>2</v>
      </c>
      <c r="J1" t="s">
        <v>3</v>
      </c>
      <c r="M1" t="s">
        <v>0</v>
      </c>
      <c r="N1" t="s">
        <v>1</v>
      </c>
      <c r="O1" t="s">
        <v>2</v>
      </c>
      <c r="P1" t="s">
        <v>3</v>
      </c>
      <c r="S1" t="s">
        <v>3</v>
      </c>
      <c r="T1" t="s">
        <v>3</v>
      </c>
      <c r="U1" t="s">
        <v>3</v>
      </c>
      <c r="W1" t="s">
        <v>9</v>
      </c>
      <c r="X1" t="s">
        <v>10</v>
      </c>
      <c r="Y1" t="s">
        <v>61</v>
      </c>
      <c r="AB1" t="s">
        <v>71</v>
      </c>
      <c r="AC1" t="s">
        <v>61</v>
      </c>
    </row>
    <row r="2" spans="2:29" x14ac:dyDescent="0.35">
      <c r="B2">
        <v>1.7050170779466849E-2</v>
      </c>
      <c r="C2">
        <v>4.3970714033390729E-2</v>
      </c>
      <c r="D2">
        <f>B2/C2</f>
        <v>0.38776197190064265</v>
      </c>
      <c r="E2">
        <f>D2/$D$6</f>
        <v>0.23888465510639159</v>
      </c>
      <c r="G2">
        <v>0.63231265553848681</v>
      </c>
      <c r="H2">
        <v>0.66968682478757269</v>
      </c>
      <c r="I2">
        <f>G2/H2</f>
        <v>0.9441915715439958</v>
      </c>
      <c r="J2">
        <f>I2/$I$31</f>
        <v>0.72452448463344798</v>
      </c>
      <c r="M2">
        <v>0.80125757722880431</v>
      </c>
      <c r="N2">
        <v>0.74829356163089322</v>
      </c>
      <c r="O2">
        <f>M2/N2</f>
        <v>1.0707797291245924</v>
      </c>
      <c r="P2">
        <f>O2/$O$31</f>
        <v>0.87100734488534992</v>
      </c>
      <c r="S2">
        <v>0.23888465510639159</v>
      </c>
      <c r="T2">
        <v>0.72452448463344798</v>
      </c>
      <c r="U2">
        <v>0.87100734488534992</v>
      </c>
      <c r="W2">
        <f>AVERAGE(S2:U4)</f>
        <v>0.62115852464911525</v>
      </c>
      <c r="X2">
        <f>STDEV(S2:U4)</f>
        <v>0.28424781243329439</v>
      </c>
      <c r="Y2">
        <f>X2/SQRT(9)</f>
        <v>9.474927081109813E-2</v>
      </c>
      <c r="AA2" t="s">
        <v>72</v>
      </c>
      <c r="AB2">
        <v>0.74777125408787815</v>
      </c>
      <c r="AC2">
        <v>0.11406231782514707</v>
      </c>
    </row>
    <row r="3" spans="2:29" x14ac:dyDescent="0.35">
      <c r="B3">
        <v>1.724928054971607E-2</v>
      </c>
      <c r="C3">
        <v>4.3970714033390729E-2</v>
      </c>
      <c r="D3">
        <f t="shared" ref="D3:D32" si="0">B3/C3</f>
        <v>0.39229020790104102</v>
      </c>
      <c r="E3">
        <f t="shared" ref="E3:E32" si="1">D3/$D$6</f>
        <v>0.24167432034843003</v>
      </c>
      <c r="G3">
        <v>0.72091446401542858</v>
      </c>
      <c r="H3">
        <v>0.66968682478757269</v>
      </c>
      <c r="I3">
        <f t="shared" ref="I3:I32" si="2">G3/H3</f>
        <v>1.0764949187168278</v>
      </c>
      <c r="J3">
        <f t="shared" ref="J3:J32" si="3">I3/$I$31</f>
        <v>0.82604732948253445</v>
      </c>
      <c r="M3">
        <v>0.83113284774725849</v>
      </c>
      <c r="N3">
        <v>0.74829356163089322</v>
      </c>
      <c r="O3">
        <f t="shared" ref="O3:O32" si="4">M3/N3</f>
        <v>1.1107042614877221</v>
      </c>
      <c r="P3">
        <f t="shared" ref="P3:P32" si="5">O3/$O$31</f>
        <v>0.9034832687224853</v>
      </c>
      <c r="S3">
        <v>0.24167432034843003</v>
      </c>
      <c r="T3">
        <v>0.82604732948253445</v>
      </c>
      <c r="U3">
        <v>0.9034832687224853</v>
      </c>
      <c r="W3">
        <f>W2/$W$30</f>
        <v>0.74777125408787815</v>
      </c>
      <c r="X3">
        <f t="shared" ref="X3" si="6">X2/$W$30</f>
        <v>0.3421869534754412</v>
      </c>
      <c r="Y3">
        <f>Y2/$W$30</f>
        <v>0.11406231782514707</v>
      </c>
      <c r="AA3" t="s">
        <v>73</v>
      </c>
      <c r="AB3">
        <v>0.82937771438534569</v>
      </c>
      <c r="AC3">
        <v>9.4702332441817472E-2</v>
      </c>
    </row>
    <row r="4" spans="2:29" x14ac:dyDescent="0.35">
      <c r="B4">
        <v>1.9225034534891591E-2</v>
      </c>
      <c r="C4">
        <v>4.3970714033390729E-2</v>
      </c>
      <c r="D4">
        <f t="shared" si="0"/>
        <v>0.43722361479716648</v>
      </c>
      <c r="E4">
        <f t="shared" si="1"/>
        <v>0.26935599670396099</v>
      </c>
      <c r="G4">
        <v>0.67318502995166285</v>
      </c>
      <c r="H4">
        <v>0.66968682478757269</v>
      </c>
      <c r="I4">
        <f t="shared" si="2"/>
        <v>1.0052236434025708</v>
      </c>
      <c r="J4">
        <f t="shared" si="3"/>
        <v>0.77135738564858392</v>
      </c>
      <c r="M4">
        <v>0.68450548164137748</v>
      </c>
      <c r="N4">
        <v>0.74829356163089322</v>
      </c>
      <c r="O4">
        <f t="shared" si="4"/>
        <v>0.91475527351793495</v>
      </c>
      <c r="P4">
        <f t="shared" si="5"/>
        <v>0.74409193631085291</v>
      </c>
      <c r="S4">
        <v>0.26935599670396099</v>
      </c>
      <c r="T4">
        <v>0.77135738564858392</v>
      </c>
      <c r="U4">
        <v>0.74409193631085291</v>
      </c>
      <c r="AA4" t="s">
        <v>74</v>
      </c>
      <c r="AB4">
        <v>0.61001091700521959</v>
      </c>
      <c r="AC4">
        <v>3.69873511693437E-2</v>
      </c>
    </row>
    <row r="5" spans="2:29" x14ac:dyDescent="0.35">
      <c r="D5" t="e">
        <f t="shared" si="0"/>
        <v>#DIV/0!</v>
      </c>
      <c r="E5" t="e">
        <f t="shared" si="1"/>
        <v>#DIV/0!</v>
      </c>
      <c r="I5" t="e">
        <f t="shared" si="2"/>
        <v>#DIV/0!</v>
      </c>
      <c r="J5" t="e">
        <f t="shared" si="3"/>
        <v>#DIV/0!</v>
      </c>
      <c r="O5" t="e">
        <f t="shared" si="4"/>
        <v>#DIV/0!</v>
      </c>
      <c r="P5" t="e">
        <f t="shared" si="5"/>
        <v>#DIV/0!</v>
      </c>
      <c r="S5" t="e">
        <v>#DIV/0!</v>
      </c>
      <c r="T5" t="e">
        <v>#DIV/0!</v>
      </c>
      <c r="U5" t="e">
        <v>#DIV/0!</v>
      </c>
      <c r="W5" t="s">
        <v>9</v>
      </c>
      <c r="X5" t="s">
        <v>10</v>
      </c>
      <c r="Y5" t="s">
        <v>61</v>
      </c>
      <c r="AA5" t="s">
        <v>75</v>
      </c>
      <c r="AB5">
        <v>0.27854960526000672</v>
      </c>
      <c r="AC5">
        <v>1.1969537674464101E-2</v>
      </c>
    </row>
    <row r="6" spans="2:29" x14ac:dyDescent="0.35">
      <c r="B6">
        <v>1</v>
      </c>
      <c r="C6">
        <v>0.61606003790284436</v>
      </c>
      <c r="D6">
        <f t="shared" si="0"/>
        <v>1.6232184178089877</v>
      </c>
      <c r="E6">
        <f t="shared" si="1"/>
        <v>1</v>
      </c>
      <c r="G6">
        <v>0.3802626111889239</v>
      </c>
      <c r="H6">
        <v>0.4680825013072944</v>
      </c>
      <c r="I6">
        <f t="shared" si="2"/>
        <v>0.81238373604417857</v>
      </c>
      <c r="J6">
        <f t="shared" si="3"/>
        <v>0.6233818701849928</v>
      </c>
      <c r="M6">
        <v>0.32792504598330652</v>
      </c>
      <c r="N6">
        <v>0.62862353511258839</v>
      </c>
      <c r="O6">
        <f t="shared" si="4"/>
        <v>0.52165569321958993</v>
      </c>
      <c r="P6">
        <f t="shared" si="5"/>
        <v>0.42433184709892197</v>
      </c>
      <c r="S6">
        <v>1</v>
      </c>
      <c r="T6">
        <v>0.6233818701849928</v>
      </c>
      <c r="U6">
        <v>0.42433184709892197</v>
      </c>
      <c r="W6">
        <f>AVERAGE(S6:U8)</f>
        <v>0.68894736809970125</v>
      </c>
      <c r="X6">
        <f>STDEV(S6:U8)</f>
        <v>0.23600196227980266</v>
      </c>
      <c r="Y6">
        <f>X6/SQRT(9)</f>
        <v>7.8667320759934226E-2</v>
      </c>
      <c r="AA6" t="s">
        <v>76</v>
      </c>
      <c r="AB6">
        <v>9.9082798324785254E-2</v>
      </c>
      <c r="AC6">
        <v>1.0574217367783646E-2</v>
      </c>
    </row>
    <row r="7" spans="2:29" x14ac:dyDescent="0.35">
      <c r="B7">
        <v>0.99679587276109149</v>
      </c>
      <c r="C7">
        <v>0.61606003790284436</v>
      </c>
      <c r="D7">
        <f t="shared" si="0"/>
        <v>1.618017419461788</v>
      </c>
      <c r="E7">
        <f t="shared" si="1"/>
        <v>0.99679587276109149</v>
      </c>
      <c r="G7">
        <v>0.43581628159482438</v>
      </c>
      <c r="H7">
        <v>0.4680825013072944</v>
      </c>
      <c r="I7">
        <f t="shared" si="2"/>
        <v>0.9310672378857261</v>
      </c>
      <c r="J7">
        <f t="shared" si="3"/>
        <v>0.71445353995813621</v>
      </c>
      <c r="M7">
        <v>0.36391943373553282</v>
      </c>
      <c r="N7">
        <v>0.62862353511258839</v>
      </c>
      <c r="O7">
        <f t="shared" si="4"/>
        <v>0.5789147453258392</v>
      </c>
      <c r="P7">
        <f t="shared" si="5"/>
        <v>0.47090823773202578</v>
      </c>
      <c r="S7">
        <v>0.99679587276109149</v>
      </c>
      <c r="T7">
        <v>0.71445353995813621</v>
      </c>
      <c r="U7">
        <v>0.47090823773202578</v>
      </c>
      <c r="W7">
        <f>W6/$W$30</f>
        <v>0.82937771438534569</v>
      </c>
      <c r="X7">
        <f t="shared" ref="X7" si="7">X6/$W$30</f>
        <v>0.28410699732545242</v>
      </c>
      <c r="Y7">
        <f>Y6/$W$30</f>
        <v>9.4702332441817472E-2</v>
      </c>
      <c r="AA7" t="s">
        <v>77</v>
      </c>
      <c r="AB7">
        <v>0.32959513588606149</v>
      </c>
      <c r="AC7">
        <v>4.0046151374843832E-2</v>
      </c>
    </row>
    <row r="8" spans="2:29" x14ac:dyDescent="0.35">
      <c r="B8">
        <v>0.92356153927795326</v>
      </c>
      <c r="C8">
        <v>0.61606003790284436</v>
      </c>
      <c r="D8">
        <f t="shared" si="0"/>
        <v>1.4991421005359926</v>
      </c>
      <c r="E8">
        <f t="shared" si="1"/>
        <v>0.92356153927795337</v>
      </c>
      <c r="G8">
        <v>0.38302062871842263</v>
      </c>
      <c r="H8">
        <v>0.4680825013072944</v>
      </c>
      <c r="I8">
        <f t="shared" si="2"/>
        <v>0.81827589719482174</v>
      </c>
      <c r="J8">
        <f t="shared" si="3"/>
        <v>0.62790321431652962</v>
      </c>
      <c r="M8">
        <v>0.32395155769095496</v>
      </c>
      <c r="N8">
        <v>0.62862353511258839</v>
      </c>
      <c r="O8">
        <f t="shared" si="4"/>
        <v>0.51533475855773403</v>
      </c>
      <c r="P8">
        <f t="shared" si="5"/>
        <v>0.4191901915676598</v>
      </c>
      <c r="S8">
        <v>0.92356153927795337</v>
      </c>
      <c r="T8">
        <v>0.62790321431652962</v>
      </c>
      <c r="U8">
        <v>0.4191901915676598</v>
      </c>
      <c r="AA8" t="s">
        <v>78</v>
      </c>
      <c r="AB8">
        <v>0.73598950793047146</v>
      </c>
      <c r="AC8">
        <v>1.4707666051262946E-2</v>
      </c>
    </row>
    <row r="9" spans="2:29" x14ac:dyDescent="0.35">
      <c r="D9" t="e">
        <f t="shared" si="0"/>
        <v>#DIV/0!</v>
      </c>
      <c r="E9" t="e">
        <f t="shared" si="1"/>
        <v>#DIV/0!</v>
      </c>
      <c r="I9" t="e">
        <f t="shared" si="2"/>
        <v>#DIV/0!</v>
      </c>
      <c r="J9" t="e">
        <f t="shared" si="3"/>
        <v>#DIV/0!</v>
      </c>
      <c r="O9" t="e">
        <f t="shared" si="4"/>
        <v>#DIV/0!</v>
      </c>
      <c r="P9" t="e">
        <f t="shared" si="5"/>
        <v>#DIV/0!</v>
      </c>
      <c r="S9" t="e">
        <v>#DIV/0!</v>
      </c>
      <c r="T9" t="e">
        <v>#DIV/0!</v>
      </c>
      <c r="U9" t="e">
        <v>#DIV/0!</v>
      </c>
      <c r="W9" t="s">
        <v>9</v>
      </c>
      <c r="X9" t="s">
        <v>10</v>
      </c>
      <c r="Y9" t="s">
        <v>61</v>
      </c>
      <c r="AA9" t="s">
        <v>79</v>
      </c>
      <c r="AB9">
        <v>1</v>
      </c>
      <c r="AC9">
        <v>5.365188059501954E-2</v>
      </c>
    </row>
    <row r="10" spans="2:29" x14ac:dyDescent="0.35">
      <c r="B10">
        <v>0.87376668207621555</v>
      </c>
      <c r="C10">
        <v>0.90907349805513782</v>
      </c>
      <c r="D10">
        <f t="shared" si="0"/>
        <v>0.96116175858777397</v>
      </c>
      <c r="E10">
        <f t="shared" si="1"/>
        <v>0.59213334942634854</v>
      </c>
      <c r="G10">
        <v>0.64196520081005848</v>
      </c>
      <c r="H10">
        <v>0.93039686983860082</v>
      </c>
      <c r="I10">
        <f t="shared" si="2"/>
        <v>0.68999071430820957</v>
      </c>
      <c r="J10">
        <f t="shared" si="3"/>
        <v>0.52946370392666231</v>
      </c>
      <c r="M10">
        <v>0.30242975639486436</v>
      </c>
      <c r="N10">
        <v>0.5992025754099648</v>
      </c>
      <c r="O10">
        <f t="shared" si="4"/>
        <v>0.50472038807234221</v>
      </c>
      <c r="P10">
        <f t="shared" si="5"/>
        <v>0.41055611454635788</v>
      </c>
      <c r="S10">
        <v>0.59213334942634854</v>
      </c>
      <c r="T10">
        <v>0.52946370392666231</v>
      </c>
      <c r="U10">
        <v>0.41055611454635788</v>
      </c>
      <c r="W10">
        <f>AVERAGE(S10:U12)</f>
        <v>0.50672378639241744</v>
      </c>
      <c r="X10">
        <f>STDEV(S10:U12)</f>
        <v>9.2173943665644992E-2</v>
      </c>
      <c r="Y10">
        <f>X10/SQRT(9)</f>
        <v>3.0724647888548329E-2</v>
      </c>
    </row>
    <row r="11" spans="2:29" x14ac:dyDescent="0.35">
      <c r="B11">
        <v>0.98805276962305844</v>
      </c>
      <c r="C11">
        <v>0.90907349805513782</v>
      </c>
      <c r="D11">
        <f t="shared" si="0"/>
        <v>1.0868788626407964</v>
      </c>
      <c r="E11">
        <f t="shared" si="1"/>
        <v>0.66958263331428935</v>
      </c>
      <c r="G11">
        <v>0.65391498984078078</v>
      </c>
      <c r="H11">
        <v>0.93039686983860082</v>
      </c>
      <c r="I11">
        <f t="shared" si="2"/>
        <v>0.70283446885866852</v>
      </c>
      <c r="J11">
        <f t="shared" si="3"/>
        <v>0.53931934649632929</v>
      </c>
      <c r="M11">
        <v>0.32205075963914415</v>
      </c>
      <c r="N11">
        <v>0.5992025754099648</v>
      </c>
      <c r="O11">
        <f t="shared" si="4"/>
        <v>0.53746557984802079</v>
      </c>
      <c r="P11">
        <f t="shared" si="5"/>
        <v>0.43719212732333934</v>
      </c>
      <c r="S11">
        <v>0.66958263331428935</v>
      </c>
      <c r="T11">
        <v>0.53931934649632929</v>
      </c>
      <c r="U11">
        <v>0.43719212732333934</v>
      </c>
      <c r="W11">
        <f>W10/$W$30</f>
        <v>0.61001091700521959</v>
      </c>
      <c r="X11">
        <f t="shared" ref="X11" si="8">X10/$W$30</f>
        <v>0.11096205350803111</v>
      </c>
      <c r="Y11">
        <f>Y10/$W$30</f>
        <v>3.69873511693437E-2</v>
      </c>
    </row>
    <row r="12" spans="2:29" x14ac:dyDescent="0.35">
      <c r="B12">
        <v>0.79451700338493347</v>
      </c>
      <c r="C12">
        <v>0.90907349805513782</v>
      </c>
      <c r="D12">
        <f t="shared" si="0"/>
        <v>0.87398544241440845</v>
      </c>
      <c r="E12">
        <f t="shared" si="1"/>
        <v>0.53842750478035462</v>
      </c>
      <c r="G12">
        <v>0.55930107175945665</v>
      </c>
      <c r="H12">
        <v>0.93039686983860082</v>
      </c>
      <c r="I12">
        <f t="shared" si="2"/>
        <v>0.60114246929536697</v>
      </c>
      <c r="J12">
        <f t="shared" si="3"/>
        <v>0.46128608947999855</v>
      </c>
      <c r="M12">
        <v>0.28180185235665667</v>
      </c>
      <c r="N12">
        <v>0.5992025754099648</v>
      </c>
      <c r="O12">
        <f t="shared" si="4"/>
        <v>0.47029479498457155</v>
      </c>
      <c r="P12">
        <f t="shared" si="5"/>
        <v>0.38255320823807676</v>
      </c>
      <c r="S12">
        <v>0.53842750478035462</v>
      </c>
      <c r="T12">
        <v>0.46128608947999855</v>
      </c>
      <c r="U12">
        <v>0.38255320823807676</v>
      </c>
    </row>
    <row r="13" spans="2:29" x14ac:dyDescent="0.35">
      <c r="D13" t="e">
        <f t="shared" si="0"/>
        <v>#DIV/0!</v>
      </c>
      <c r="E13" t="e">
        <f t="shared" si="1"/>
        <v>#DIV/0!</v>
      </c>
      <c r="I13" t="e">
        <f t="shared" si="2"/>
        <v>#DIV/0!</v>
      </c>
      <c r="J13" t="e">
        <f t="shared" si="3"/>
        <v>#DIV/0!</v>
      </c>
      <c r="O13" t="e">
        <f t="shared" si="4"/>
        <v>#DIV/0!</v>
      </c>
      <c r="P13" t="e">
        <f t="shared" si="5"/>
        <v>#DIV/0!</v>
      </c>
      <c r="S13" t="e">
        <v>#DIV/0!</v>
      </c>
      <c r="T13" t="e">
        <v>#DIV/0!</v>
      </c>
      <c r="U13" t="e">
        <v>#DIV/0!</v>
      </c>
      <c r="W13" t="s">
        <v>9</v>
      </c>
      <c r="X13" t="s">
        <v>10</v>
      </c>
      <c r="Y13" t="s">
        <v>61</v>
      </c>
    </row>
    <row r="14" spans="2:29" x14ac:dyDescent="0.35">
      <c r="B14">
        <v>0.21314099363520239</v>
      </c>
      <c r="C14">
        <v>0.657306065885782</v>
      </c>
      <c r="D14">
        <f t="shared" si="0"/>
        <v>0.3242644556276455</v>
      </c>
      <c r="E14">
        <f t="shared" si="1"/>
        <v>0.19976637282451248</v>
      </c>
      <c r="G14">
        <v>0.27691190797246978</v>
      </c>
      <c r="H14">
        <v>0.81420947398198096</v>
      </c>
      <c r="I14">
        <f t="shared" si="2"/>
        <v>0.34009909835389368</v>
      </c>
      <c r="J14">
        <f t="shared" si="3"/>
        <v>0.26097471253234267</v>
      </c>
      <c r="M14">
        <v>0.22518646174120738</v>
      </c>
      <c r="N14">
        <v>0.75334424798970312</v>
      </c>
      <c r="O14">
        <f t="shared" si="4"/>
        <v>0.29891575112190316</v>
      </c>
      <c r="P14">
        <f t="shared" si="5"/>
        <v>0.24314787406552085</v>
      </c>
      <c r="S14">
        <v>0.19976637282451248</v>
      </c>
      <c r="T14">
        <v>0.26097471253234267</v>
      </c>
      <c r="U14">
        <v>0.24314787406552085</v>
      </c>
      <c r="W14">
        <f>AVERAGE(S14:U16)</f>
        <v>0.23138554858724947</v>
      </c>
      <c r="X14">
        <f>STDEV(S14:U16)</f>
        <v>2.982856183073479E-2</v>
      </c>
      <c r="Y14">
        <f>X14/SQRT(9)</f>
        <v>9.9428539435782639E-3</v>
      </c>
    </row>
    <row r="15" spans="2:29" x14ac:dyDescent="0.35">
      <c r="B15">
        <v>0.28677874384842955</v>
      </c>
      <c r="C15">
        <v>0.657306065885782</v>
      </c>
      <c r="D15">
        <f t="shared" si="0"/>
        <v>0.43629407780067891</v>
      </c>
      <c r="E15">
        <f t="shared" si="1"/>
        <v>0.26878334610667276</v>
      </c>
      <c r="G15">
        <v>0.25946053129264651</v>
      </c>
      <c r="H15">
        <v>0.81420947398198096</v>
      </c>
      <c r="I15">
        <f t="shared" si="2"/>
        <v>0.31866557634576059</v>
      </c>
      <c r="J15">
        <f t="shared" si="3"/>
        <v>0.24452772025361663</v>
      </c>
      <c r="M15">
        <v>0.23989416962710111</v>
      </c>
      <c r="N15">
        <v>0.75334424798970312</v>
      </c>
      <c r="O15">
        <f t="shared" si="4"/>
        <v>0.31843897430325907</v>
      </c>
      <c r="P15">
        <f t="shared" si="5"/>
        <v>0.2590287040105359</v>
      </c>
      <c r="S15">
        <v>0.26878334610667276</v>
      </c>
      <c r="T15">
        <v>0.24452772025361663</v>
      </c>
      <c r="U15">
        <v>0.2590287040105359</v>
      </c>
      <c r="W15">
        <f>W14/$W$30</f>
        <v>0.27854960526000672</v>
      </c>
      <c r="X15">
        <f t="shared" ref="X15" si="9">X14/$W$30</f>
        <v>3.5908613023392301E-2</v>
      </c>
      <c r="Y15">
        <f>Y14/$W$30</f>
        <v>1.1969537674464101E-2</v>
      </c>
    </row>
    <row r="16" spans="2:29" x14ac:dyDescent="0.35">
      <c r="B16">
        <v>0.21734216594334971</v>
      </c>
      <c r="C16">
        <v>0.657306065885782</v>
      </c>
      <c r="D16">
        <f t="shared" si="0"/>
        <v>0.33065595652226426</v>
      </c>
      <c r="E16">
        <f t="shared" si="1"/>
        <v>0.20370392110790739</v>
      </c>
      <c r="G16">
        <v>0.20325813506344434</v>
      </c>
      <c r="H16">
        <v>0.81420947398198096</v>
      </c>
      <c r="I16">
        <f t="shared" si="2"/>
        <v>0.2496386268626771</v>
      </c>
      <c r="J16">
        <f t="shared" si="3"/>
        <v>0.19155995766464529</v>
      </c>
      <c r="M16">
        <v>0.19539236501468052</v>
      </c>
      <c r="N16">
        <v>0.75334424798970312</v>
      </c>
      <c r="O16">
        <f t="shared" si="4"/>
        <v>0.2593666382083416</v>
      </c>
      <c r="P16">
        <f t="shared" si="5"/>
        <v>0.2109773287194911</v>
      </c>
      <c r="S16">
        <v>0.20370392110790739</v>
      </c>
      <c r="T16">
        <v>0.19155995766464529</v>
      </c>
      <c r="U16">
        <v>0.2109773287194911</v>
      </c>
    </row>
    <row r="17" spans="2:25" x14ac:dyDescent="0.35">
      <c r="D17" t="e">
        <f t="shared" si="0"/>
        <v>#DIV/0!</v>
      </c>
      <c r="E17" t="e">
        <f t="shared" si="1"/>
        <v>#DIV/0!</v>
      </c>
      <c r="I17" t="e">
        <f t="shared" si="2"/>
        <v>#DIV/0!</v>
      </c>
      <c r="J17" t="e">
        <f t="shared" si="3"/>
        <v>#DIV/0!</v>
      </c>
      <c r="O17" t="e">
        <f t="shared" si="4"/>
        <v>#DIV/0!</v>
      </c>
      <c r="P17" t="e">
        <f t="shared" si="5"/>
        <v>#DIV/0!</v>
      </c>
      <c r="S17" t="e">
        <v>#DIV/0!</v>
      </c>
      <c r="T17" t="e">
        <v>#DIV/0!</v>
      </c>
      <c r="U17" t="e">
        <v>#DIV/0!</v>
      </c>
      <c r="W17" t="s">
        <v>9</v>
      </c>
      <c r="X17" t="s">
        <v>10</v>
      </c>
      <c r="Y17" t="s">
        <v>61</v>
      </c>
    </row>
    <row r="18" spans="2:25" x14ac:dyDescent="0.35">
      <c r="B18">
        <v>7.75349186742465E-2</v>
      </c>
      <c r="C18">
        <v>0.8503685802656118</v>
      </c>
      <c r="D18">
        <f t="shared" si="0"/>
        <v>9.1178014420556966E-2</v>
      </c>
      <c r="E18">
        <f t="shared" si="1"/>
        <v>5.6171131019834411E-2</v>
      </c>
      <c r="G18">
        <v>8.6152531538864555E-2</v>
      </c>
      <c r="H18">
        <v>0.86099037191079109</v>
      </c>
      <c r="I18">
        <f t="shared" si="2"/>
        <v>0.1000621311800116</v>
      </c>
      <c r="J18">
        <f t="shared" si="3"/>
        <v>7.6782579096708506E-2</v>
      </c>
      <c r="M18">
        <v>0.10561158470250287</v>
      </c>
      <c r="N18">
        <v>0.7519223721448649</v>
      </c>
      <c r="O18">
        <f t="shared" si="4"/>
        <v>0.14045543611269995</v>
      </c>
      <c r="P18">
        <f t="shared" si="5"/>
        <v>0.1142510575758218</v>
      </c>
      <c r="S18">
        <v>5.6171131019834411E-2</v>
      </c>
      <c r="T18">
        <v>7.6782579096708506E-2</v>
      </c>
      <c r="U18">
        <v>0.1142510575758218</v>
      </c>
      <c r="W18">
        <f>AVERAGE(S18:U20)</f>
        <v>8.2306085569714249E-2</v>
      </c>
      <c r="X18">
        <f>STDEV(S18:U20)</f>
        <v>2.6351368377365993E-2</v>
      </c>
      <c r="Y18">
        <f>X18/SQRT(9)</f>
        <v>8.7837894591219975E-3</v>
      </c>
    </row>
    <row r="19" spans="2:25" x14ac:dyDescent="0.35">
      <c r="B19">
        <v>8.5589640608962403E-2</v>
      </c>
      <c r="C19">
        <v>0.8503685802656118</v>
      </c>
      <c r="D19">
        <f t="shared" si="0"/>
        <v>0.10065005057245714</v>
      </c>
      <c r="E19">
        <f t="shared" si="1"/>
        <v>6.2006473970591149E-2</v>
      </c>
      <c r="G19">
        <v>9.9493494042002445E-2</v>
      </c>
      <c r="H19">
        <v>0.86099037191079109</v>
      </c>
      <c r="I19">
        <f t="shared" si="2"/>
        <v>0.11555703441978926</v>
      </c>
      <c r="J19">
        <f t="shared" si="3"/>
        <v>8.8672578036104829E-2</v>
      </c>
      <c r="M19">
        <v>0.11100080158091112</v>
      </c>
      <c r="N19">
        <v>0.7519223721448649</v>
      </c>
      <c r="O19">
        <f t="shared" si="4"/>
        <v>0.14762268778395354</v>
      </c>
      <c r="P19">
        <f t="shared" si="5"/>
        <v>0.12008113511511867</v>
      </c>
      <c r="S19">
        <v>6.2006473970591149E-2</v>
      </c>
      <c r="T19">
        <v>8.8672578036104829E-2</v>
      </c>
      <c r="U19">
        <v>0.12008113511511867</v>
      </c>
      <c r="W19">
        <f>W18/$W$30</f>
        <v>9.9082798324785254E-2</v>
      </c>
      <c r="X19">
        <f t="shared" ref="X19" si="10">X18/$W$30</f>
        <v>3.1722652103350936E-2</v>
      </c>
      <c r="Y19">
        <f>Y18/$W$30</f>
        <v>1.0574217367783646E-2</v>
      </c>
    </row>
    <row r="20" spans="2:25" x14ac:dyDescent="0.35">
      <c r="B20">
        <v>6.639323228993986E-2</v>
      </c>
      <c r="C20">
        <v>0.8503685802656118</v>
      </c>
      <c r="D20">
        <f t="shared" si="0"/>
        <v>7.8075829505838509E-2</v>
      </c>
      <c r="E20">
        <f t="shared" si="1"/>
        <v>4.8099398484662888E-2</v>
      </c>
      <c r="G20">
        <v>7.6704923820881551E-2</v>
      </c>
      <c r="H20">
        <v>0.86099037191079109</v>
      </c>
      <c r="I20">
        <f t="shared" si="2"/>
        <v>8.9089177211878395E-2</v>
      </c>
      <c r="J20">
        <f t="shared" si="3"/>
        <v>6.8362493535398444E-2</v>
      </c>
      <c r="M20">
        <v>9.8287584512444071E-2</v>
      </c>
      <c r="N20">
        <v>0.7519223721448649</v>
      </c>
      <c r="O20">
        <f t="shared" si="4"/>
        <v>0.13071506867401472</v>
      </c>
      <c r="P20">
        <f t="shared" si="5"/>
        <v>0.10632792329318749</v>
      </c>
      <c r="S20">
        <v>4.8099398484662888E-2</v>
      </c>
      <c r="T20">
        <v>6.8362493535398444E-2</v>
      </c>
      <c r="U20">
        <v>0.10632792329318749</v>
      </c>
    </row>
    <row r="21" spans="2:25" x14ac:dyDescent="0.35">
      <c r="D21" t="e">
        <f t="shared" si="0"/>
        <v>#DIV/0!</v>
      </c>
      <c r="E21" t="e">
        <f t="shared" si="1"/>
        <v>#DIV/0!</v>
      </c>
      <c r="I21" t="e">
        <f t="shared" si="2"/>
        <v>#DIV/0!</v>
      </c>
      <c r="J21" t="e">
        <f t="shared" si="3"/>
        <v>#DIV/0!</v>
      </c>
      <c r="O21" t="e">
        <f t="shared" si="4"/>
        <v>#DIV/0!</v>
      </c>
      <c r="P21" t="e">
        <f t="shared" si="5"/>
        <v>#DIV/0!</v>
      </c>
      <c r="S21" t="e">
        <v>#DIV/0!</v>
      </c>
      <c r="T21" t="e">
        <v>#DIV/0!</v>
      </c>
      <c r="U21" t="e">
        <v>#DIV/0!</v>
      </c>
      <c r="W21" t="s">
        <v>9</v>
      </c>
      <c r="X21" t="s">
        <v>10</v>
      </c>
      <c r="Y21" t="s">
        <v>61</v>
      </c>
    </row>
    <row r="22" spans="2:25" x14ac:dyDescent="0.35">
      <c r="B22">
        <v>0.38771003994671294</v>
      </c>
      <c r="C22">
        <v>0.69966589126961565</v>
      </c>
      <c r="D22">
        <f t="shared" si="0"/>
        <v>0.55413597373336754</v>
      </c>
      <c r="E22">
        <f t="shared" si="1"/>
        <v>0.34138102898150796</v>
      </c>
      <c r="G22">
        <v>0.33607892933857741</v>
      </c>
      <c r="H22">
        <v>0.77965851130603736</v>
      </c>
      <c r="I22">
        <f t="shared" si="2"/>
        <v>0.43105914251560989</v>
      </c>
      <c r="J22">
        <f t="shared" si="3"/>
        <v>0.3307728140031439</v>
      </c>
      <c r="M22">
        <v>4.5692905717451972E-2</v>
      </c>
      <c r="N22">
        <v>0.22931769707141356</v>
      </c>
      <c r="O22">
        <f t="shared" si="4"/>
        <v>0.19925590698402312</v>
      </c>
      <c r="P22">
        <f t="shared" si="5"/>
        <v>0.16208128877893815</v>
      </c>
      <c r="S22">
        <v>0.34138102898150796</v>
      </c>
      <c r="T22">
        <v>0.3307728140031439</v>
      </c>
      <c r="U22">
        <v>0.16208128877893815</v>
      </c>
      <c r="W22">
        <f>AVERAGE(S22:U24)</f>
        <v>0.27378804309379168</v>
      </c>
      <c r="X22">
        <f>STDEV(S22:U24)</f>
        <v>9.979659489404423E-2</v>
      </c>
      <c r="Y22">
        <f>X22/SQRT(9)</f>
        <v>3.3265531631348079E-2</v>
      </c>
    </row>
    <row r="23" spans="2:25" x14ac:dyDescent="0.35">
      <c r="B23">
        <v>0.42062018795964351</v>
      </c>
      <c r="C23">
        <v>0.69966589126961565</v>
      </c>
      <c r="D23">
        <f t="shared" si="0"/>
        <v>0.60117292154457458</v>
      </c>
      <c r="E23">
        <f t="shared" si="1"/>
        <v>0.37035861283291427</v>
      </c>
      <c r="G23">
        <v>0.33979817283824149</v>
      </c>
      <c r="H23">
        <v>0.77965851130603736</v>
      </c>
      <c r="I23">
        <f t="shared" si="2"/>
        <v>0.43582949190028325</v>
      </c>
      <c r="J23">
        <f t="shared" si="3"/>
        <v>0.33443333696650834</v>
      </c>
      <c r="M23">
        <v>3.7833655840721493E-2</v>
      </c>
      <c r="N23">
        <v>0.22931769707141356</v>
      </c>
      <c r="O23">
        <f t="shared" si="4"/>
        <v>0.16498358532241594</v>
      </c>
      <c r="P23">
        <f t="shared" si="5"/>
        <v>0.1342030584748046</v>
      </c>
      <c r="S23">
        <v>0.37035861283291427</v>
      </c>
      <c r="T23">
        <v>0.33443333696650834</v>
      </c>
      <c r="U23">
        <v>0.1342030584748046</v>
      </c>
      <c r="W23">
        <f>W22/$W$30</f>
        <v>0.32959513588606149</v>
      </c>
      <c r="X23">
        <f t="shared" ref="X23" si="11">X22/$W$30</f>
        <v>0.12013845412453147</v>
      </c>
      <c r="Y23">
        <f>Y22/$W$30</f>
        <v>4.0046151374843832E-2</v>
      </c>
    </row>
    <row r="24" spans="2:25" x14ac:dyDescent="0.35">
      <c r="B24">
        <v>0.38358547584035818</v>
      </c>
      <c r="C24">
        <v>0.69966589126961565</v>
      </c>
      <c r="D24">
        <f t="shared" si="0"/>
        <v>0.54824092559993587</v>
      </c>
      <c r="E24">
        <f t="shared" si="1"/>
        <v>0.33774932540498698</v>
      </c>
      <c r="G24">
        <v>0.32748710365986539</v>
      </c>
      <c r="H24">
        <v>0.77965851130603736</v>
      </c>
      <c r="I24">
        <f t="shared" si="2"/>
        <v>0.4200391567729807</v>
      </c>
      <c r="J24">
        <f t="shared" si="3"/>
        <v>0.32231663865539106</v>
      </c>
      <c r="M24">
        <v>3.687324000457045E-2</v>
      </c>
      <c r="N24">
        <v>0.22931769707141356</v>
      </c>
      <c r="O24">
        <f t="shared" si="4"/>
        <v>0.16079544001825327</v>
      </c>
      <c r="P24">
        <f t="shared" si="5"/>
        <v>0.13079628374593005</v>
      </c>
      <c r="S24">
        <v>0.33774932540498698</v>
      </c>
      <c r="T24">
        <v>0.32231663865539106</v>
      </c>
      <c r="U24">
        <v>0.13079628374593005</v>
      </c>
    </row>
    <row r="25" spans="2:25" x14ac:dyDescent="0.35">
      <c r="D25" t="e">
        <f t="shared" si="0"/>
        <v>#DIV/0!</v>
      </c>
      <c r="E25" t="e">
        <f t="shared" si="1"/>
        <v>#DIV/0!</v>
      </c>
      <c r="I25" t="e">
        <f t="shared" si="2"/>
        <v>#DIV/0!</v>
      </c>
      <c r="J25" t="e">
        <f t="shared" si="3"/>
        <v>#DIV/0!</v>
      </c>
      <c r="O25" t="e">
        <f t="shared" si="4"/>
        <v>#DIV/0!</v>
      </c>
      <c r="P25" t="e">
        <f t="shared" si="5"/>
        <v>#DIV/0!</v>
      </c>
      <c r="S25" t="e">
        <v>#DIV/0!</v>
      </c>
      <c r="T25" t="e">
        <v>#DIV/0!</v>
      </c>
      <c r="U25" t="e">
        <v>#DIV/0!</v>
      </c>
      <c r="W25" t="s">
        <v>9</v>
      </c>
      <c r="X25" t="s">
        <v>10</v>
      </c>
      <c r="Y25" t="s">
        <v>61</v>
      </c>
    </row>
    <row r="26" spans="2:25" x14ac:dyDescent="0.35">
      <c r="B26">
        <v>0.66464689827001533</v>
      </c>
      <c r="C26">
        <v>0.62096242385526457</v>
      </c>
      <c r="D26">
        <f t="shared" si="0"/>
        <v>1.0703496262197869</v>
      </c>
      <c r="E26">
        <f t="shared" si="1"/>
        <v>0.65939963129825718</v>
      </c>
      <c r="G26">
        <v>0.66197195387673424</v>
      </c>
      <c r="H26">
        <v>0.84524752966815142</v>
      </c>
      <c r="I26">
        <f t="shared" si="2"/>
        <v>0.78316934464940446</v>
      </c>
      <c r="J26">
        <f t="shared" si="3"/>
        <v>0.60096423534573462</v>
      </c>
      <c r="M26">
        <v>0.44696754995041144</v>
      </c>
      <c r="N26">
        <v>0.63626914635677723</v>
      </c>
      <c r="O26">
        <f t="shared" si="4"/>
        <v>0.70248188602214867</v>
      </c>
      <c r="P26">
        <f t="shared" si="5"/>
        <v>0.57142180201191484</v>
      </c>
      <c r="S26">
        <v>0.65939963129825718</v>
      </c>
      <c r="T26">
        <v>0.60096423534573462</v>
      </c>
      <c r="U26">
        <v>0.57142180201191484</v>
      </c>
      <c r="W26">
        <f>AVERAGE(S26:U28)</f>
        <v>0.61137166533763787</v>
      </c>
      <c r="X26">
        <f>STDEV(S26:U28)</f>
        <v>3.6652086164684523E-2</v>
      </c>
      <c r="Y26">
        <f>X26/SQRT(9)</f>
        <v>1.2217362054894841E-2</v>
      </c>
    </row>
    <row r="27" spans="2:25" x14ac:dyDescent="0.35">
      <c r="B27">
        <v>0.56450176620443304</v>
      </c>
      <c r="C27">
        <v>0.62096242385526457</v>
      </c>
      <c r="D27">
        <f t="shared" si="0"/>
        <v>0.90907556483000407</v>
      </c>
      <c r="E27">
        <f t="shared" si="1"/>
        <v>0.56004512692572195</v>
      </c>
      <c r="G27">
        <v>0.72355219623093869</v>
      </c>
      <c r="H27">
        <v>0.84524752966815142</v>
      </c>
      <c r="I27">
        <f t="shared" si="2"/>
        <v>0.85602402945206957</v>
      </c>
      <c r="J27">
        <f t="shared" si="3"/>
        <v>0.65686920691147976</v>
      </c>
      <c r="M27">
        <v>0.49712342797559333</v>
      </c>
      <c r="N27">
        <v>0.63626914635677723</v>
      </c>
      <c r="O27">
        <f t="shared" si="4"/>
        <v>0.7813099705086749</v>
      </c>
      <c r="P27">
        <f t="shared" si="5"/>
        <v>0.63554315087900592</v>
      </c>
      <c r="S27">
        <v>0.56004512692572195</v>
      </c>
      <c r="T27">
        <v>0.65686920691147976</v>
      </c>
      <c r="U27">
        <v>0.63554315087900592</v>
      </c>
      <c r="W27">
        <f>W26/$W$30</f>
        <v>0.73598950793047146</v>
      </c>
      <c r="X27">
        <f t="shared" ref="X27" si="12">X26/$W$30</f>
        <v>4.4122998153788839E-2</v>
      </c>
      <c r="Y27">
        <f>Y26/$W$30</f>
        <v>1.4707666051262946E-2</v>
      </c>
    </row>
    <row r="28" spans="2:25" x14ac:dyDescent="0.35">
      <c r="B28">
        <v>0.61253322247350761</v>
      </c>
      <c r="C28">
        <v>0.62096242385526457</v>
      </c>
      <c r="D28">
        <f t="shared" si="0"/>
        <v>0.98642558541719161</v>
      </c>
      <c r="E28">
        <f t="shared" si="1"/>
        <v>0.60769738354045055</v>
      </c>
      <c r="G28">
        <v>0.69533976420082655</v>
      </c>
      <c r="H28">
        <v>0.84524752966815142</v>
      </c>
      <c r="I28">
        <f t="shared" si="2"/>
        <v>0.82264631341048766</v>
      </c>
      <c r="J28">
        <f t="shared" si="3"/>
        <v>0.63125684895140677</v>
      </c>
      <c r="M28">
        <v>0.453010689988189</v>
      </c>
      <c r="N28">
        <v>0.63626914635677723</v>
      </c>
      <c r="O28">
        <f t="shared" si="4"/>
        <v>0.71197965920882622</v>
      </c>
      <c r="P28">
        <f t="shared" si="5"/>
        <v>0.57914760217476868</v>
      </c>
      <c r="S28">
        <v>0.60769738354045055</v>
      </c>
      <c r="T28">
        <v>0.63125684895140677</v>
      </c>
      <c r="U28">
        <v>0.57914760217476868</v>
      </c>
    </row>
    <row r="29" spans="2:25" x14ac:dyDescent="0.35">
      <c r="D29" t="e">
        <f t="shared" si="0"/>
        <v>#DIV/0!</v>
      </c>
      <c r="E29" t="e">
        <f t="shared" si="1"/>
        <v>#DIV/0!</v>
      </c>
      <c r="I29" t="e">
        <f t="shared" si="2"/>
        <v>#DIV/0!</v>
      </c>
      <c r="J29" t="e">
        <f t="shared" si="3"/>
        <v>#DIV/0!</v>
      </c>
      <c r="O29" t="e">
        <f t="shared" si="4"/>
        <v>#DIV/0!</v>
      </c>
      <c r="P29" t="e">
        <f t="shared" si="5"/>
        <v>#DIV/0!</v>
      </c>
      <c r="S29" t="e">
        <v>#DIV/0!</v>
      </c>
      <c r="T29" t="e">
        <v>#DIV/0!</v>
      </c>
      <c r="U29" t="e">
        <v>#DIV/0!</v>
      </c>
      <c r="W29" t="s">
        <v>9</v>
      </c>
      <c r="X29" t="s">
        <v>10</v>
      </c>
      <c r="Y29" t="s">
        <v>61</v>
      </c>
    </row>
    <row r="30" spans="2:25" x14ac:dyDescent="0.35">
      <c r="B30">
        <v>0.68687524701570013</v>
      </c>
      <c r="C30">
        <v>0.50140798430559574</v>
      </c>
      <c r="D30">
        <f t="shared" si="0"/>
        <v>1.3698929185720079</v>
      </c>
      <c r="E30">
        <f t="shared" si="1"/>
        <v>0.84393628333830928</v>
      </c>
      <c r="G30">
        <v>0.648026178335394</v>
      </c>
      <c r="H30">
        <v>0.7673490279612053</v>
      </c>
      <c r="I30">
        <f t="shared" si="2"/>
        <v>0.84449990124722762</v>
      </c>
      <c r="J30">
        <f t="shared" si="3"/>
        <v>0.648026178335394</v>
      </c>
      <c r="M30">
        <v>0.83835779791251652</v>
      </c>
      <c r="N30">
        <v>0.81343279219287712</v>
      </c>
      <c r="O30">
        <f t="shared" si="4"/>
        <v>1.0306417517942028</v>
      </c>
      <c r="P30">
        <f t="shared" si="5"/>
        <v>0.83835779791251663</v>
      </c>
      <c r="S30">
        <v>0.84393628333830928</v>
      </c>
      <c r="T30">
        <v>0.648026178335394</v>
      </c>
      <c r="U30">
        <v>0.83835779791251663</v>
      </c>
      <c r="W30">
        <f>AVERAGE(S30:U32)</f>
        <v>0.83067986533769145</v>
      </c>
      <c r="X30">
        <f>STDEV(S30:U32)</f>
        <v>0.13370261084335419</v>
      </c>
      <c r="Y30">
        <f>X30/SQRT(9)</f>
        <v>4.4567536947784731E-2</v>
      </c>
    </row>
    <row r="31" spans="2:25" x14ac:dyDescent="0.35">
      <c r="B31">
        <v>0.52079229159268459</v>
      </c>
      <c r="C31">
        <v>0.50140798430559574</v>
      </c>
      <c r="D31">
        <f t="shared" si="0"/>
        <v>1.0386597499318531</v>
      </c>
      <c r="E31">
        <f t="shared" si="1"/>
        <v>0.63987676491117629</v>
      </c>
      <c r="G31">
        <v>1</v>
      </c>
      <c r="H31">
        <v>0.7673490279612053</v>
      </c>
      <c r="I31">
        <f t="shared" si="2"/>
        <v>1.3031879412904617</v>
      </c>
      <c r="J31">
        <f t="shared" si="3"/>
        <v>1</v>
      </c>
      <c r="M31">
        <v>1</v>
      </c>
      <c r="N31">
        <v>0.81343279219287712</v>
      </c>
      <c r="O31">
        <f t="shared" si="4"/>
        <v>1.2293578641010638</v>
      </c>
      <c r="P31">
        <f t="shared" si="5"/>
        <v>1</v>
      </c>
      <c r="S31">
        <v>0.63987676491117629</v>
      </c>
      <c r="T31">
        <v>1</v>
      </c>
      <c r="U31">
        <v>1</v>
      </c>
      <c r="W31">
        <f>W30/$W$30</f>
        <v>1</v>
      </c>
      <c r="X31">
        <f t="shared" ref="X31" si="13">X30/$W$30</f>
        <v>0.16095564178505861</v>
      </c>
      <c r="Y31">
        <f>Y30/$W$30</f>
        <v>5.365188059501954E-2</v>
      </c>
    </row>
    <row r="32" spans="2:25" x14ac:dyDescent="0.35">
      <c r="B32">
        <v>0.59809642527906703</v>
      </c>
      <c r="C32">
        <v>0.50140798430559574</v>
      </c>
      <c r="D32">
        <f t="shared" si="0"/>
        <v>1.1928338678279644</v>
      </c>
      <c r="E32">
        <f t="shared" si="1"/>
        <v>0.73485727782589216</v>
      </c>
      <c r="G32">
        <v>0.9008632323085185</v>
      </c>
      <c r="H32">
        <v>0.7673490279612053</v>
      </c>
      <c r="I32">
        <f t="shared" si="2"/>
        <v>1.173994101096409</v>
      </c>
      <c r="J32">
        <f t="shared" si="3"/>
        <v>0.90086323230851839</v>
      </c>
      <c r="M32">
        <v>0.87020125340741605</v>
      </c>
      <c r="N32">
        <v>0.81343279219287712</v>
      </c>
      <c r="O32">
        <f t="shared" si="4"/>
        <v>1.0697887542270097</v>
      </c>
      <c r="P32">
        <f t="shared" si="5"/>
        <v>0.87020125340741616</v>
      </c>
      <c r="S32">
        <v>0.73485727782589216</v>
      </c>
      <c r="T32">
        <v>0.90086323230851839</v>
      </c>
      <c r="U32">
        <v>0.87020125340741616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topLeftCell="M1" workbookViewId="0">
      <selection activeCell="Y9" sqref="Y9:AA17"/>
    </sheetView>
  </sheetViews>
  <sheetFormatPr defaultRowHeight="14.5" x14ac:dyDescent="0.35"/>
  <sheetData>
    <row r="1" spans="1:27" x14ac:dyDescent="0.35">
      <c r="A1">
        <v>821</v>
      </c>
      <c r="B1" t="s">
        <v>0</v>
      </c>
      <c r="C1" t="s">
        <v>1</v>
      </c>
      <c r="D1" t="s">
        <v>2</v>
      </c>
      <c r="F1">
        <v>1003</v>
      </c>
      <c r="G1" t="s">
        <v>0</v>
      </c>
      <c r="H1" t="s">
        <v>1</v>
      </c>
      <c r="I1" t="s">
        <v>2</v>
      </c>
      <c r="K1">
        <v>1211</v>
      </c>
      <c r="L1" t="s">
        <v>0</v>
      </c>
      <c r="M1" t="s">
        <v>1</v>
      </c>
      <c r="N1" t="s">
        <v>2</v>
      </c>
      <c r="V1" t="s">
        <v>9</v>
      </c>
      <c r="W1" t="s">
        <v>10</v>
      </c>
      <c r="X1" t="s">
        <v>61</v>
      </c>
      <c r="Y1" t="s">
        <v>72</v>
      </c>
      <c r="Z1">
        <v>1</v>
      </c>
      <c r="AA1">
        <v>7.8071473671359068E-2</v>
      </c>
    </row>
    <row r="2" spans="1:27" x14ac:dyDescent="0.35">
      <c r="B2">
        <v>0.91595206240083538</v>
      </c>
      <c r="C2">
        <v>0.9601587663323381</v>
      </c>
      <c r="D2">
        <f>B2/C2</f>
        <v>0.95395896441130701</v>
      </c>
      <c r="E2">
        <f>D2/$D$4</f>
        <v>0.91595206240083538</v>
      </c>
      <c r="G2">
        <v>0.62811472665808565</v>
      </c>
      <c r="H2">
        <v>0.54772097034189249</v>
      </c>
      <c r="I2">
        <f>G2/H2</f>
        <v>1.1467786713844654</v>
      </c>
      <c r="J2">
        <f>I2/$I$3</f>
        <v>0.99242845085816145</v>
      </c>
      <c r="L2">
        <v>0.35719109036521002</v>
      </c>
      <c r="M2">
        <v>0.56216486340049754</v>
      </c>
      <c r="N2">
        <f>L2/M2</f>
        <v>0.63538494420406333</v>
      </c>
      <c r="O2">
        <f>N2/$N$7</f>
        <v>0.5807382515449041</v>
      </c>
      <c r="Q2">
        <v>0.91595206240083538</v>
      </c>
      <c r="R2">
        <v>0.99242845085816145</v>
      </c>
      <c r="S2">
        <v>0.5807382515449041</v>
      </c>
      <c r="V2">
        <f>AVERAGE(Q2:T4)</f>
        <v>0.83592530910718799</v>
      </c>
      <c r="W2">
        <f>STDEV(Q2:T4)</f>
        <v>0.19578576228355354</v>
      </c>
      <c r="X2">
        <f>W2/SQRT(9)</f>
        <v>6.5261920761184519E-2</v>
      </c>
      <c r="Y2" t="s">
        <v>73</v>
      </c>
      <c r="Z2">
        <v>0.96416599310409623</v>
      </c>
      <c r="AA2">
        <v>5.3567097785470738E-2</v>
      </c>
    </row>
    <row r="3" spans="1:27" x14ac:dyDescent="0.35">
      <c r="B3">
        <v>0.92785032325632832</v>
      </c>
      <c r="C3">
        <v>0.9601587663323381</v>
      </c>
      <c r="D3">
        <f t="shared" ref="D3:D32" si="0">B3/C3</f>
        <v>0.96635093673161665</v>
      </c>
      <c r="E3">
        <f t="shared" ref="E3:E32" si="1">D3/$D$4</f>
        <v>0.92785032325632832</v>
      </c>
      <c r="G3">
        <v>0.63290681168496266</v>
      </c>
      <c r="H3">
        <v>0.54772097034189249</v>
      </c>
      <c r="I3">
        <f t="shared" ref="I3:I32" si="2">G3/H3</f>
        <v>1.1555278069596211</v>
      </c>
      <c r="J3">
        <f t="shared" ref="J3:J32" si="3">I3/$I$3</f>
        <v>1</v>
      </c>
      <c r="L3">
        <v>0.36042400350081011</v>
      </c>
      <c r="M3">
        <v>0.56216486340049754</v>
      </c>
      <c r="N3">
        <f t="shared" ref="N3:N32" si="4">L3/M3</f>
        <v>0.64113577166781555</v>
      </c>
      <c r="O3">
        <f t="shared" ref="O3:O32" si="5">N3/$N$7</f>
        <v>0.58599447537693006</v>
      </c>
      <c r="Q3">
        <v>0.92785032325632832</v>
      </c>
      <c r="R3">
        <v>1</v>
      </c>
      <c r="S3">
        <v>0.58599447537693006</v>
      </c>
      <c r="V3">
        <f>V2/$V$2</f>
        <v>1</v>
      </c>
      <c r="W3">
        <f t="shared" ref="W3:X3" si="6">W2/$V$2</f>
        <v>0.23421442101407719</v>
      </c>
      <c r="X3">
        <f t="shared" si="6"/>
        <v>7.8071473671359068E-2</v>
      </c>
      <c r="Y3" t="s">
        <v>74</v>
      </c>
      <c r="Z3">
        <v>0.51837579191581673</v>
      </c>
      <c r="AA3">
        <v>9.0745536132933388E-2</v>
      </c>
    </row>
    <row r="4" spans="1:27" x14ac:dyDescent="0.35">
      <c r="B4">
        <v>1</v>
      </c>
      <c r="C4">
        <v>0.9601587663323381</v>
      </c>
      <c r="D4">
        <f t="shared" si="0"/>
        <v>1.0414944226566294</v>
      </c>
      <c r="E4">
        <f t="shared" si="1"/>
        <v>1</v>
      </c>
      <c r="G4">
        <v>0.60320153289733369</v>
      </c>
      <c r="H4">
        <v>0.54772097034189249</v>
      </c>
      <c r="I4">
        <f t="shared" si="2"/>
        <v>1.1012934789055269</v>
      </c>
      <c r="J4">
        <f t="shared" si="3"/>
        <v>0.9530653198240262</v>
      </c>
      <c r="L4">
        <v>0.34892503059998647</v>
      </c>
      <c r="M4">
        <v>0.56216486340049754</v>
      </c>
      <c r="N4">
        <f t="shared" si="4"/>
        <v>0.62068096623713265</v>
      </c>
      <c r="O4">
        <f t="shared" si="5"/>
        <v>0.56729889870350658</v>
      </c>
      <c r="Q4">
        <v>1</v>
      </c>
      <c r="R4">
        <v>0.9530653198240262</v>
      </c>
      <c r="S4">
        <v>0.56729889870350658</v>
      </c>
      <c r="Y4" t="s">
        <v>75</v>
      </c>
      <c r="Z4">
        <v>0.22235388360505334</v>
      </c>
      <c r="AA4">
        <v>4.6259006886791916E-2</v>
      </c>
    </row>
    <row r="5" spans="1:27" x14ac:dyDescent="0.35">
      <c r="D5" t="e">
        <f t="shared" si="0"/>
        <v>#DIV/0!</v>
      </c>
      <c r="E5" t="e">
        <f t="shared" si="1"/>
        <v>#DIV/0!</v>
      </c>
      <c r="I5" t="e">
        <f t="shared" si="2"/>
        <v>#DIV/0!</v>
      </c>
      <c r="J5" t="e">
        <f t="shared" si="3"/>
        <v>#DIV/0!</v>
      </c>
      <c r="N5" t="e">
        <f t="shared" si="4"/>
        <v>#DIV/0!</v>
      </c>
      <c r="O5" t="e">
        <f t="shared" si="5"/>
        <v>#DIV/0!</v>
      </c>
      <c r="Q5" t="e">
        <v>#DIV/0!</v>
      </c>
      <c r="R5" t="e">
        <v>#DIV/0!</v>
      </c>
      <c r="S5" t="e">
        <v>#DIV/0!</v>
      </c>
      <c r="V5" t="s">
        <v>9</v>
      </c>
      <c r="W5" t="s">
        <v>10</v>
      </c>
      <c r="X5" t="s">
        <v>61</v>
      </c>
      <c r="Y5" t="s">
        <v>76</v>
      </c>
      <c r="Z5">
        <v>0.22889462101091418</v>
      </c>
      <c r="AA5">
        <v>5.3980264208691196E-2</v>
      </c>
    </row>
    <row r="6" spans="1:27" x14ac:dyDescent="0.35">
      <c r="B6">
        <v>0.32672618788966717</v>
      </c>
      <c r="C6">
        <v>0.50450912692611416</v>
      </c>
      <c r="D6">
        <f t="shared" si="0"/>
        <v>0.6476120459511856</v>
      </c>
      <c r="E6">
        <f t="shared" si="1"/>
        <v>0.62181038310245185</v>
      </c>
      <c r="G6">
        <v>0.40680942240773549</v>
      </c>
      <c r="H6">
        <v>0.42613015325726239</v>
      </c>
      <c r="I6">
        <f t="shared" si="2"/>
        <v>0.9546600241690415</v>
      </c>
      <c r="J6">
        <f t="shared" si="3"/>
        <v>0.82616793678111911</v>
      </c>
      <c r="L6">
        <v>0.97447021849535198</v>
      </c>
      <c r="M6">
        <v>0.91399435388319705</v>
      </c>
      <c r="N6">
        <f t="shared" si="4"/>
        <v>1.0661665625780041</v>
      </c>
      <c r="O6">
        <f t="shared" si="5"/>
        <v>0.97447021849535209</v>
      </c>
      <c r="Q6">
        <v>0.62181038310245185</v>
      </c>
      <c r="R6">
        <v>0.82616793678111911</v>
      </c>
      <c r="S6">
        <v>0.97447021849535209</v>
      </c>
      <c r="V6">
        <f>AVERAGE(Q6:T8)</f>
        <v>0.8059707558161805</v>
      </c>
      <c r="W6">
        <f>STDEV(Q6:T8)</f>
        <v>0.13433427832288378</v>
      </c>
      <c r="X6">
        <f>W6/SQRT(9)</f>
        <v>4.4778092774294592E-2</v>
      </c>
      <c r="Y6" t="s">
        <v>77</v>
      </c>
      <c r="Z6">
        <v>0.21917960276686452</v>
      </c>
      <c r="AA6">
        <v>6.2517743781292615E-2</v>
      </c>
    </row>
    <row r="7" spans="1:27" x14ac:dyDescent="0.35">
      <c r="B7">
        <v>0.38482488493806111</v>
      </c>
      <c r="C7">
        <v>0.50450912692611416</v>
      </c>
      <c r="D7">
        <f t="shared" si="0"/>
        <v>0.76277090819492566</v>
      </c>
      <c r="E7">
        <f t="shared" si="1"/>
        <v>0.73238117420663695</v>
      </c>
      <c r="G7">
        <v>0.40469810536123207</v>
      </c>
      <c r="H7">
        <v>0.42613015325726239</v>
      </c>
      <c r="I7">
        <f t="shared" si="2"/>
        <v>0.94970539462601367</v>
      </c>
      <c r="J7">
        <f t="shared" si="3"/>
        <v>0.8218801736367044</v>
      </c>
      <c r="L7">
        <v>1</v>
      </c>
      <c r="M7">
        <v>0.91399435388319705</v>
      </c>
      <c r="N7">
        <f t="shared" si="4"/>
        <v>1.0940986623729121</v>
      </c>
      <c r="O7">
        <f t="shared" si="5"/>
        <v>1</v>
      </c>
      <c r="Q7">
        <v>0.73238117420663695</v>
      </c>
      <c r="R7">
        <v>0.8218801736367044</v>
      </c>
      <c r="S7">
        <v>1</v>
      </c>
      <c r="V7">
        <f>V6/$V$2</f>
        <v>0.96416599310409623</v>
      </c>
      <c r="W7">
        <f t="shared" ref="W7" si="7">W6/$V$2</f>
        <v>0.16070129335641223</v>
      </c>
      <c r="X7">
        <f t="shared" ref="X7" si="8">X6/$V$2</f>
        <v>5.3567097785470738E-2</v>
      </c>
      <c r="Y7" t="s">
        <v>78</v>
      </c>
      <c r="Z7">
        <v>0.35160092799818787</v>
      </c>
      <c r="AA7">
        <v>7.5018197240099713E-2</v>
      </c>
    </row>
    <row r="8" spans="1:27" x14ac:dyDescent="0.35">
      <c r="B8">
        <v>0.33246883118398685</v>
      </c>
      <c r="C8">
        <v>0.50450912692611416</v>
      </c>
      <c r="D8">
        <f t="shared" si="0"/>
        <v>0.65899468104702341</v>
      </c>
      <c r="E8">
        <f t="shared" si="1"/>
        <v>0.63273951997368261</v>
      </c>
      <c r="G8">
        <v>0.37407228869601983</v>
      </c>
      <c r="H8">
        <v>0.42613015325726239</v>
      </c>
      <c r="I8">
        <f t="shared" si="2"/>
        <v>0.87783576411262709</v>
      </c>
      <c r="J8">
        <f t="shared" si="3"/>
        <v>0.75968380754276588</v>
      </c>
      <c r="L8">
        <v>0.88460358860691179</v>
      </c>
      <c r="M8">
        <v>0.91399435388319705</v>
      </c>
      <c r="N8">
        <f t="shared" si="4"/>
        <v>0.96784360302510009</v>
      </c>
      <c r="O8">
        <f t="shared" si="5"/>
        <v>0.88460358860691191</v>
      </c>
      <c r="Q8">
        <v>0.63273951997368261</v>
      </c>
      <c r="R8">
        <v>0.75968380754276588</v>
      </c>
      <c r="S8">
        <v>0.88460358860691191</v>
      </c>
      <c r="Y8" t="s">
        <v>79</v>
      </c>
      <c r="Z8">
        <v>0.65914950370720105</v>
      </c>
      <c r="AA8">
        <v>0.12906506560293821</v>
      </c>
    </row>
    <row r="9" spans="1:27" x14ac:dyDescent="0.35">
      <c r="D9" t="e">
        <f t="shared" si="0"/>
        <v>#DIV/0!</v>
      </c>
      <c r="E9" t="e">
        <f t="shared" si="1"/>
        <v>#DIV/0!</v>
      </c>
      <c r="I9" t="e">
        <f t="shared" si="2"/>
        <v>#DIV/0!</v>
      </c>
      <c r="J9" t="e">
        <f t="shared" si="3"/>
        <v>#DIV/0!</v>
      </c>
      <c r="N9" t="e">
        <f t="shared" si="4"/>
        <v>#DIV/0!</v>
      </c>
      <c r="O9" t="e">
        <f t="shared" si="5"/>
        <v>#DIV/0!</v>
      </c>
      <c r="Q9" t="e">
        <v>#DIV/0!</v>
      </c>
      <c r="R9" t="e">
        <v>#DIV/0!</v>
      </c>
      <c r="S9" t="e">
        <v>#DIV/0!</v>
      </c>
      <c r="V9" t="s">
        <v>9</v>
      </c>
      <c r="W9" t="s">
        <v>10</v>
      </c>
      <c r="X9" t="s">
        <v>61</v>
      </c>
    </row>
    <row r="10" spans="1:27" x14ac:dyDescent="0.35">
      <c r="B10">
        <v>0.26585030008288635</v>
      </c>
      <c r="C10">
        <v>0.37655521258811464</v>
      </c>
      <c r="D10">
        <f t="shared" si="0"/>
        <v>0.70600616110360404</v>
      </c>
      <c r="E10">
        <f t="shared" si="1"/>
        <v>0.67787800466826642</v>
      </c>
      <c r="G10">
        <v>0.31951443151642195</v>
      </c>
      <c r="H10">
        <v>0.5328392077561529</v>
      </c>
      <c r="I10">
        <f t="shared" si="2"/>
        <v>0.59964512157792205</v>
      </c>
      <c r="J10">
        <f t="shared" si="3"/>
        <v>0.51893612422507118</v>
      </c>
      <c r="L10">
        <v>4.0809730682213691E-2</v>
      </c>
      <c r="M10">
        <v>0.24072201972604623</v>
      </c>
      <c r="N10">
        <f t="shared" si="4"/>
        <v>0.16953052624208295</v>
      </c>
      <c r="O10">
        <f t="shared" si="5"/>
        <v>0.15494994379611099</v>
      </c>
      <c r="Q10">
        <v>0.67787800466826642</v>
      </c>
      <c r="R10">
        <v>0.51893612422507118</v>
      </c>
      <c r="S10">
        <v>0.15494994379611099</v>
      </c>
      <c r="V10">
        <f>AVERAGE(Q10:T12)</f>
        <v>0.4333234440909125</v>
      </c>
      <c r="W10">
        <f>STDEV(Q10:T12)</f>
        <v>0.22756947102605951</v>
      </c>
      <c r="X10">
        <f>W10/SQRT(9)</f>
        <v>7.5856490342019842E-2</v>
      </c>
    </row>
    <row r="11" spans="1:27" x14ac:dyDescent="0.35">
      <c r="B11">
        <v>0.25341081467256521</v>
      </c>
      <c r="C11">
        <v>0.37655521258811464</v>
      </c>
      <c r="D11">
        <f t="shared" si="0"/>
        <v>0.67297120369371222</v>
      </c>
      <c r="E11">
        <f t="shared" si="1"/>
        <v>0.64615920071574329</v>
      </c>
      <c r="G11">
        <v>0.31618284516817885</v>
      </c>
      <c r="H11">
        <v>0.5328392077561529</v>
      </c>
      <c r="I11">
        <f t="shared" si="2"/>
        <v>0.59339260430864527</v>
      </c>
      <c r="J11">
        <f t="shared" si="3"/>
        <v>0.51352516203825194</v>
      </c>
      <c r="L11">
        <v>3.8470489583084272E-2</v>
      </c>
      <c r="M11">
        <v>0.24072201972604623</v>
      </c>
      <c r="N11">
        <f t="shared" si="4"/>
        <v>0.15981292291775229</v>
      </c>
      <c r="O11">
        <f t="shared" si="5"/>
        <v>0.1460681092243962</v>
      </c>
      <c r="Q11">
        <v>0.64615920071574329</v>
      </c>
      <c r="R11">
        <v>0.51352516203825194</v>
      </c>
      <c r="S11">
        <v>0.1460681092243962</v>
      </c>
      <c r="V11">
        <f>V10/$V$2</f>
        <v>0.51837579191581673</v>
      </c>
      <c r="W11">
        <f t="shared" ref="W11" si="9">W10/$V$2</f>
        <v>0.27223660839880015</v>
      </c>
      <c r="X11">
        <f t="shared" ref="X11" si="10">X10/$V$2</f>
        <v>9.0745536132933388E-2</v>
      </c>
    </row>
    <row r="12" spans="1:27" x14ac:dyDescent="0.35">
      <c r="B12">
        <v>0.25761669566294743</v>
      </c>
      <c r="C12">
        <v>0.37655521258811464</v>
      </c>
      <c r="D12">
        <f t="shared" si="0"/>
        <v>0.68414056438712723</v>
      </c>
      <c r="E12">
        <f t="shared" si="1"/>
        <v>0.65688356029985362</v>
      </c>
      <c r="G12">
        <v>0.27355844522010769</v>
      </c>
      <c r="H12">
        <v>0.5328392077561529</v>
      </c>
      <c r="I12">
        <f t="shared" si="2"/>
        <v>0.51339774032788188</v>
      </c>
      <c r="J12">
        <f t="shared" si="3"/>
        <v>0.44429717505346206</v>
      </c>
      <c r="L12">
        <v>3.7191970580546414E-2</v>
      </c>
      <c r="M12">
        <v>0.24072201972604623</v>
      </c>
      <c r="N12">
        <f t="shared" si="4"/>
        <v>0.15450173865636699</v>
      </c>
      <c r="O12">
        <f t="shared" si="5"/>
        <v>0.14121371679705672</v>
      </c>
      <c r="Q12">
        <v>0.65688356029985362</v>
      </c>
      <c r="R12">
        <v>0.44429717505346206</v>
      </c>
      <c r="S12">
        <v>0.14121371679705672</v>
      </c>
    </row>
    <row r="13" spans="1:27" x14ac:dyDescent="0.35">
      <c r="D13" t="e">
        <f t="shared" si="0"/>
        <v>#DIV/0!</v>
      </c>
      <c r="E13" t="e">
        <f t="shared" si="1"/>
        <v>#DIV/0!</v>
      </c>
      <c r="I13" t="e">
        <f t="shared" si="2"/>
        <v>#DIV/0!</v>
      </c>
      <c r="J13" t="e">
        <f t="shared" si="3"/>
        <v>#DIV/0!</v>
      </c>
      <c r="N13" t="e">
        <f t="shared" si="4"/>
        <v>#DIV/0!</v>
      </c>
      <c r="O13" t="e">
        <f t="shared" si="5"/>
        <v>#DIV/0!</v>
      </c>
      <c r="Q13" t="e">
        <v>#DIV/0!</v>
      </c>
      <c r="R13" t="e">
        <v>#DIV/0!</v>
      </c>
      <c r="S13" t="e">
        <v>#DIV/0!</v>
      </c>
      <c r="V13" t="s">
        <v>9</v>
      </c>
      <c r="W13" t="s">
        <v>10</v>
      </c>
      <c r="X13" t="s">
        <v>61</v>
      </c>
    </row>
    <row r="14" spans="1:27" x14ac:dyDescent="0.35">
      <c r="B14">
        <v>0.10126264651326139</v>
      </c>
      <c r="C14">
        <v>0.5641557219990323</v>
      </c>
      <c r="D14">
        <f t="shared" si="0"/>
        <v>0.17949414065046934</v>
      </c>
      <c r="E14">
        <f t="shared" si="1"/>
        <v>0.17234287265083784</v>
      </c>
      <c r="G14">
        <v>0.2596510563624162</v>
      </c>
      <c r="H14">
        <v>0.66032490094425722</v>
      </c>
      <c r="I14">
        <f t="shared" si="2"/>
        <v>0.39321712083115157</v>
      </c>
      <c r="J14">
        <f t="shared" si="3"/>
        <v>0.34029221838093959</v>
      </c>
      <c r="L14">
        <v>1.7002633149809494E-2</v>
      </c>
      <c r="M14">
        <v>0.26026412675846333</v>
      </c>
      <c r="N14">
        <f t="shared" si="4"/>
        <v>6.5328377604604318E-2</v>
      </c>
      <c r="O14">
        <f t="shared" si="5"/>
        <v>5.9709768278957846E-2</v>
      </c>
      <c r="Q14">
        <v>0.17234287265083784</v>
      </c>
      <c r="R14">
        <v>0.34029221838093959</v>
      </c>
      <c r="S14">
        <v>5.9709768278957846E-2</v>
      </c>
      <c r="V14">
        <f>AVERAGE(Q14:T16)</f>
        <v>0.18587123888373791</v>
      </c>
      <c r="W14">
        <f>STDEV(Q14:T16)</f>
        <v>0.11600722389249921</v>
      </c>
      <c r="X14">
        <f>W14/SQRT(9)</f>
        <v>3.8669074630833071E-2</v>
      </c>
    </row>
    <row r="15" spans="1:27" x14ac:dyDescent="0.35">
      <c r="B15">
        <v>0.10592015180164711</v>
      </c>
      <c r="C15">
        <v>0.5641557219990323</v>
      </c>
      <c r="D15">
        <f t="shared" si="0"/>
        <v>0.18774984932587246</v>
      </c>
      <c r="E15">
        <f t="shared" si="1"/>
        <v>0.18026966370781206</v>
      </c>
      <c r="G15">
        <v>0.2517868774153757</v>
      </c>
      <c r="H15">
        <v>0.66032490094425722</v>
      </c>
      <c r="I15">
        <f t="shared" si="2"/>
        <v>0.38130756095268142</v>
      </c>
      <c r="J15">
        <f t="shared" si="3"/>
        <v>0.32998562099164253</v>
      </c>
      <c r="L15">
        <v>1.6774411928078627E-2</v>
      </c>
      <c r="M15">
        <v>0.26026412675846333</v>
      </c>
      <c r="N15">
        <f t="shared" si="4"/>
        <v>6.4451494476017543E-2</v>
      </c>
      <c r="O15">
        <f t="shared" si="5"/>
        <v>5.8908302050414099E-2</v>
      </c>
      <c r="Q15">
        <v>0.18026966370781206</v>
      </c>
      <c r="R15">
        <v>0.32998562099164253</v>
      </c>
      <c r="S15">
        <v>5.8908302050414099E-2</v>
      </c>
      <c r="V15">
        <f>V14/$V$2</f>
        <v>0.22235388360505334</v>
      </c>
      <c r="W15">
        <f t="shared" ref="W15" si="11">W14/$V$2</f>
        <v>0.13877702066037576</v>
      </c>
      <c r="X15">
        <f t="shared" ref="X15" si="12">X14/$V$2</f>
        <v>4.6259006886791916E-2</v>
      </c>
    </row>
    <row r="16" spans="1:27" x14ac:dyDescent="0.35">
      <c r="B16">
        <v>0.10363038670240249</v>
      </c>
      <c r="C16">
        <v>0.5641557219990323</v>
      </c>
      <c r="D16">
        <f t="shared" si="0"/>
        <v>0.18369110276006426</v>
      </c>
      <c r="E16">
        <f t="shared" si="1"/>
        <v>0.17637262261233005</v>
      </c>
      <c r="G16">
        <v>0.22974812616565526</v>
      </c>
      <c r="H16">
        <v>0.66032490094425722</v>
      </c>
      <c r="I16">
        <f t="shared" si="2"/>
        <v>0.34793194355856943</v>
      </c>
      <c r="J16">
        <f t="shared" si="3"/>
        <v>0.30110218158577606</v>
      </c>
      <c r="L16">
        <v>1.5336286459092701E-2</v>
      </c>
      <c r="M16">
        <v>0.26026412675846333</v>
      </c>
      <c r="N16">
        <f t="shared" si="4"/>
        <v>5.8925856014438192E-2</v>
      </c>
      <c r="O16">
        <f t="shared" si="5"/>
        <v>5.3857899694930739E-2</v>
      </c>
      <c r="Q16">
        <v>0.17637262261233005</v>
      </c>
      <c r="R16">
        <v>0.30110218158577606</v>
      </c>
      <c r="S16">
        <v>5.3857899694930739E-2</v>
      </c>
    </row>
    <row r="17" spans="2:24" x14ac:dyDescent="0.35">
      <c r="D17" t="e">
        <f t="shared" si="0"/>
        <v>#DIV/0!</v>
      </c>
      <c r="E17" t="e">
        <f t="shared" si="1"/>
        <v>#DIV/0!</v>
      </c>
      <c r="I17" t="e">
        <f t="shared" si="2"/>
        <v>#DIV/0!</v>
      </c>
      <c r="J17" t="e">
        <f t="shared" si="3"/>
        <v>#DIV/0!</v>
      </c>
      <c r="N17" t="e">
        <f t="shared" si="4"/>
        <v>#DIV/0!</v>
      </c>
      <c r="O17" t="e">
        <f t="shared" si="5"/>
        <v>#DIV/0!</v>
      </c>
      <c r="Q17" t="e">
        <v>#DIV/0!</v>
      </c>
      <c r="R17" t="e">
        <v>#DIV/0!</v>
      </c>
      <c r="S17" t="e">
        <v>#DIV/0!</v>
      </c>
      <c r="V17" t="s">
        <v>9</v>
      </c>
      <c r="W17" t="s">
        <v>10</v>
      </c>
      <c r="X17" t="s">
        <v>61</v>
      </c>
    </row>
    <row r="18" spans="2:24" x14ac:dyDescent="0.35">
      <c r="B18">
        <v>0.10037521617873725</v>
      </c>
      <c r="C18">
        <v>0.55679552894553064</v>
      </c>
      <c r="D18">
        <f t="shared" si="0"/>
        <v>0.18027302835715947</v>
      </c>
      <c r="E18">
        <f t="shared" si="1"/>
        <v>0.17309072851040483</v>
      </c>
      <c r="G18">
        <v>0.24688464227737328</v>
      </c>
      <c r="H18">
        <v>0.5857449266510979</v>
      </c>
      <c r="I18">
        <f t="shared" si="2"/>
        <v>0.42148831521067776</v>
      </c>
      <c r="J18">
        <f t="shared" si="3"/>
        <v>0.36475826256373794</v>
      </c>
      <c r="L18">
        <v>3.4491937950520961E-2</v>
      </c>
      <c r="M18">
        <v>0.70505974206601429</v>
      </c>
      <c r="N18">
        <f t="shared" si="4"/>
        <v>4.8920589125469462E-2</v>
      </c>
      <c r="O18">
        <f t="shared" si="5"/>
        <v>4.471314224931882E-2</v>
      </c>
      <c r="Q18">
        <v>0.17309072851040483</v>
      </c>
      <c r="R18">
        <v>0.36475826256373794</v>
      </c>
      <c r="S18">
        <v>4.471314224931882E-2</v>
      </c>
      <c r="V18">
        <f>AVERAGE(Q18:T20)</f>
        <v>0.19133880682152107</v>
      </c>
      <c r="W18">
        <f>STDEV(Q18:T20)</f>
        <v>0.1353704071330136</v>
      </c>
      <c r="X18">
        <f>W18/SQRT(9)</f>
        <v>4.5123469044337866E-2</v>
      </c>
    </row>
    <row r="19" spans="2:24" x14ac:dyDescent="0.35">
      <c r="B19">
        <v>0.1037678907609213</v>
      </c>
      <c r="C19">
        <v>0.55679552894553064</v>
      </c>
      <c r="D19">
        <f t="shared" si="0"/>
        <v>0.18636624284221318</v>
      </c>
      <c r="E19">
        <f t="shared" si="1"/>
        <v>0.17894118181337235</v>
      </c>
      <c r="G19">
        <v>0.25388041304359826</v>
      </c>
      <c r="H19">
        <v>0.5857449266510979</v>
      </c>
      <c r="I19">
        <f t="shared" si="2"/>
        <v>0.43343168927662518</v>
      </c>
      <c r="J19">
        <f t="shared" si="3"/>
        <v>0.37509412293335753</v>
      </c>
      <c r="L19">
        <v>3.6001778795405621E-2</v>
      </c>
      <c r="M19">
        <v>0.70505974206601429</v>
      </c>
      <c r="N19">
        <f t="shared" si="4"/>
        <v>5.1062025878701775E-2</v>
      </c>
      <c r="O19">
        <f t="shared" si="5"/>
        <v>4.6670403350971119E-2</v>
      </c>
      <c r="Q19">
        <v>0.17894118181337235</v>
      </c>
      <c r="R19">
        <v>0.37509412293335753</v>
      </c>
      <c r="S19">
        <v>4.6670403350971119E-2</v>
      </c>
      <c r="V19">
        <f>V18/$V$2</f>
        <v>0.22889462101091418</v>
      </c>
      <c r="W19">
        <f t="shared" ref="W19" si="13">W18/$V$2</f>
        <v>0.16194079262607358</v>
      </c>
      <c r="X19">
        <f t="shared" ref="X19" si="14">X18/$V$2</f>
        <v>5.3980264208691196E-2</v>
      </c>
    </row>
    <row r="20" spans="2:24" x14ac:dyDescent="0.35">
      <c r="B20">
        <v>0.10205745669738737</v>
      </c>
      <c r="C20">
        <v>0.55679552894553064</v>
      </c>
      <c r="D20">
        <f t="shared" si="0"/>
        <v>0.18329431791714568</v>
      </c>
      <c r="E20">
        <f t="shared" si="1"/>
        <v>0.17599164616705398</v>
      </c>
      <c r="G20">
        <v>0.21779126532384027</v>
      </c>
      <c r="H20">
        <v>0.5857449266510979</v>
      </c>
      <c r="I20">
        <f t="shared" si="2"/>
        <v>0.37181929439666972</v>
      </c>
      <c r="J20">
        <f t="shared" si="3"/>
        <v>0.32177442391021804</v>
      </c>
      <c r="L20">
        <v>3.1639442732916169E-2</v>
      </c>
      <c r="M20">
        <v>0.70505974206601429</v>
      </c>
      <c r="N20">
        <f t="shared" si="4"/>
        <v>4.4874839457155945E-2</v>
      </c>
      <c r="O20">
        <f t="shared" si="5"/>
        <v>4.1015349895255446E-2</v>
      </c>
      <c r="Q20">
        <v>0.17599164616705398</v>
      </c>
      <c r="R20">
        <v>0.32177442391021804</v>
      </c>
      <c r="S20">
        <v>4.1015349895255446E-2</v>
      </c>
    </row>
    <row r="21" spans="2:24" x14ac:dyDescent="0.35">
      <c r="D21" t="e">
        <f t="shared" si="0"/>
        <v>#DIV/0!</v>
      </c>
      <c r="E21" t="e">
        <f t="shared" si="1"/>
        <v>#DIV/0!</v>
      </c>
      <c r="I21" t="e">
        <f t="shared" si="2"/>
        <v>#DIV/0!</v>
      </c>
      <c r="J21" t="e">
        <f t="shared" si="3"/>
        <v>#DIV/0!</v>
      </c>
      <c r="N21" t="e">
        <f t="shared" si="4"/>
        <v>#DIV/0!</v>
      </c>
      <c r="O21" t="e">
        <f t="shared" si="5"/>
        <v>#DIV/0!</v>
      </c>
      <c r="Q21" t="e">
        <v>#DIV/0!</v>
      </c>
      <c r="R21" t="e">
        <v>#DIV/0!</v>
      </c>
      <c r="S21" t="e">
        <v>#DIV/0!</v>
      </c>
      <c r="V21" t="s">
        <v>9</v>
      </c>
      <c r="W21" t="s">
        <v>10</v>
      </c>
      <c r="X21" t="s">
        <v>61</v>
      </c>
    </row>
    <row r="22" spans="2:24" x14ac:dyDescent="0.35">
      <c r="B22">
        <v>9.6201019939583618E-2</v>
      </c>
      <c r="C22">
        <v>0.76909533357581028</v>
      </c>
      <c r="D22">
        <f t="shared" si="0"/>
        <v>0.12508334889032455</v>
      </c>
      <c r="E22">
        <f t="shared" si="1"/>
        <v>0.12009987395925145</v>
      </c>
      <c r="G22">
        <v>0.31843702624020709</v>
      </c>
      <c r="H22">
        <v>0.67871143709789217</v>
      </c>
      <c r="I22">
        <f t="shared" si="2"/>
        <v>0.4691788127246162</v>
      </c>
      <c r="J22">
        <f t="shared" si="3"/>
        <v>0.40602987647618871</v>
      </c>
      <c r="L22">
        <v>2.7600916819159962E-2</v>
      </c>
      <c r="M22">
        <v>0.6642820173683045</v>
      </c>
      <c r="N22">
        <f t="shared" si="4"/>
        <v>4.1549998490862217E-2</v>
      </c>
      <c r="O22">
        <f t="shared" si="5"/>
        <v>3.7976464024503429E-2</v>
      </c>
      <c r="Q22">
        <v>0.12009987395925145</v>
      </c>
      <c r="R22">
        <v>0.40602987647618871</v>
      </c>
      <c r="S22">
        <v>3.7976464024503429E-2</v>
      </c>
      <c r="V22">
        <f>AVERAGE(Q22:T24)</f>
        <v>0.1832177771928819</v>
      </c>
      <c r="W22">
        <f>STDEV(Q22:T24)</f>
        <v>0.15678049288518303</v>
      </c>
      <c r="X22">
        <f>W22/SQRT(9)</f>
        <v>5.2260164295061008E-2</v>
      </c>
    </row>
    <row r="23" spans="2:24" x14ac:dyDescent="0.35">
      <c r="B23">
        <v>0.10551163485579322</v>
      </c>
      <c r="C23">
        <v>0.76909533357581028</v>
      </c>
      <c r="D23">
        <f t="shared" si="0"/>
        <v>0.13718927972847056</v>
      </c>
      <c r="E23">
        <f t="shared" si="1"/>
        <v>0.13172348957811034</v>
      </c>
      <c r="G23">
        <v>0.30508581324121392</v>
      </c>
      <c r="H23">
        <v>0.67871143709789217</v>
      </c>
      <c r="I23">
        <f t="shared" si="2"/>
        <v>0.44950739970691062</v>
      </c>
      <c r="J23">
        <f t="shared" si="3"/>
        <v>0.38900612949301205</v>
      </c>
      <c r="L23">
        <v>3.0644882853003787E-2</v>
      </c>
      <c r="M23">
        <v>0.6642820173683045</v>
      </c>
      <c r="N23">
        <f t="shared" si="4"/>
        <v>4.6132338452288764E-2</v>
      </c>
      <c r="O23">
        <f t="shared" si="5"/>
        <v>4.2164696876820638E-2</v>
      </c>
      <c r="Q23">
        <v>0.13172348957811034</v>
      </c>
      <c r="R23">
        <v>0.38900612949301205</v>
      </c>
      <c r="S23">
        <v>4.2164696876820638E-2</v>
      </c>
      <c r="V23">
        <f>V22/$V$2</f>
        <v>0.21917960276686452</v>
      </c>
      <c r="W23">
        <f t="shared" ref="W23" si="15">W22/$V$2</f>
        <v>0.18755323134387786</v>
      </c>
      <c r="X23">
        <f t="shared" ref="X23" si="16">X22/$V$2</f>
        <v>6.2517743781292615E-2</v>
      </c>
    </row>
    <row r="24" spans="2:24" x14ac:dyDescent="0.35">
      <c r="B24">
        <v>0.10074883070596999</v>
      </c>
      <c r="C24">
        <v>0.76909533357581028</v>
      </c>
      <c r="D24">
        <f t="shared" si="0"/>
        <v>0.13099654400131541</v>
      </c>
      <c r="E24">
        <f t="shared" si="1"/>
        <v>0.12577748008210285</v>
      </c>
      <c r="G24">
        <v>0.28336176331423907</v>
      </c>
      <c r="H24">
        <v>0.67871143709789217</v>
      </c>
      <c r="I24">
        <f t="shared" si="2"/>
        <v>0.41749961445451395</v>
      </c>
      <c r="J24">
        <f t="shared" si="3"/>
        <v>0.36130641940415292</v>
      </c>
      <c r="L24">
        <v>2.534721409551205E-2</v>
      </c>
      <c r="M24">
        <v>0.6642820173683045</v>
      </c>
      <c r="N24">
        <f t="shared" si="4"/>
        <v>3.8157308842907516E-2</v>
      </c>
      <c r="O24">
        <f t="shared" si="5"/>
        <v>3.4875564841794861E-2</v>
      </c>
      <c r="Q24">
        <v>0.12577748008210285</v>
      </c>
      <c r="R24">
        <v>0.36130641940415292</v>
      </c>
      <c r="S24">
        <v>3.4875564841794861E-2</v>
      </c>
    </row>
    <row r="25" spans="2:24" x14ac:dyDescent="0.35">
      <c r="D25" t="e">
        <f t="shared" si="0"/>
        <v>#DIV/0!</v>
      </c>
      <c r="E25" t="e">
        <f t="shared" si="1"/>
        <v>#DIV/0!</v>
      </c>
      <c r="I25" t="e">
        <f t="shared" si="2"/>
        <v>#DIV/0!</v>
      </c>
      <c r="J25" t="e">
        <f t="shared" si="3"/>
        <v>#DIV/0!</v>
      </c>
      <c r="N25" t="e">
        <f t="shared" si="4"/>
        <v>#DIV/0!</v>
      </c>
      <c r="O25" t="e">
        <f t="shared" si="5"/>
        <v>#DIV/0!</v>
      </c>
      <c r="Q25" t="e">
        <v>#DIV/0!</v>
      </c>
      <c r="R25" t="e">
        <v>#DIV/0!</v>
      </c>
      <c r="S25" t="e">
        <v>#DIV/0!</v>
      </c>
      <c r="V25" t="s">
        <v>9</v>
      </c>
      <c r="W25" t="s">
        <v>10</v>
      </c>
      <c r="X25" t="s">
        <v>61</v>
      </c>
    </row>
    <row r="26" spans="2:24" x14ac:dyDescent="0.35">
      <c r="B26">
        <v>7.5240434999869515E-2</v>
      </c>
      <c r="C26">
        <v>0.31306892037419443</v>
      </c>
      <c r="D26">
        <f t="shared" si="0"/>
        <v>0.24033185699154894</v>
      </c>
      <c r="E26">
        <f t="shared" si="1"/>
        <v>0.23075673931936552</v>
      </c>
      <c r="G26">
        <v>0.45565600951046875</v>
      </c>
      <c r="H26">
        <v>0.70215702341955277</v>
      </c>
      <c r="I26">
        <f t="shared" si="2"/>
        <v>0.64893748023966602</v>
      </c>
      <c r="J26">
        <f t="shared" si="3"/>
        <v>0.56159399741934779</v>
      </c>
      <c r="L26">
        <v>8.7773119952429104E-2</v>
      </c>
      <c r="M26">
        <v>0.71557150120373492</v>
      </c>
      <c r="N26">
        <f t="shared" si="4"/>
        <v>0.12266156464417197</v>
      </c>
      <c r="O26">
        <f t="shared" si="5"/>
        <v>0.11211197752325197</v>
      </c>
      <c r="Q26">
        <v>0.23075673931936552</v>
      </c>
      <c r="R26">
        <v>0.56159399741934779</v>
      </c>
      <c r="S26">
        <v>0.11211197752325197</v>
      </c>
      <c r="V26">
        <f>AVERAGE(Q26:T28)</f>
        <v>0.29391211441925935</v>
      </c>
      <c r="W26">
        <f>STDEV(Q26:T28)</f>
        <v>0.18812882914978307</v>
      </c>
      <c r="X26">
        <f>W26/SQRT(9)</f>
        <v>6.2709609716594353E-2</v>
      </c>
    </row>
    <row r="27" spans="2:24" x14ac:dyDescent="0.35">
      <c r="B27">
        <v>8.4358309808095638E-2</v>
      </c>
      <c r="C27">
        <v>0.31306892037419443</v>
      </c>
      <c r="D27">
        <f t="shared" si="0"/>
        <v>0.26945603449638722</v>
      </c>
      <c r="E27">
        <f t="shared" si="1"/>
        <v>0.25872057366285511</v>
      </c>
      <c r="G27">
        <v>0.44855692813052456</v>
      </c>
      <c r="H27">
        <v>0.70215702341955277</v>
      </c>
      <c r="I27">
        <f t="shared" si="2"/>
        <v>0.63882709019418704</v>
      </c>
      <c r="J27">
        <f t="shared" si="3"/>
        <v>0.55284441131282125</v>
      </c>
      <c r="L27">
        <v>8.9792390594857455E-2</v>
      </c>
      <c r="M27">
        <v>0.71557150120373492</v>
      </c>
      <c r="N27">
        <f t="shared" si="4"/>
        <v>0.12548346383807715</v>
      </c>
      <c r="O27">
        <f t="shared" si="5"/>
        <v>0.11469117745370885</v>
      </c>
      <c r="Q27">
        <v>0.25872057366285511</v>
      </c>
      <c r="R27">
        <v>0.55284441131282125</v>
      </c>
      <c r="S27">
        <v>0.11469117745370885</v>
      </c>
      <c r="V27">
        <f>V26/$V$2</f>
        <v>0.35160092799818787</v>
      </c>
      <c r="W27">
        <f t="shared" ref="W27" si="17">W26/$V$2</f>
        <v>0.22505459172029918</v>
      </c>
      <c r="X27">
        <f t="shared" ref="X27" si="18">X26/$V$2</f>
        <v>7.5018197240099713E-2</v>
      </c>
    </row>
    <row r="28" spans="2:24" x14ac:dyDescent="0.35">
      <c r="B28">
        <v>7.5076593420821319E-2</v>
      </c>
      <c r="C28">
        <v>0.31306892037419443</v>
      </c>
      <c r="D28">
        <f t="shared" si="0"/>
        <v>0.23980851670324321</v>
      </c>
      <c r="E28">
        <f t="shared" si="1"/>
        <v>0.23025424955377391</v>
      </c>
      <c r="G28">
        <v>0.38878676150718405</v>
      </c>
      <c r="H28">
        <v>0.70215702341955277</v>
      </c>
      <c r="I28">
        <f t="shared" si="2"/>
        <v>0.55370344316114062</v>
      </c>
      <c r="J28">
        <f t="shared" si="3"/>
        <v>0.47917794779688005</v>
      </c>
      <c r="L28">
        <v>8.2250485220908123E-2</v>
      </c>
      <c r="M28">
        <v>0.71557150120373492</v>
      </c>
      <c r="N28">
        <f t="shared" si="4"/>
        <v>0.11494376883728083</v>
      </c>
      <c r="O28">
        <f t="shared" si="5"/>
        <v>0.10505795573133006</v>
      </c>
      <c r="Q28">
        <v>0.23025424955377391</v>
      </c>
      <c r="R28">
        <v>0.47917794779688005</v>
      </c>
      <c r="S28">
        <v>0.10505795573133006</v>
      </c>
    </row>
    <row r="29" spans="2:24" x14ac:dyDescent="0.35">
      <c r="D29" t="e">
        <f t="shared" si="0"/>
        <v>#DIV/0!</v>
      </c>
      <c r="E29" t="e">
        <f t="shared" si="1"/>
        <v>#DIV/0!</v>
      </c>
      <c r="I29" t="e">
        <f t="shared" si="2"/>
        <v>#DIV/0!</v>
      </c>
      <c r="J29" t="e">
        <f t="shared" si="3"/>
        <v>#DIV/0!</v>
      </c>
      <c r="N29" t="e">
        <f t="shared" si="4"/>
        <v>#DIV/0!</v>
      </c>
      <c r="O29" t="e">
        <f t="shared" si="5"/>
        <v>#DIV/0!</v>
      </c>
      <c r="Q29" t="e">
        <v>#DIV/0!</v>
      </c>
      <c r="R29" t="e">
        <v>#DIV/0!</v>
      </c>
      <c r="S29" t="e">
        <v>#DIV/0!</v>
      </c>
      <c r="V29" t="s">
        <v>9</v>
      </c>
      <c r="W29" t="s">
        <v>10</v>
      </c>
      <c r="X29" t="s">
        <v>61</v>
      </c>
    </row>
    <row r="30" spans="2:24" x14ac:dyDescent="0.35">
      <c r="B30">
        <v>2.28518377177169E-2</v>
      </c>
      <c r="C30">
        <v>5.0103955759244229E-2</v>
      </c>
      <c r="D30">
        <f t="shared" si="0"/>
        <v>0.45608849384114175</v>
      </c>
      <c r="E30">
        <f t="shared" si="1"/>
        <v>0.43791736558488487</v>
      </c>
      <c r="G30">
        <v>1</v>
      </c>
      <c r="H30">
        <v>0.85870918980059185</v>
      </c>
      <c r="I30">
        <f t="shared" si="2"/>
        <v>1.164538602681332</v>
      </c>
      <c r="J30">
        <f t="shared" si="3"/>
        <v>1.0077979912447281</v>
      </c>
      <c r="L30">
        <v>0.21563436208631878</v>
      </c>
      <c r="M30">
        <v>0.79042754578906904</v>
      </c>
      <c r="N30">
        <f t="shared" si="4"/>
        <v>0.27280724619870761</v>
      </c>
      <c r="O30">
        <f t="shared" si="5"/>
        <v>0.24934428272404205</v>
      </c>
      <c r="Q30">
        <v>0.43791736558488487</v>
      </c>
      <c r="R30">
        <v>1.0077979912447281</v>
      </c>
      <c r="S30">
        <v>0.24934428272404205</v>
      </c>
      <c r="V30">
        <f>AVERAGE(Q30:T32)</f>
        <v>0.55099975263429157</v>
      </c>
      <c r="W30">
        <f>STDEV(Q30:T32)</f>
        <v>0.3236662645772268</v>
      </c>
      <c r="X30">
        <f>W30/SQRT(9)</f>
        <v>0.10788875485907561</v>
      </c>
    </row>
    <row r="31" spans="2:24" x14ac:dyDescent="0.35">
      <c r="B31">
        <v>2.7266266888065757E-2</v>
      </c>
      <c r="C31">
        <v>5.0103955759244229E-2</v>
      </c>
      <c r="D31">
        <f t="shared" si="0"/>
        <v>0.54419389596868517</v>
      </c>
      <c r="E31">
        <f t="shared" si="1"/>
        <v>0.52251253979888146</v>
      </c>
      <c r="G31">
        <v>0.99882857477250231</v>
      </c>
      <c r="H31">
        <v>0.85870918980059185</v>
      </c>
      <c r="I31">
        <f t="shared" si="2"/>
        <v>1.1631744327837563</v>
      </c>
      <c r="J31">
        <f t="shared" si="3"/>
        <v>1.0066174312535625</v>
      </c>
      <c r="L31">
        <v>0.227391778705959</v>
      </c>
      <c r="M31">
        <v>0.79042754578906904</v>
      </c>
      <c r="N31">
        <f t="shared" si="4"/>
        <v>0.2876820018702132</v>
      </c>
      <c r="O31">
        <f t="shared" si="5"/>
        <v>0.26293972542319022</v>
      </c>
      <c r="Q31">
        <v>0.52251253979888146</v>
      </c>
      <c r="R31">
        <v>1.0066174312535625</v>
      </c>
      <c r="S31">
        <v>0.26293972542319022</v>
      </c>
      <c r="V31">
        <f>V30/$V$2</f>
        <v>0.65914950370720105</v>
      </c>
      <c r="W31">
        <f t="shared" ref="W31" si="19">W30/$V$2</f>
        <v>0.38719519680881459</v>
      </c>
      <c r="X31">
        <f t="shared" ref="X31" si="20">X30/$V$2</f>
        <v>0.12906506560293821</v>
      </c>
    </row>
    <row r="32" spans="2:24" x14ac:dyDescent="0.35">
      <c r="B32">
        <v>1.9803057456986965E-2</v>
      </c>
      <c r="C32">
        <v>5.0103955759244229E-2</v>
      </c>
      <c r="D32">
        <f t="shared" si="0"/>
        <v>0.39523940089966414</v>
      </c>
      <c r="E32">
        <f t="shared" si="1"/>
        <v>0.37949257557375393</v>
      </c>
      <c r="G32">
        <v>0.85947941982677134</v>
      </c>
      <c r="H32">
        <v>0.85870918980059185</v>
      </c>
      <c r="I32">
        <f t="shared" si="2"/>
        <v>1.0008969625984303</v>
      </c>
      <c r="J32">
        <f t="shared" si="3"/>
        <v>0.86618163281760452</v>
      </c>
      <c r="L32">
        <v>0.19561406344375915</v>
      </c>
      <c r="M32">
        <v>0.79042754578906904</v>
      </c>
      <c r="N32">
        <f t="shared" si="4"/>
        <v>0.24747880370044706</v>
      </c>
      <c r="O32">
        <f t="shared" si="5"/>
        <v>0.22619422928797667</v>
      </c>
      <c r="Q32">
        <v>0.37949257557375393</v>
      </c>
      <c r="R32">
        <v>0.86618163281760452</v>
      </c>
      <c r="S32">
        <v>0.22619422928797667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2"/>
  <sheetViews>
    <sheetView topLeftCell="P1" workbookViewId="0">
      <selection activeCell="Z10" sqref="Z10:AB18"/>
    </sheetView>
  </sheetViews>
  <sheetFormatPr defaultRowHeight="14.5" x14ac:dyDescent="0.35"/>
  <sheetData>
    <row r="1" spans="2:28" x14ac:dyDescent="0.35">
      <c r="B1" t="s">
        <v>0</v>
      </c>
      <c r="C1" t="s">
        <v>1</v>
      </c>
      <c r="D1" t="s">
        <v>2</v>
      </c>
      <c r="E1" t="s">
        <v>3</v>
      </c>
      <c r="G1" t="s">
        <v>0</v>
      </c>
      <c r="H1" t="s">
        <v>1</v>
      </c>
      <c r="I1" t="s">
        <v>2</v>
      </c>
      <c r="J1" t="s">
        <v>3</v>
      </c>
      <c r="L1" t="s">
        <v>0</v>
      </c>
      <c r="M1" t="s">
        <v>1</v>
      </c>
      <c r="N1" t="s">
        <v>2</v>
      </c>
      <c r="O1" t="s">
        <v>3</v>
      </c>
      <c r="R1" t="s">
        <v>3</v>
      </c>
      <c r="S1" t="s">
        <v>3</v>
      </c>
      <c r="T1" t="s">
        <v>3</v>
      </c>
      <c r="V1" t="s">
        <v>9</v>
      </c>
      <c r="W1" t="s">
        <v>10</v>
      </c>
      <c r="X1" t="s">
        <v>61</v>
      </c>
      <c r="AA1" t="s">
        <v>71</v>
      </c>
      <c r="AB1" t="s">
        <v>61</v>
      </c>
    </row>
    <row r="2" spans="2:28" x14ac:dyDescent="0.35">
      <c r="B2">
        <v>5.1382111931275114E-2</v>
      </c>
      <c r="C2">
        <v>4.3970714033390729E-2</v>
      </c>
      <c r="D2">
        <f>B2/C2</f>
        <v>1.1685530485644666</v>
      </c>
      <c r="E2">
        <f>D2/$D$7</f>
        <v>0.71989883539010968</v>
      </c>
      <c r="G2">
        <v>0.69230803623082748</v>
      </c>
      <c r="H2">
        <v>0.66968682478757269</v>
      </c>
      <c r="I2">
        <f>G2/H2</f>
        <v>1.0337787912289156</v>
      </c>
      <c r="J2">
        <f>I2/$I$6</f>
        <v>0.4838937623968621</v>
      </c>
      <c r="L2">
        <v>0.97050664760293481</v>
      </c>
      <c r="M2">
        <v>0.74829356163089322</v>
      </c>
      <c r="N2">
        <f>L2/M2</f>
        <v>1.2969597726963358</v>
      </c>
      <c r="O2">
        <f>N2/$N$7</f>
        <v>0.82082292169655158</v>
      </c>
      <c r="R2">
        <v>0.71989883539010968</v>
      </c>
      <c r="S2">
        <v>0.4838937623968621</v>
      </c>
      <c r="T2">
        <v>0.82082292169655158</v>
      </c>
      <c r="V2">
        <f>AVERAGE(R2:T4)</f>
        <v>0.67171528422271454</v>
      </c>
      <c r="W2">
        <f>STDEV(R2:T4)</f>
        <v>0.15368406989859143</v>
      </c>
      <c r="X2">
        <f>W2/SQRT(9)</f>
        <v>5.1228023299530474E-2</v>
      </c>
      <c r="Z2" t="s">
        <v>72</v>
      </c>
      <c r="AA2">
        <v>0.68643063712394703</v>
      </c>
      <c r="AB2">
        <v>5.2350282177646465E-2</v>
      </c>
    </row>
    <row r="3" spans="2:28" x14ac:dyDescent="0.35">
      <c r="B3">
        <v>5.4683143882084062E-2</v>
      </c>
      <c r="C3">
        <v>4.3970714033390729E-2</v>
      </c>
      <c r="D3">
        <f t="shared" ref="D3:D32" si="0">B3/C3</f>
        <v>1.243626470121874</v>
      </c>
      <c r="E3">
        <f t="shared" ref="E3:E32" si="1">D3/$D$7</f>
        <v>0.76614857032026218</v>
      </c>
      <c r="G3">
        <v>0.73937132615038004</v>
      </c>
      <c r="H3">
        <v>0.66968682478757269</v>
      </c>
      <c r="I3">
        <f t="shared" ref="I3:I32" si="2">G3/H3</f>
        <v>1.1040553565988274</v>
      </c>
      <c r="J3">
        <f t="shared" ref="J3:J32" si="3">I3/$I$6</f>
        <v>0.516788992898496</v>
      </c>
      <c r="L3">
        <v>1</v>
      </c>
      <c r="M3">
        <v>0.74829356163089322</v>
      </c>
      <c r="N3">
        <f t="shared" ref="N3:N32" si="4">L3/M3</f>
        <v>1.3363739196426023</v>
      </c>
      <c r="O3">
        <f t="shared" ref="O3:O32" si="5">N3/$N$7</f>
        <v>0.84576743881550043</v>
      </c>
      <c r="R3">
        <v>0.76614857032026218</v>
      </c>
      <c r="S3">
        <v>0.516788992898496</v>
      </c>
      <c r="T3">
        <v>0.84576743881550043</v>
      </c>
      <c r="V3">
        <f>V2/$V$6</f>
        <v>0.68643063712394703</v>
      </c>
      <c r="W3" t="e">
        <f t="shared" ref="W3" si="6">W2/$AV$6</f>
        <v>#DIV/0!</v>
      </c>
      <c r="X3">
        <f>X2/$V$6</f>
        <v>5.2350282177646465E-2</v>
      </c>
      <c r="Z3" t="s">
        <v>73</v>
      </c>
      <c r="AA3">
        <v>1</v>
      </c>
      <c r="AB3">
        <v>7.9005886477322707E-3</v>
      </c>
    </row>
    <row r="4" spans="2:28" x14ac:dyDescent="0.35">
      <c r="B4">
        <v>5.0570154627455968E-2</v>
      </c>
      <c r="C4">
        <v>4.3970714033390729E-2</v>
      </c>
      <c r="D4">
        <f t="shared" si="0"/>
        <v>1.1500871827792862</v>
      </c>
      <c r="E4">
        <f t="shared" si="1"/>
        <v>0.7085227534145826</v>
      </c>
      <c r="G4">
        <v>0.61648897521825097</v>
      </c>
      <c r="H4">
        <v>0.66968682478757269</v>
      </c>
      <c r="I4">
        <f t="shared" si="2"/>
        <v>0.92056309367263378</v>
      </c>
      <c r="J4">
        <f t="shared" si="3"/>
        <v>0.43089947549746754</v>
      </c>
      <c r="L4">
        <v>0.88995481858316638</v>
      </c>
      <c r="M4">
        <v>0.74829356163089322</v>
      </c>
      <c r="N4">
        <f t="shared" si="4"/>
        <v>1.1893124092148071</v>
      </c>
      <c r="O4">
        <f t="shared" si="5"/>
        <v>0.75269480757459795</v>
      </c>
      <c r="R4">
        <v>0.7085227534145826</v>
      </c>
      <c r="S4">
        <v>0.43089947549746754</v>
      </c>
      <c r="T4">
        <v>0.75269480757459795</v>
      </c>
      <c r="Z4" t="s">
        <v>74</v>
      </c>
      <c r="AA4">
        <v>0.48393295714187634</v>
      </c>
      <c r="AB4">
        <v>6.0353710919424486E-2</v>
      </c>
    </row>
    <row r="5" spans="2:28" x14ac:dyDescent="0.35">
      <c r="D5" t="e">
        <f t="shared" si="0"/>
        <v>#DIV/0!</v>
      </c>
      <c r="E5" t="e">
        <f t="shared" si="1"/>
        <v>#DIV/0!</v>
      </c>
      <c r="I5" t="e">
        <f t="shared" si="2"/>
        <v>#DIV/0!</v>
      </c>
      <c r="J5" t="e">
        <f t="shared" si="3"/>
        <v>#DIV/0!</v>
      </c>
      <c r="N5" t="e">
        <f t="shared" si="4"/>
        <v>#DIV/0!</v>
      </c>
      <c r="O5" t="e">
        <f t="shared" si="5"/>
        <v>#DIV/0!</v>
      </c>
      <c r="R5" t="e">
        <v>#DIV/0!</v>
      </c>
      <c r="S5" t="e">
        <v>#DIV/0!</v>
      </c>
      <c r="T5" t="e">
        <v>#DIV/0!</v>
      </c>
      <c r="V5" t="s">
        <v>9</v>
      </c>
      <c r="W5" t="s">
        <v>10</v>
      </c>
      <c r="X5" t="s">
        <v>61</v>
      </c>
      <c r="Z5" t="s">
        <v>75</v>
      </c>
      <c r="AA5">
        <v>8.5975829708616794E-2</v>
      </c>
      <c r="AB5">
        <v>1.148151768355705E-2</v>
      </c>
    </row>
    <row r="6" spans="2:28" x14ac:dyDescent="0.35">
      <c r="B6">
        <v>0.93644748693850277</v>
      </c>
      <c r="C6">
        <v>0.61606003790284436</v>
      </c>
      <c r="D6">
        <f t="shared" si="0"/>
        <v>1.5200588081095192</v>
      </c>
      <c r="E6">
        <f t="shared" si="1"/>
        <v>0.93644748693850277</v>
      </c>
      <c r="G6">
        <v>1</v>
      </c>
      <c r="H6">
        <v>0.4680825013072944</v>
      </c>
      <c r="I6">
        <f t="shared" si="2"/>
        <v>2.1363755261244082</v>
      </c>
      <c r="J6">
        <f t="shared" si="3"/>
        <v>1</v>
      </c>
      <c r="L6">
        <v>0.98088914169272812</v>
      </c>
      <c r="M6">
        <v>0.62862353511258839</v>
      </c>
      <c r="N6">
        <f t="shared" si="4"/>
        <v>1.5603761025540475</v>
      </c>
      <c r="O6">
        <f t="shared" si="5"/>
        <v>0.98753446206058249</v>
      </c>
      <c r="R6">
        <v>0.93644748693850277</v>
      </c>
      <c r="S6">
        <v>1</v>
      </c>
      <c r="T6">
        <v>0.98753446206058249</v>
      </c>
      <c r="V6">
        <f>AVERAGE(R6:T8)</f>
        <v>0.9785625056555054</v>
      </c>
      <c r="W6">
        <f>STDEV(R6:T8)</f>
        <v>2.3193659469834992E-2</v>
      </c>
      <c r="X6">
        <f>W6/SQRT(9)</f>
        <v>7.731219823278331E-3</v>
      </c>
      <c r="Z6" t="s">
        <v>76</v>
      </c>
      <c r="AA6">
        <v>0.10091222802808142</v>
      </c>
      <c r="AB6">
        <v>8.75872113902312E-3</v>
      </c>
    </row>
    <row r="7" spans="2:28" x14ac:dyDescent="0.35">
      <c r="B7">
        <v>1</v>
      </c>
      <c r="C7">
        <v>0.61606003790284436</v>
      </c>
      <c r="D7">
        <f t="shared" si="0"/>
        <v>1.6232184178089877</v>
      </c>
      <c r="E7">
        <f t="shared" si="1"/>
        <v>1</v>
      </c>
      <c r="G7">
        <v>0.9846555243478663</v>
      </c>
      <c r="H7">
        <v>0.4680825013072944</v>
      </c>
      <c r="I7">
        <f t="shared" si="2"/>
        <v>2.1035939638799777</v>
      </c>
      <c r="J7">
        <f t="shared" si="3"/>
        <v>0.98465552434786618</v>
      </c>
      <c r="L7">
        <v>0.99327079649049577</v>
      </c>
      <c r="M7">
        <v>0.62862353511258839</v>
      </c>
      <c r="N7">
        <f t="shared" si="4"/>
        <v>1.580072556959863</v>
      </c>
      <c r="O7">
        <f t="shared" si="5"/>
        <v>1</v>
      </c>
      <c r="R7">
        <v>1</v>
      </c>
      <c r="S7">
        <v>0.98465552434786618</v>
      </c>
      <c r="T7">
        <v>1</v>
      </c>
      <c r="V7">
        <f>V6/$V$6</f>
        <v>1</v>
      </c>
      <c r="W7" t="e">
        <f t="shared" ref="W7" si="7">W6/$AV$6</f>
        <v>#DIV/0!</v>
      </c>
      <c r="X7">
        <f>X6/$V$6</f>
        <v>7.9005886477322707E-3</v>
      </c>
      <c r="Z7" t="s">
        <v>77</v>
      </c>
      <c r="AA7">
        <v>0.10414701281439846</v>
      </c>
      <c r="AB7">
        <v>2.4207776029983884E-2</v>
      </c>
    </row>
    <row r="8" spans="2:28" x14ac:dyDescent="0.35">
      <c r="B8">
        <v>0.94829642352493848</v>
      </c>
      <c r="C8">
        <v>0.61606003790284436</v>
      </c>
      <c r="D8">
        <f t="shared" si="0"/>
        <v>1.5392922202080723</v>
      </c>
      <c r="E8">
        <f t="shared" si="1"/>
        <v>0.94829642352493848</v>
      </c>
      <c r="G8">
        <v>0.96824295214124356</v>
      </c>
      <c r="H8">
        <v>0.4680825013072944</v>
      </c>
      <c r="I8">
        <f t="shared" si="2"/>
        <v>2.0685305462969992</v>
      </c>
      <c r="J8">
        <f t="shared" si="3"/>
        <v>0.96824295214124345</v>
      </c>
      <c r="L8">
        <v>0.97527839317534948</v>
      </c>
      <c r="M8">
        <v>0.62862353511258839</v>
      </c>
      <c r="N8">
        <f t="shared" si="4"/>
        <v>1.5514506516219984</v>
      </c>
      <c r="O8">
        <f t="shared" si="5"/>
        <v>0.98188570188641555</v>
      </c>
      <c r="R8">
        <v>0.94829642352493848</v>
      </c>
      <c r="S8">
        <v>0.96824295214124345</v>
      </c>
      <c r="T8">
        <v>0.98188570188641555</v>
      </c>
      <c r="Z8" t="s">
        <v>78</v>
      </c>
      <c r="AA8">
        <v>0.12973787377832535</v>
      </c>
      <c r="AB8">
        <v>7.1298568096728708E-3</v>
      </c>
    </row>
    <row r="9" spans="2:28" x14ac:dyDescent="0.35">
      <c r="D9" t="e">
        <f t="shared" si="0"/>
        <v>#DIV/0!</v>
      </c>
      <c r="E9" t="e">
        <f t="shared" si="1"/>
        <v>#DIV/0!</v>
      </c>
      <c r="I9" t="e">
        <f t="shared" si="2"/>
        <v>#DIV/0!</v>
      </c>
      <c r="J9" t="e">
        <f t="shared" si="3"/>
        <v>#DIV/0!</v>
      </c>
      <c r="N9" t="e">
        <f t="shared" si="4"/>
        <v>#DIV/0!</v>
      </c>
      <c r="O9" t="e">
        <f t="shared" si="5"/>
        <v>#DIV/0!</v>
      </c>
      <c r="R9" t="e">
        <v>#DIV/0!</v>
      </c>
      <c r="S9" t="e">
        <v>#DIV/0!</v>
      </c>
      <c r="T9" t="e">
        <v>#DIV/0!</v>
      </c>
      <c r="V9" t="s">
        <v>9</v>
      </c>
      <c r="W9" t="s">
        <v>10</v>
      </c>
      <c r="X9" t="s">
        <v>61</v>
      </c>
      <c r="Z9" t="s">
        <v>79</v>
      </c>
      <c r="AA9">
        <v>0.32256210196215002</v>
      </c>
      <c r="AB9">
        <v>1.4018741714928134E-2</v>
      </c>
    </row>
    <row r="10" spans="2:28" x14ac:dyDescent="0.35">
      <c r="B10">
        <v>0.55988017455119699</v>
      </c>
      <c r="C10">
        <v>0.90907349805513782</v>
      </c>
      <c r="D10">
        <f t="shared" si="0"/>
        <v>0.61587998742565775</v>
      </c>
      <c r="E10">
        <f t="shared" si="1"/>
        <v>0.37941904839705404</v>
      </c>
      <c r="G10">
        <v>0.68518192549859358</v>
      </c>
      <c r="H10">
        <v>0.93039686983860082</v>
      </c>
      <c r="I10">
        <f t="shared" si="2"/>
        <v>0.73644048868893386</v>
      </c>
      <c r="J10">
        <f t="shared" si="3"/>
        <v>0.3447149060094824</v>
      </c>
      <c r="L10">
        <v>0.66124691886616349</v>
      </c>
      <c r="M10">
        <v>0.5992025754099648</v>
      </c>
      <c r="N10">
        <f t="shared" si="4"/>
        <v>1.1035448544488464</v>
      </c>
      <c r="O10">
        <f t="shared" si="5"/>
        <v>0.69841403775287436</v>
      </c>
      <c r="R10">
        <v>0.37941904839705404</v>
      </c>
      <c r="S10">
        <v>0.3447149060094824</v>
      </c>
      <c r="T10">
        <v>0.69841403775287436</v>
      </c>
      <c r="V10">
        <f>AVERAGE(R10:T12)</f>
        <v>0.47355864711003282</v>
      </c>
      <c r="W10">
        <f>STDEV(R10:T12)</f>
        <v>0.17717963574876019</v>
      </c>
      <c r="X10">
        <f>W10/SQRT(9)</f>
        <v>5.9059878582920063E-2</v>
      </c>
    </row>
    <row r="11" spans="2:28" x14ac:dyDescent="0.35">
      <c r="B11">
        <v>0.57776311147640191</v>
      </c>
      <c r="C11">
        <v>0.90907349805513782</v>
      </c>
      <c r="D11">
        <f t="shared" si="0"/>
        <v>0.63555159479674872</v>
      </c>
      <c r="E11">
        <f t="shared" si="1"/>
        <v>0.39153793957969818</v>
      </c>
      <c r="G11">
        <v>0.81002087881938523</v>
      </c>
      <c r="H11">
        <v>0.93039686983860082</v>
      </c>
      <c r="I11">
        <f t="shared" si="2"/>
        <v>0.87061866293671253</v>
      </c>
      <c r="J11">
        <f t="shared" si="3"/>
        <v>0.40752136143222861</v>
      </c>
      <c r="L11">
        <v>0.70389834544024332</v>
      </c>
      <c r="M11">
        <v>0.5992025754099648</v>
      </c>
      <c r="N11">
        <f t="shared" si="4"/>
        <v>1.1747251669581817</v>
      </c>
      <c r="O11">
        <f t="shared" si="5"/>
        <v>0.7434627997200397</v>
      </c>
      <c r="R11">
        <v>0.39153793957969818</v>
      </c>
      <c r="S11">
        <v>0.40752136143222861</v>
      </c>
      <c r="T11">
        <v>0.7434627997200397</v>
      </c>
      <c r="V11">
        <f>V10/$V$6</f>
        <v>0.48393295714187634</v>
      </c>
      <c r="W11" t="e">
        <f t="shared" ref="W11" si="8">W10/$AV$6</f>
        <v>#DIV/0!</v>
      </c>
      <c r="X11">
        <f>X10/$V$6</f>
        <v>6.0353710919424486E-2</v>
      </c>
    </row>
    <row r="12" spans="2:28" x14ac:dyDescent="0.35">
      <c r="B12">
        <v>0.54647219604261521</v>
      </c>
      <c r="C12">
        <v>0.90907349805513782</v>
      </c>
      <c r="D12">
        <f t="shared" si="0"/>
        <v>0.60113092859018769</v>
      </c>
      <c r="E12">
        <f t="shared" si="1"/>
        <v>0.37033274265184307</v>
      </c>
      <c r="G12">
        <v>0.52259600460533706</v>
      </c>
      <c r="H12">
        <v>0.93039686983860082</v>
      </c>
      <c r="I12">
        <f t="shared" si="2"/>
        <v>0.56169149053134027</v>
      </c>
      <c r="J12">
        <f t="shared" si="3"/>
        <v>0.26291795785093219</v>
      </c>
      <c r="L12">
        <v>0.62838689557783567</v>
      </c>
      <c r="M12">
        <v>0.5992025754099648</v>
      </c>
      <c r="N12">
        <f t="shared" si="4"/>
        <v>1.0487052649062856</v>
      </c>
      <c r="O12">
        <f t="shared" si="5"/>
        <v>0.66370703059614289</v>
      </c>
      <c r="R12">
        <v>0.37033274265184307</v>
      </c>
      <c r="S12">
        <v>0.26291795785093219</v>
      </c>
      <c r="T12">
        <v>0.66370703059614289</v>
      </c>
    </row>
    <row r="13" spans="2:28" x14ac:dyDescent="0.35">
      <c r="D13" t="e">
        <f t="shared" si="0"/>
        <v>#DIV/0!</v>
      </c>
      <c r="E13" t="e">
        <f t="shared" si="1"/>
        <v>#DIV/0!</v>
      </c>
      <c r="I13" t="e">
        <f t="shared" si="2"/>
        <v>#DIV/0!</v>
      </c>
      <c r="J13" t="e">
        <f t="shared" si="3"/>
        <v>#DIV/0!</v>
      </c>
      <c r="N13" t="e">
        <f t="shared" si="4"/>
        <v>#DIV/0!</v>
      </c>
      <c r="O13" t="e">
        <f t="shared" si="5"/>
        <v>#DIV/0!</v>
      </c>
      <c r="R13" t="e">
        <v>#DIV/0!</v>
      </c>
      <c r="S13" t="e">
        <v>#DIV/0!</v>
      </c>
      <c r="T13" t="e">
        <v>#DIV/0!</v>
      </c>
      <c r="V13" t="s">
        <v>9</v>
      </c>
      <c r="W13" t="s">
        <v>10</v>
      </c>
      <c r="X13" t="s">
        <v>61</v>
      </c>
    </row>
    <row r="14" spans="2:28" x14ac:dyDescent="0.35">
      <c r="B14">
        <v>7.6785621795729675E-2</v>
      </c>
      <c r="C14">
        <v>0.657306065885782</v>
      </c>
      <c r="D14">
        <f t="shared" si="0"/>
        <v>0.11681867212385116</v>
      </c>
      <c r="E14">
        <f t="shared" si="1"/>
        <v>7.1967315576379698E-2</v>
      </c>
      <c r="G14">
        <v>9.6430477352373728E-2</v>
      </c>
      <c r="H14">
        <v>0.81420947398198096</v>
      </c>
      <c r="I14">
        <f t="shared" si="2"/>
        <v>0.11843448207593296</v>
      </c>
      <c r="J14">
        <f t="shared" si="3"/>
        <v>5.5437108611136626E-2</v>
      </c>
      <c r="L14">
        <v>0.15060473144606917</v>
      </c>
      <c r="M14">
        <v>0.75334424798970312</v>
      </c>
      <c r="N14">
        <f t="shared" si="4"/>
        <v>0.19991488864215456</v>
      </c>
      <c r="O14">
        <f t="shared" si="5"/>
        <v>0.12652260034615156</v>
      </c>
      <c r="R14">
        <v>7.1967315576379698E-2</v>
      </c>
      <c r="S14">
        <v>5.5437108611136626E-2</v>
      </c>
      <c r="T14">
        <v>0.12652260034615156</v>
      </c>
      <c r="V14">
        <f>AVERAGE(R14:T16)</f>
        <v>8.4132723345475086E-2</v>
      </c>
      <c r="W14">
        <f>STDEV(R14:T16)</f>
        <v>3.3706148139448742E-2</v>
      </c>
      <c r="X14">
        <f>W14/SQRT(9)</f>
        <v>1.1235382713149581E-2</v>
      </c>
    </row>
    <row r="15" spans="2:28" x14ac:dyDescent="0.35">
      <c r="B15">
        <v>7.703564730225948E-2</v>
      </c>
      <c r="C15">
        <v>0.657306065885782</v>
      </c>
      <c r="D15">
        <f t="shared" si="0"/>
        <v>0.1171990512493547</v>
      </c>
      <c r="E15">
        <f t="shared" si="1"/>
        <v>7.2201651954854854E-2</v>
      </c>
      <c r="G15">
        <v>0.11111981441097205</v>
      </c>
      <c r="H15">
        <v>0.81420947398198096</v>
      </c>
      <c r="I15">
        <f t="shared" si="2"/>
        <v>0.13647570798645756</v>
      </c>
      <c r="J15">
        <f t="shared" si="3"/>
        <v>6.3881890761984944E-2</v>
      </c>
      <c r="L15">
        <v>0.16556504265748112</v>
      </c>
      <c r="M15">
        <v>0.75334424798970312</v>
      </c>
      <c r="N15">
        <f t="shared" si="4"/>
        <v>0.21977342111430589</v>
      </c>
      <c r="O15">
        <f t="shared" si="5"/>
        <v>0.13909071462968808</v>
      </c>
      <c r="R15">
        <v>7.2201651954854854E-2</v>
      </c>
      <c r="S15">
        <v>6.3881890761984944E-2</v>
      </c>
      <c r="T15">
        <v>0.13909071462968808</v>
      </c>
      <c r="V15">
        <f>V14/$V$6</f>
        <v>8.5975829708616794E-2</v>
      </c>
      <c r="W15" t="e">
        <f t="shared" ref="W15" si="9">W14/$AV$6</f>
        <v>#DIV/0!</v>
      </c>
      <c r="X15">
        <f>X14/$V$6</f>
        <v>1.148151768355705E-2</v>
      </c>
    </row>
    <row r="16" spans="2:28" x14ac:dyDescent="0.35">
      <c r="B16">
        <v>6.6057674867053912E-2</v>
      </c>
      <c r="C16">
        <v>0.657306065885782</v>
      </c>
      <c r="D16">
        <f t="shared" si="0"/>
        <v>0.1004975890159099</v>
      </c>
      <c r="E16">
        <f t="shared" si="1"/>
        <v>6.1912548498285924E-2</v>
      </c>
      <c r="G16">
        <v>8.6166088224614745E-2</v>
      </c>
      <c r="H16">
        <v>0.81420947398198096</v>
      </c>
      <c r="I16">
        <f t="shared" si="2"/>
        <v>0.10582791158546709</v>
      </c>
      <c r="J16">
        <f t="shared" si="3"/>
        <v>4.9536193563052631E-2</v>
      </c>
      <c r="L16">
        <v>0.13884643111899009</v>
      </c>
      <c r="M16">
        <v>0.75334424798970312</v>
      </c>
      <c r="N16">
        <f t="shared" si="4"/>
        <v>0.18430675151433276</v>
      </c>
      <c r="O16">
        <f t="shared" si="5"/>
        <v>0.11664448616774155</v>
      </c>
      <c r="R16">
        <v>6.1912548498285924E-2</v>
      </c>
      <c r="S16">
        <v>4.9536193563052631E-2</v>
      </c>
      <c r="T16">
        <v>0.11664448616774155</v>
      </c>
    </row>
    <row r="17" spans="2:24" x14ac:dyDescent="0.35">
      <c r="D17" t="e">
        <f t="shared" si="0"/>
        <v>#DIV/0!</v>
      </c>
      <c r="E17" t="e">
        <f t="shared" si="1"/>
        <v>#DIV/0!</v>
      </c>
      <c r="I17" t="e">
        <f t="shared" si="2"/>
        <v>#DIV/0!</v>
      </c>
      <c r="J17" t="e">
        <f t="shared" si="3"/>
        <v>#DIV/0!</v>
      </c>
      <c r="N17" t="e">
        <f t="shared" si="4"/>
        <v>#DIV/0!</v>
      </c>
      <c r="O17" t="e">
        <f t="shared" si="5"/>
        <v>#DIV/0!</v>
      </c>
      <c r="R17" t="e">
        <v>#DIV/0!</v>
      </c>
      <c r="S17" t="e">
        <v>#DIV/0!</v>
      </c>
      <c r="T17" t="e">
        <v>#DIV/0!</v>
      </c>
      <c r="V17" t="s">
        <v>9</v>
      </c>
      <c r="W17" t="s">
        <v>10</v>
      </c>
      <c r="X17" t="s">
        <v>61</v>
      </c>
    </row>
    <row r="18" spans="2:24" x14ac:dyDescent="0.35">
      <c r="B18">
        <v>0.12443463460035339</v>
      </c>
      <c r="C18">
        <v>0.8503685802656118</v>
      </c>
      <c r="D18">
        <f t="shared" si="0"/>
        <v>0.14633023548622454</v>
      </c>
      <c r="E18">
        <f t="shared" si="1"/>
        <v>9.014821041997563E-2</v>
      </c>
      <c r="G18">
        <v>0.14653264361138615</v>
      </c>
      <c r="H18">
        <v>0.86099037191079109</v>
      </c>
      <c r="I18">
        <f t="shared" si="2"/>
        <v>0.17019080397634073</v>
      </c>
      <c r="J18">
        <f t="shared" si="3"/>
        <v>7.9663337224744987E-2</v>
      </c>
      <c r="L18">
        <v>0.1616982533336124</v>
      </c>
      <c r="M18">
        <v>0.7519223721448649</v>
      </c>
      <c r="N18">
        <f t="shared" si="4"/>
        <v>0.21504647198136528</v>
      </c>
      <c r="O18">
        <f t="shared" si="5"/>
        <v>0.13609911205288269</v>
      </c>
      <c r="R18">
        <v>9.014821041997563E-2</v>
      </c>
      <c r="S18">
        <v>7.9663337224744987E-2</v>
      </c>
      <c r="T18">
        <v>0.13609911205288269</v>
      </c>
      <c r="V18">
        <f>AVERAGE(R18:T20)</f>
        <v>9.8748922710439072E-2</v>
      </c>
      <c r="W18">
        <f>STDEV(R18:T20)</f>
        <v>2.5712868312420922E-2</v>
      </c>
      <c r="X18">
        <f>W18/SQRT(9)</f>
        <v>8.5709561041403069E-3</v>
      </c>
    </row>
    <row r="19" spans="2:24" x14ac:dyDescent="0.35">
      <c r="B19">
        <v>0.12534271036504258</v>
      </c>
      <c r="C19">
        <v>0.8503685802656118</v>
      </c>
      <c r="D19">
        <f t="shared" si="0"/>
        <v>0.1473980968651169</v>
      </c>
      <c r="E19">
        <f t="shared" si="1"/>
        <v>9.0806077141531036E-2</v>
      </c>
      <c r="G19">
        <v>0.15155002550161745</v>
      </c>
      <c r="H19">
        <v>0.86099037191079109</v>
      </c>
      <c r="I19">
        <f t="shared" si="2"/>
        <v>0.17601825809652591</v>
      </c>
      <c r="J19">
        <f t="shared" si="3"/>
        <v>8.2391066525574763E-2</v>
      </c>
      <c r="L19">
        <v>0.16584702062093035</v>
      </c>
      <c r="M19">
        <v>0.7519223721448649</v>
      </c>
      <c r="N19">
        <f t="shared" si="4"/>
        <v>0.22056401932535977</v>
      </c>
      <c r="O19">
        <f t="shared" si="5"/>
        <v>0.13959107026688428</v>
      </c>
      <c r="R19">
        <v>9.0806077141531036E-2</v>
      </c>
      <c r="S19">
        <v>8.2391066525574763E-2</v>
      </c>
      <c r="T19">
        <v>0.13959107026688428</v>
      </c>
      <c r="V19">
        <f>V18/$V$6</f>
        <v>0.10091222802808142</v>
      </c>
      <c r="W19" t="e">
        <f t="shared" ref="W19" si="10">W18/$AV$6</f>
        <v>#DIV/0!</v>
      </c>
      <c r="X19">
        <f>X18/$V$6</f>
        <v>8.75872113902312E-3</v>
      </c>
    </row>
    <row r="20" spans="2:24" x14ac:dyDescent="0.35">
      <c r="B20">
        <v>0.10523014835778909</v>
      </c>
      <c r="C20">
        <v>0.8503685802656118</v>
      </c>
      <c r="D20">
        <f t="shared" si="0"/>
        <v>0.12374651509927678</v>
      </c>
      <c r="E20">
        <f t="shared" si="1"/>
        <v>7.623528278240535E-2</v>
      </c>
      <c r="G20">
        <v>0.13829165433041202</v>
      </c>
      <c r="H20">
        <v>0.86099037191079109</v>
      </c>
      <c r="I20">
        <f t="shared" si="2"/>
        <v>0.16061928082134314</v>
      </c>
      <c r="J20">
        <f t="shared" si="3"/>
        <v>7.5183074725033036E-2</v>
      </c>
      <c r="L20">
        <v>0.14093511310296178</v>
      </c>
      <c r="M20">
        <v>0.7519223721448649</v>
      </c>
      <c r="N20">
        <f t="shared" si="4"/>
        <v>0.18743306267233834</v>
      </c>
      <c r="O20">
        <f t="shared" si="5"/>
        <v>0.11862307325491984</v>
      </c>
      <c r="R20">
        <v>7.623528278240535E-2</v>
      </c>
      <c r="S20">
        <v>7.5183074725033036E-2</v>
      </c>
      <c r="T20">
        <v>0.11862307325491984</v>
      </c>
    </row>
    <row r="21" spans="2:24" x14ac:dyDescent="0.35">
      <c r="D21" t="e">
        <f t="shared" si="0"/>
        <v>#DIV/0!</v>
      </c>
      <c r="E21" t="e">
        <f t="shared" si="1"/>
        <v>#DIV/0!</v>
      </c>
      <c r="I21" t="e">
        <f t="shared" si="2"/>
        <v>#DIV/0!</v>
      </c>
      <c r="J21" t="e">
        <f t="shared" si="3"/>
        <v>#DIV/0!</v>
      </c>
      <c r="N21" t="e">
        <f t="shared" si="4"/>
        <v>#DIV/0!</v>
      </c>
      <c r="O21" t="e">
        <f t="shared" si="5"/>
        <v>#DIV/0!</v>
      </c>
      <c r="R21" t="e">
        <v>#DIV/0!</v>
      </c>
      <c r="S21" t="e">
        <v>#DIV/0!</v>
      </c>
      <c r="T21" t="e">
        <v>#DIV/0!</v>
      </c>
      <c r="V21" t="s">
        <v>9</v>
      </c>
      <c r="W21" t="s">
        <v>10</v>
      </c>
      <c r="X21" t="s">
        <v>61</v>
      </c>
    </row>
    <row r="22" spans="2:24" x14ac:dyDescent="0.35">
      <c r="B22">
        <v>7.2668805383473617E-2</v>
      </c>
      <c r="C22">
        <v>0.69966589126961565</v>
      </c>
      <c r="D22">
        <f t="shared" si="0"/>
        <v>0.10386215233617949</v>
      </c>
      <c r="E22">
        <f t="shared" si="1"/>
        <v>6.3985321504897733E-2</v>
      </c>
      <c r="G22">
        <v>7.7541959341341851E-2</v>
      </c>
      <c r="H22">
        <v>0.77965851130603736</v>
      </c>
      <c r="I22">
        <f t="shared" si="2"/>
        <v>9.9456310957791241E-2</v>
      </c>
      <c r="J22">
        <f t="shared" si="3"/>
        <v>4.6553758803918995E-2</v>
      </c>
      <c r="L22">
        <v>6.6979294950785945E-2</v>
      </c>
      <c r="M22">
        <v>0.22931769707141356</v>
      </c>
      <c r="N22">
        <f t="shared" si="4"/>
        <v>0.29208079361588657</v>
      </c>
      <c r="O22">
        <f t="shared" si="5"/>
        <v>0.18485277294978422</v>
      </c>
      <c r="R22">
        <v>6.3985321504897733E-2</v>
      </c>
      <c r="S22">
        <v>4.6553758803918995E-2</v>
      </c>
      <c r="T22">
        <v>0.18485277294978422</v>
      </c>
      <c r="V22">
        <f>AVERAGE(R22:T24)</f>
        <v>0.10191436181619379</v>
      </c>
      <c r="W22">
        <f>STDEV(R22:T24)</f>
        <v>7.1066465904744941E-2</v>
      </c>
      <c r="X22">
        <f>W22/SQRT(9)</f>
        <v>2.3688821968248314E-2</v>
      </c>
    </row>
    <row r="23" spans="2:24" x14ac:dyDescent="0.35">
      <c r="B23">
        <v>7.2824111252120682E-2</v>
      </c>
      <c r="C23">
        <v>0.69966589126961565</v>
      </c>
      <c r="D23">
        <f t="shared" si="0"/>
        <v>0.10408412380939973</v>
      </c>
      <c r="E23">
        <f t="shared" si="1"/>
        <v>6.4122069259103145E-2</v>
      </c>
      <c r="G23">
        <v>8.875966298832498E-2</v>
      </c>
      <c r="H23">
        <v>0.77965851130603736</v>
      </c>
      <c r="I23">
        <f t="shared" si="2"/>
        <v>0.11384428144013986</v>
      </c>
      <c r="J23">
        <f t="shared" si="3"/>
        <v>5.3288516016032253E-2</v>
      </c>
      <c r="L23">
        <v>7.530340964272024E-2</v>
      </c>
      <c r="M23">
        <v>0.22931769707141356</v>
      </c>
      <c r="N23">
        <f t="shared" si="4"/>
        <v>0.32838028030287358</v>
      </c>
      <c r="O23">
        <f t="shared" si="5"/>
        <v>0.20782607662947664</v>
      </c>
      <c r="R23">
        <v>6.4122069259103145E-2</v>
      </c>
      <c r="S23">
        <v>5.3288516016032253E-2</v>
      </c>
      <c r="T23">
        <v>0.20782607662947664</v>
      </c>
      <c r="V23">
        <f>V22/$V$6</f>
        <v>0.10414701281439846</v>
      </c>
      <c r="W23" t="e">
        <f t="shared" ref="W23" si="11">W22/$AV$6</f>
        <v>#DIV/0!</v>
      </c>
      <c r="X23">
        <f>X22/$V$6</f>
        <v>2.4207776029983884E-2</v>
      </c>
    </row>
    <row r="24" spans="2:24" x14ac:dyDescent="0.35">
      <c r="B24">
        <v>6.4122745147409468E-2</v>
      </c>
      <c r="C24">
        <v>0.69966589126961565</v>
      </c>
      <c r="D24">
        <f t="shared" si="0"/>
        <v>9.1647664903390047E-2</v>
      </c>
      <c r="E24">
        <f t="shared" si="1"/>
        <v>5.6460463914089654E-2</v>
      </c>
      <c r="G24">
        <v>7.487100862113108E-2</v>
      </c>
      <c r="H24">
        <v>0.77965851130603736</v>
      </c>
      <c r="I24">
        <f t="shared" si="2"/>
        <v>9.6030515328706711E-2</v>
      </c>
      <c r="J24">
        <f t="shared" si="3"/>
        <v>4.4950203816889509E-2</v>
      </c>
      <c r="L24">
        <v>7.0724897942042661E-2</v>
      </c>
      <c r="M24">
        <v>0.22931769707141356</v>
      </c>
      <c r="N24">
        <f t="shared" si="4"/>
        <v>0.30841447845177727</v>
      </c>
      <c r="O24">
        <f t="shared" si="5"/>
        <v>0.19519007345155201</v>
      </c>
      <c r="R24">
        <v>5.6460463914089654E-2</v>
      </c>
      <c r="S24">
        <v>4.4950203816889509E-2</v>
      </c>
      <c r="T24">
        <v>0.19519007345155201</v>
      </c>
    </row>
    <row r="25" spans="2:24" x14ac:dyDescent="0.35">
      <c r="D25" t="e">
        <f t="shared" si="0"/>
        <v>#DIV/0!</v>
      </c>
      <c r="E25" t="e">
        <f t="shared" si="1"/>
        <v>#DIV/0!</v>
      </c>
      <c r="I25" t="e">
        <f t="shared" si="2"/>
        <v>#DIV/0!</v>
      </c>
      <c r="J25" t="e">
        <f t="shared" si="3"/>
        <v>#DIV/0!</v>
      </c>
      <c r="N25" t="e">
        <f t="shared" si="4"/>
        <v>#DIV/0!</v>
      </c>
      <c r="O25" t="e">
        <f t="shared" si="5"/>
        <v>#DIV/0!</v>
      </c>
      <c r="R25" t="e">
        <v>#DIV/0!</v>
      </c>
      <c r="S25" t="e">
        <v>#DIV/0!</v>
      </c>
      <c r="T25" t="e">
        <v>#DIV/0!</v>
      </c>
      <c r="V25" t="s">
        <v>9</v>
      </c>
      <c r="W25" t="s">
        <v>10</v>
      </c>
      <c r="X25" t="s">
        <v>61</v>
      </c>
    </row>
    <row r="26" spans="2:24" x14ac:dyDescent="0.35">
      <c r="B26">
        <v>0.12329276090820954</v>
      </c>
      <c r="C26">
        <v>0.62096242385526457</v>
      </c>
      <c r="D26">
        <f t="shared" si="0"/>
        <v>0.19855108163025806</v>
      </c>
      <c r="E26">
        <f t="shared" si="1"/>
        <v>0.12231938687478752</v>
      </c>
      <c r="G26">
        <v>0.18988028165682327</v>
      </c>
      <c r="H26">
        <v>0.84524752966815142</v>
      </c>
      <c r="I26">
        <f t="shared" si="2"/>
        <v>0.22464458633954396</v>
      </c>
      <c r="J26">
        <f t="shared" si="3"/>
        <v>0.10515219987895619</v>
      </c>
      <c r="L26">
        <v>0.15050913941565863</v>
      </c>
      <c r="M26">
        <v>0.63626914635677723</v>
      </c>
      <c r="N26">
        <f t="shared" si="4"/>
        <v>0.23654948582288032</v>
      </c>
      <c r="O26">
        <f t="shared" si="5"/>
        <v>0.14970798953562811</v>
      </c>
      <c r="R26">
        <v>0.12231938687478752</v>
      </c>
      <c r="S26">
        <v>0.10515219987895619</v>
      </c>
      <c r="T26">
        <v>0.14970798953562811</v>
      </c>
      <c r="V26">
        <f>AVERAGE(R26:T28)</f>
        <v>0.12695661884293574</v>
      </c>
      <c r="W26">
        <f>STDEV(R26:T28)</f>
        <v>2.0931031633915357E-2</v>
      </c>
      <c r="X26">
        <f>W26/SQRT(9)</f>
        <v>6.977010544638452E-3</v>
      </c>
    </row>
    <row r="27" spans="2:24" x14ac:dyDescent="0.35">
      <c r="B27">
        <v>0.12718407993691652</v>
      </c>
      <c r="C27">
        <v>0.62096242385526457</v>
      </c>
      <c r="D27">
        <f t="shared" si="0"/>
        <v>0.20481767503304016</v>
      </c>
      <c r="E27">
        <f t="shared" si="1"/>
        <v>0.12617998464402719</v>
      </c>
      <c r="G27">
        <v>0.2072369268481121</v>
      </c>
      <c r="H27">
        <v>0.84524752966815142</v>
      </c>
      <c r="I27">
        <f t="shared" si="2"/>
        <v>0.24517897961733695</v>
      </c>
      <c r="J27">
        <f t="shared" si="3"/>
        <v>0.11476399004725323</v>
      </c>
      <c r="L27">
        <v>0.16132098222018093</v>
      </c>
      <c r="M27">
        <v>0.63626914635677723</v>
      </c>
      <c r="N27">
        <f t="shared" si="4"/>
        <v>0.25354204764428873</v>
      </c>
      <c r="O27">
        <f t="shared" si="5"/>
        <v>0.1604622816385825</v>
      </c>
      <c r="R27">
        <v>0.12617998464402719</v>
      </c>
      <c r="S27">
        <v>0.11476399004725323</v>
      </c>
      <c r="T27">
        <v>0.1604622816385825</v>
      </c>
      <c r="V27">
        <f>V26/$V$6</f>
        <v>0.12973787377832535</v>
      </c>
      <c r="W27" t="e">
        <f t="shared" ref="W27" si="12">W26/$AV$6</f>
        <v>#DIV/0!</v>
      </c>
      <c r="X27">
        <f>X26/$V$6</f>
        <v>7.1298568096728708E-3</v>
      </c>
    </row>
    <row r="28" spans="2:24" x14ac:dyDescent="0.35">
      <c r="B28">
        <v>0.12348776382404922</v>
      </c>
      <c r="C28">
        <v>0.62096242385526457</v>
      </c>
      <c r="D28">
        <f t="shared" si="0"/>
        <v>0.19886511498936052</v>
      </c>
      <c r="E28">
        <f t="shared" si="1"/>
        <v>0.12251285027789895</v>
      </c>
      <c r="G28">
        <v>0.17529041307863166</v>
      </c>
      <c r="H28">
        <v>0.84524752966815142</v>
      </c>
      <c r="I28">
        <f t="shared" si="2"/>
        <v>0.20738352603935037</v>
      </c>
      <c r="J28">
        <f t="shared" si="3"/>
        <v>9.7072599598425541E-2</v>
      </c>
      <c r="L28">
        <v>0.14521123659565238</v>
      </c>
      <c r="M28">
        <v>0.63626914635677723</v>
      </c>
      <c r="N28">
        <f t="shared" si="4"/>
        <v>0.2282229736065618</v>
      </c>
      <c r="O28">
        <f t="shared" si="5"/>
        <v>0.14443828709086245</v>
      </c>
      <c r="R28">
        <v>0.12251285027789895</v>
      </c>
      <c r="S28">
        <v>9.7072599598425541E-2</v>
      </c>
      <c r="T28">
        <v>0.14443828709086245</v>
      </c>
    </row>
    <row r="29" spans="2:24" x14ac:dyDescent="0.35">
      <c r="D29" t="e">
        <f t="shared" si="0"/>
        <v>#DIV/0!</v>
      </c>
      <c r="E29" t="e">
        <f t="shared" si="1"/>
        <v>#DIV/0!</v>
      </c>
      <c r="I29" t="e">
        <f t="shared" si="2"/>
        <v>#DIV/0!</v>
      </c>
      <c r="J29" t="e">
        <f t="shared" si="3"/>
        <v>#DIV/0!</v>
      </c>
      <c r="N29" t="e">
        <f t="shared" si="4"/>
        <v>#DIV/0!</v>
      </c>
      <c r="O29" t="e">
        <f t="shared" si="5"/>
        <v>#DIV/0!</v>
      </c>
      <c r="R29" t="e">
        <v>#DIV/0!</v>
      </c>
      <c r="S29" t="e">
        <v>#DIV/0!</v>
      </c>
      <c r="T29" t="e">
        <v>#DIV/0!</v>
      </c>
      <c r="V29" t="s">
        <v>9</v>
      </c>
      <c r="W29" t="s">
        <v>10</v>
      </c>
      <c r="X29" t="s">
        <v>61</v>
      </c>
    </row>
    <row r="30" spans="2:24" x14ac:dyDescent="0.35">
      <c r="B30">
        <v>0.26046835294763121</v>
      </c>
      <c r="C30">
        <v>0.50140798430559574</v>
      </c>
      <c r="D30">
        <f t="shared" si="0"/>
        <v>0.5194738837443047</v>
      </c>
      <c r="E30">
        <f t="shared" si="1"/>
        <v>0.32002710050905414</v>
      </c>
      <c r="G30">
        <v>0.46048912791507174</v>
      </c>
      <c r="H30">
        <v>0.7673490279612053</v>
      </c>
      <c r="I30">
        <f t="shared" si="2"/>
        <v>0.60010387859428238</v>
      </c>
      <c r="J30">
        <f t="shared" si="3"/>
        <v>0.28089812453662061</v>
      </c>
      <c r="L30">
        <v>0.45509038154451509</v>
      </c>
      <c r="M30">
        <v>0.81343279219287712</v>
      </c>
      <c r="N30">
        <f t="shared" si="4"/>
        <v>0.55946893942850329</v>
      </c>
      <c r="O30">
        <f t="shared" si="5"/>
        <v>0.35407800544612261</v>
      </c>
      <c r="R30">
        <v>0.32002710050905414</v>
      </c>
      <c r="S30">
        <v>0.28089812453662061</v>
      </c>
      <c r="T30">
        <v>0.35407800544612261</v>
      </c>
      <c r="V30">
        <f>AVERAGE(R30:T32)</f>
        <v>0.31564717872558812</v>
      </c>
      <c r="W30">
        <f>STDEV(R30:T32)</f>
        <v>4.1154645056092294E-2</v>
      </c>
      <c r="X30">
        <f>W30/SQRT(9)</f>
        <v>1.3718215018697431E-2</v>
      </c>
    </row>
    <row r="31" spans="2:24" x14ac:dyDescent="0.35">
      <c r="B31">
        <v>0.29178345792509591</v>
      </c>
      <c r="C31">
        <v>0.50140798430559574</v>
      </c>
      <c r="D31">
        <f t="shared" si="0"/>
        <v>0.5819282242367747</v>
      </c>
      <c r="E31">
        <f t="shared" si="1"/>
        <v>0.35850272388004234</v>
      </c>
      <c r="G31">
        <v>0.46788568658402335</v>
      </c>
      <c r="H31">
        <v>0.7673490279612053</v>
      </c>
      <c r="I31">
        <f t="shared" si="2"/>
        <v>0.60974298465870758</v>
      </c>
      <c r="J31">
        <f t="shared" si="3"/>
        <v>0.28541002141362304</v>
      </c>
      <c r="L31">
        <v>0.46060915777018457</v>
      </c>
      <c r="M31">
        <v>0.81343279219287712</v>
      </c>
      <c r="N31">
        <f t="shared" si="4"/>
        <v>0.56625349038174411</v>
      </c>
      <c r="O31">
        <f t="shared" si="5"/>
        <v>0.35837182785532556</v>
      </c>
      <c r="R31">
        <v>0.35850272388004234</v>
      </c>
      <c r="S31">
        <v>0.28541002141362304</v>
      </c>
      <c r="T31">
        <v>0.35837182785532556</v>
      </c>
      <c r="V31">
        <f>V30/$V$6</f>
        <v>0.32256210196215002</v>
      </c>
      <c r="W31" t="e">
        <f t="shared" ref="W31" si="13">W30/$AV$6</f>
        <v>#DIV/0!</v>
      </c>
      <c r="X31">
        <f>X30/$V$6</f>
        <v>1.4018741714928134E-2</v>
      </c>
    </row>
    <row r="32" spans="2:24" x14ac:dyDescent="0.35">
      <c r="B32">
        <v>0.2693399239789428</v>
      </c>
      <c r="C32">
        <v>0.50140798430559574</v>
      </c>
      <c r="D32">
        <f t="shared" si="0"/>
        <v>0.5371672019781536</v>
      </c>
      <c r="E32">
        <f t="shared" si="1"/>
        <v>0.33092724681082614</v>
      </c>
      <c r="G32">
        <v>0.39009894451457916</v>
      </c>
      <c r="H32">
        <v>0.7673490279612053</v>
      </c>
      <c r="I32">
        <f t="shared" si="2"/>
        <v>0.50837224040153639</v>
      </c>
      <c r="J32">
        <f t="shared" si="3"/>
        <v>0.23796014988234432</v>
      </c>
      <c r="L32">
        <v>0.40441348241444025</v>
      </c>
      <c r="M32">
        <v>0.81343279219287712</v>
      </c>
      <c r="N32">
        <f t="shared" si="4"/>
        <v>0.49716889495468947</v>
      </c>
      <c r="O32">
        <f t="shared" si="5"/>
        <v>0.31464940819633419</v>
      </c>
      <c r="R32">
        <v>0.33092724681082614</v>
      </c>
      <c r="S32">
        <v>0.23796014988234432</v>
      </c>
      <c r="T32">
        <v>0.31464940819633419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5"/>
  <sheetViews>
    <sheetView topLeftCell="BF1" workbookViewId="0">
      <selection activeCell="BL10" sqref="BL10:BN18"/>
    </sheetView>
  </sheetViews>
  <sheetFormatPr defaultRowHeight="14.5" x14ac:dyDescent="0.35"/>
  <cols>
    <col min="1" max="1" width="18.26953125" customWidth="1"/>
    <col min="5" max="5" width="11.26953125" customWidth="1"/>
    <col min="7" max="7" width="18" style="26" customWidth="1"/>
    <col min="8" max="10" width="8.7265625" style="26"/>
    <col min="11" max="11" width="11.7265625" style="26" customWidth="1"/>
    <col min="12" max="12" width="19.54296875" style="26" customWidth="1"/>
    <col min="13" max="15" width="8.7265625" style="26"/>
    <col min="16" max="16" width="11.7265625" style="26" customWidth="1"/>
    <col min="17" max="17" width="8.7265625" style="26"/>
    <col min="18" max="18" width="16.26953125" style="26" customWidth="1"/>
    <col min="19" max="19" width="8.7265625" style="26"/>
    <col min="20" max="20" width="18.1796875" style="26" customWidth="1"/>
    <col min="21" max="24" width="8.7265625" style="26"/>
    <col min="25" max="25" width="17.81640625" style="26" customWidth="1"/>
    <col min="26" max="26" width="8.7265625" style="26"/>
    <col min="27" max="27" width="18.453125" style="26" customWidth="1"/>
    <col min="28" max="31" width="8.7265625" style="26"/>
    <col min="32" max="32" width="16.453125" style="26" customWidth="1"/>
    <col min="33" max="33" width="8.7265625" style="26"/>
    <col min="34" max="34" width="18.26953125" style="26" customWidth="1"/>
    <col min="35" max="38" width="8.7265625" style="26"/>
    <col min="39" max="39" width="20.54296875" style="26" customWidth="1"/>
    <col min="40" max="43" width="8.7265625" style="26"/>
    <col min="44" max="44" width="21.1796875" style="26" customWidth="1"/>
    <col min="45" max="64" width="8.7265625" style="26"/>
  </cols>
  <sheetData>
    <row r="1" spans="1:66" ht="26" x14ac:dyDescent="0.35">
      <c r="A1" t="s">
        <v>18</v>
      </c>
      <c r="B1" s="1" t="s">
        <v>0</v>
      </c>
      <c r="C1" t="s">
        <v>1</v>
      </c>
      <c r="D1" t="s">
        <v>2</v>
      </c>
      <c r="E1" t="s">
        <v>3</v>
      </c>
      <c r="G1" s="26" t="s">
        <v>80</v>
      </c>
      <c r="H1" s="26" t="s">
        <v>0</v>
      </c>
      <c r="I1" s="26" t="s">
        <v>1</v>
      </c>
      <c r="J1" s="26" t="s">
        <v>2</v>
      </c>
      <c r="K1" s="26" t="s">
        <v>3</v>
      </c>
      <c r="L1" s="26" t="s">
        <v>81</v>
      </c>
      <c r="M1" s="1" t="s">
        <v>0</v>
      </c>
      <c r="N1" s="1" t="s">
        <v>1</v>
      </c>
      <c r="O1" s="26" t="s">
        <v>2</v>
      </c>
      <c r="P1" s="26" t="s">
        <v>3</v>
      </c>
      <c r="R1" s="26" t="s">
        <v>19</v>
      </c>
      <c r="S1" s="26" t="s">
        <v>0</v>
      </c>
      <c r="T1" s="26" t="s">
        <v>1</v>
      </c>
      <c r="U1" s="26" t="s">
        <v>2</v>
      </c>
      <c r="V1" s="26" t="s">
        <v>3</v>
      </c>
      <c r="Y1" s="26" t="s">
        <v>20</v>
      </c>
      <c r="Z1" s="26" t="s">
        <v>0</v>
      </c>
      <c r="AA1" s="26" t="s">
        <v>1</v>
      </c>
      <c r="AB1" s="26" t="s">
        <v>2</v>
      </c>
      <c r="AC1" s="26" t="s">
        <v>3</v>
      </c>
      <c r="AF1" s="26" t="s">
        <v>21</v>
      </c>
      <c r="AG1" s="26" t="s">
        <v>0</v>
      </c>
      <c r="AH1" s="26" t="s">
        <v>1</v>
      </c>
      <c r="AI1" s="26" t="s">
        <v>2</v>
      </c>
      <c r="AJ1" s="26" t="s">
        <v>3</v>
      </c>
      <c r="AM1" s="26" t="s">
        <v>82</v>
      </c>
      <c r="AN1" s="26" t="s">
        <v>0</v>
      </c>
      <c r="AO1" s="26" t="s">
        <v>1</v>
      </c>
      <c r="AP1" s="26" t="s">
        <v>2</v>
      </c>
      <c r="AQ1" s="26" t="s">
        <v>3</v>
      </c>
      <c r="AR1" s="26" t="s">
        <v>22</v>
      </c>
      <c r="AS1" s="1" t="s">
        <v>0</v>
      </c>
      <c r="AT1" s="1" t="s">
        <v>1</v>
      </c>
      <c r="AU1" s="21" t="s">
        <v>2</v>
      </c>
      <c r="AV1" s="21" t="s">
        <v>3</v>
      </c>
      <c r="AY1" s="26" t="s">
        <v>3</v>
      </c>
      <c r="AZ1" s="26" t="s">
        <v>3</v>
      </c>
      <c r="BA1" s="26" t="s">
        <v>3</v>
      </c>
      <c r="BB1" s="26" t="s">
        <v>3</v>
      </c>
      <c r="BC1" s="26" t="s">
        <v>3</v>
      </c>
      <c r="BD1" s="26" t="s">
        <v>3</v>
      </c>
      <c r="BE1" s="26" t="s">
        <v>3</v>
      </c>
      <c r="BF1" s="26" t="s">
        <v>3</v>
      </c>
      <c r="BH1" s="26" t="s">
        <v>9</v>
      </c>
      <c r="BI1" s="26" t="s">
        <v>10</v>
      </c>
      <c r="BJ1" s="26" t="s">
        <v>61</v>
      </c>
      <c r="BM1" t="s">
        <v>71</v>
      </c>
      <c r="BN1" t="s">
        <v>61</v>
      </c>
    </row>
    <row r="2" spans="1:66" x14ac:dyDescent="0.35">
      <c r="A2">
        <v>9</v>
      </c>
      <c r="B2" s="2">
        <v>0.82941842427538837</v>
      </c>
      <c r="C2" s="1">
        <v>0.89853569923768994</v>
      </c>
      <c r="D2">
        <f>B2/C2</f>
        <v>0.923077875457881</v>
      </c>
      <c r="E2">
        <f>D2/$D$19</f>
        <v>0.5681573640207962</v>
      </c>
      <c r="H2" s="26">
        <v>0.15359359918811749</v>
      </c>
      <c r="I2" s="26">
        <v>0.19937227486533476</v>
      </c>
      <c r="J2" s="26">
        <f>H2/I2</f>
        <v>0.77038594905867275</v>
      </c>
      <c r="K2" s="26">
        <f>J2/$J$11</f>
        <v>0.51744604141195683</v>
      </c>
      <c r="M2" s="27">
        <v>0.15897182493464387</v>
      </c>
      <c r="N2" s="27">
        <v>0.32329490567866526</v>
      </c>
      <c r="O2" s="26">
        <f>M2/N2</f>
        <v>0.49172387854651767</v>
      </c>
      <c r="P2" s="26">
        <f>O2/$O$7</f>
        <v>0.31879458232214669</v>
      </c>
      <c r="S2" s="26">
        <v>0.7587023965748062</v>
      </c>
      <c r="T2" s="26">
        <v>0.81158961611515079</v>
      </c>
      <c r="U2" s="26">
        <f>S2/T2</f>
        <v>0.93483502192462653</v>
      </c>
      <c r="V2" s="26">
        <f>U2/$U$15</f>
        <v>0.71462700243243604</v>
      </c>
      <c r="Z2" s="26">
        <v>0.38099685660526705</v>
      </c>
      <c r="AA2" s="26">
        <v>0.45570222910567526</v>
      </c>
      <c r="AB2" s="26">
        <f>Z2/AA2</f>
        <v>0.83606537837872996</v>
      </c>
      <c r="AC2" s="26">
        <f>AB2/$AB$11</f>
        <v>0.67207368376119192</v>
      </c>
      <c r="AG2" s="26">
        <v>0.20907725089384915</v>
      </c>
      <c r="AH2" s="26">
        <v>0.29898395776819664</v>
      </c>
      <c r="AI2" s="26">
        <f>AG2/AH2</f>
        <v>0.69929253881891384</v>
      </c>
      <c r="AJ2" s="26">
        <f>AI2/$AI$15</f>
        <v>0.56316603458312908</v>
      </c>
      <c r="AN2" s="26">
        <v>0.38944000586391231</v>
      </c>
      <c r="AO2" s="26">
        <v>0.39336288709852535</v>
      </c>
      <c r="AP2" s="26">
        <f>AN2/AO2</f>
        <v>0.99002732244633318</v>
      </c>
      <c r="AQ2" s="26">
        <f>AP2/$AP$11</f>
        <v>0.93441505068137998</v>
      </c>
      <c r="AS2" s="27">
        <v>0.47713089126108132</v>
      </c>
      <c r="AT2" s="27">
        <v>0.49740022852816879</v>
      </c>
      <c r="AU2" s="28">
        <f>AS2/AT2</f>
        <v>0.95924944118528976</v>
      </c>
      <c r="AV2" s="28">
        <f>AU2/$AU$7</f>
        <v>0.7743415029181725</v>
      </c>
      <c r="AX2" s="26">
        <v>9</v>
      </c>
      <c r="AY2" s="26">
        <v>0.5681573640207962</v>
      </c>
      <c r="AZ2" s="26">
        <v>0.51744604141195683</v>
      </c>
      <c r="BA2" s="26">
        <v>0.31879458232214669</v>
      </c>
      <c r="BB2" s="26">
        <v>0.71462700243243604</v>
      </c>
      <c r="BC2" s="26">
        <v>0.67207368376119192</v>
      </c>
      <c r="BD2" s="26">
        <v>0.56316603458312908</v>
      </c>
      <c r="BE2" s="26">
        <v>0.93441505068137998</v>
      </c>
      <c r="BF2" s="26">
        <v>0.7743415029181725</v>
      </c>
      <c r="BH2" s="26">
        <f>AVERAGE(AY2:BF4)</f>
        <v>0.64084883701785433</v>
      </c>
      <c r="BI2" s="26">
        <f>STDEV(AY2:BF4)</f>
        <v>0.18020375514535544</v>
      </c>
      <c r="BJ2" s="26">
        <f>BI2/SQRT(8)</f>
        <v>6.3711648629280512E-2</v>
      </c>
      <c r="BL2" s="26">
        <v>9</v>
      </c>
      <c r="BM2">
        <v>0.81958551988888184</v>
      </c>
      <c r="BN2">
        <v>8.1481219358679802E-2</v>
      </c>
    </row>
    <row r="3" spans="1:66" x14ac:dyDescent="0.35">
      <c r="B3" s="4">
        <v>1</v>
      </c>
      <c r="C3" s="1">
        <v>0.89853569923768994</v>
      </c>
      <c r="D3">
        <f t="shared" ref="D3:D32" si="0">B3/C3</f>
        <v>1.1129218358807462</v>
      </c>
      <c r="E3">
        <f t="shared" ref="E3:E32" si="1">D3/$D$19</f>
        <v>0.68500692460160884</v>
      </c>
      <c r="H3" s="26">
        <v>0.16186893015499099</v>
      </c>
      <c r="I3" s="26">
        <v>0.19937227486533476</v>
      </c>
      <c r="J3" s="26">
        <f t="shared" ref="J3:J32" si="2">H3/I3</f>
        <v>0.81189287860774384</v>
      </c>
      <c r="K3" s="26">
        <f t="shared" ref="K3:K32" si="3">J3/$J$11</f>
        <v>0.54532504986554442</v>
      </c>
      <c r="M3" s="29">
        <v>0.1660933249781768</v>
      </c>
      <c r="N3" s="27">
        <v>0.32329490567866526</v>
      </c>
      <c r="O3" s="26">
        <f t="shared" ref="O3:O32" si="4">M3/N3</f>
        <v>0.51375175439127729</v>
      </c>
      <c r="P3" s="26">
        <f t="shared" ref="P3:P32" si="5">O3/$O$7</f>
        <v>0.33307570184014046</v>
      </c>
      <c r="S3" s="26">
        <v>0.86084834104481645</v>
      </c>
      <c r="T3" s="26">
        <v>0.81158961611515079</v>
      </c>
      <c r="U3" s="26">
        <f t="shared" ref="U3:U32" si="6">S3/T3</f>
        <v>1.0606941290913174</v>
      </c>
      <c r="V3" s="26">
        <f t="shared" ref="V3:V32" si="7">U3/$U$15</f>
        <v>0.81083896965012003</v>
      </c>
      <c r="Z3" s="26">
        <v>0.40930182369088458</v>
      </c>
      <c r="AA3" s="26">
        <v>0.45570222910567526</v>
      </c>
      <c r="AB3" s="26">
        <f t="shared" ref="AB3:AB32" si="8">Z3/AA3</f>
        <v>0.89817823470854552</v>
      </c>
      <c r="AC3" s="26">
        <f t="shared" ref="AC3:AC32" si="9">AB3/$AB$11</f>
        <v>0.72200329123215101</v>
      </c>
      <c r="AG3" s="26">
        <v>0.22308369852888629</v>
      </c>
      <c r="AH3" s="26">
        <v>0.29898395776819664</v>
      </c>
      <c r="AI3" s="26">
        <f t="shared" ref="AI3:AI32" si="10">AG3/AH3</f>
        <v>0.74613935876065929</v>
      </c>
      <c r="AJ3" s="26">
        <f t="shared" ref="AJ3:AJ32" si="11">AI3/$AI$15</f>
        <v>0.60089350392519025</v>
      </c>
      <c r="AN3" s="26">
        <v>0.40034813760489601</v>
      </c>
      <c r="AO3" s="26">
        <v>0.39336288709852535</v>
      </c>
      <c r="AP3" s="26">
        <f t="shared" ref="AP3:AP32" si="12">AN3/AO3</f>
        <v>1.0177577771962536</v>
      </c>
      <c r="AQ3" s="26">
        <f t="shared" ref="AQ3:AQ32" si="13">AP3/$AP$11</f>
        <v>0.96058781752637712</v>
      </c>
      <c r="AS3" s="29">
        <v>0.48687016457056626</v>
      </c>
      <c r="AT3" s="27">
        <v>0.49740022852816879</v>
      </c>
      <c r="AU3" s="28">
        <f t="shared" ref="AU3:AU32" si="14">AS3/AT3</f>
        <v>0.97882979670362935</v>
      </c>
      <c r="AV3" s="28">
        <f t="shared" ref="AV3:AV32" si="15">AU3/$AU$7</f>
        <v>0.79014748754403641</v>
      </c>
      <c r="AY3" s="26">
        <v>0.68500692460160884</v>
      </c>
      <c r="AZ3" s="26">
        <v>0.54532504986554442</v>
      </c>
      <c r="BA3" s="26">
        <v>0.33307570184014046</v>
      </c>
      <c r="BB3" s="26">
        <v>0.81083896965012003</v>
      </c>
      <c r="BC3" s="26">
        <v>0.72200329123215101</v>
      </c>
      <c r="BD3" s="26">
        <v>0.60089350392519025</v>
      </c>
      <c r="BE3" s="26">
        <v>0.96058781752637712</v>
      </c>
      <c r="BF3" s="26">
        <v>0.79014748754403641</v>
      </c>
      <c r="BH3" s="26">
        <f>BH2/$BH$18</f>
        <v>0.81958551988888184</v>
      </c>
      <c r="BI3" s="26">
        <f t="shared" ref="BI3:BJ3" si="16">BI2/$BH$18</f>
        <v>0.23046369099148437</v>
      </c>
      <c r="BJ3" s="26">
        <f t="shared" si="16"/>
        <v>8.1481219358679802E-2</v>
      </c>
      <c r="BL3" s="26">
        <v>12</v>
      </c>
      <c r="BM3">
        <v>0.93000064247156145</v>
      </c>
      <c r="BN3">
        <v>6.1938950427104643E-2</v>
      </c>
    </row>
    <row r="4" spans="1:66" x14ac:dyDescent="0.35">
      <c r="B4" s="5">
        <v>0.88214700609396268</v>
      </c>
      <c r="C4" s="1">
        <v>0.89853569923768994</v>
      </c>
      <c r="D4">
        <f t="shared" si="0"/>
        <v>0.98176066553879682</v>
      </c>
      <c r="E4">
        <f t="shared" si="1"/>
        <v>0.60427680769094205</v>
      </c>
      <c r="H4" s="26">
        <v>0.14317713285380052</v>
      </c>
      <c r="I4" s="26">
        <v>0.19937227486533476</v>
      </c>
      <c r="J4" s="26">
        <f t="shared" si="2"/>
        <v>0.71813963576685358</v>
      </c>
      <c r="K4" s="26">
        <f t="shared" si="3"/>
        <v>0.48235369838018932</v>
      </c>
      <c r="M4" s="30">
        <v>0.14203545436516352</v>
      </c>
      <c r="N4" s="27">
        <v>0.32329490567866526</v>
      </c>
      <c r="O4" s="26">
        <f t="shared" si="4"/>
        <v>0.43933712492932936</v>
      </c>
      <c r="P4" s="26">
        <f t="shared" si="5"/>
        <v>0.28483118544996316</v>
      </c>
      <c r="S4" s="26">
        <v>0.78622546664731796</v>
      </c>
      <c r="T4" s="26">
        <v>0.81158961611515079</v>
      </c>
      <c r="U4" s="26">
        <f t="shared" si="6"/>
        <v>0.96874756778032245</v>
      </c>
      <c r="V4" s="26">
        <f t="shared" si="7"/>
        <v>0.74055117131927795</v>
      </c>
      <c r="Z4" s="26">
        <v>0.35690672730653111</v>
      </c>
      <c r="AA4" s="26">
        <v>0.45570222910567526</v>
      </c>
      <c r="AB4" s="26">
        <f t="shared" si="8"/>
        <v>0.78320162709532426</v>
      </c>
      <c r="AC4" s="26">
        <f t="shared" si="9"/>
        <v>0.6295789973631386</v>
      </c>
      <c r="AG4" s="26">
        <v>0.19366605345872603</v>
      </c>
      <c r="AH4" s="26">
        <v>0.29898395776819664</v>
      </c>
      <c r="AI4" s="26">
        <f t="shared" si="10"/>
        <v>0.64774730692700255</v>
      </c>
      <c r="AJ4" s="26">
        <f t="shared" si="11"/>
        <v>0.52165476106766462</v>
      </c>
      <c r="AN4" s="26">
        <v>0.36214239899182138</v>
      </c>
      <c r="AO4" s="26">
        <v>0.39336288709852535</v>
      </c>
      <c r="AP4" s="26">
        <f t="shared" si="12"/>
        <v>0.92063184115565988</v>
      </c>
      <c r="AQ4" s="26">
        <f t="shared" si="13"/>
        <v>0.86891768439955375</v>
      </c>
      <c r="AS4" s="30">
        <v>0.45431158503991825</v>
      </c>
      <c r="AT4" s="27">
        <v>0.49740022852816879</v>
      </c>
      <c r="AU4" s="28">
        <f t="shared" si="14"/>
        <v>0.9133722885175346</v>
      </c>
      <c r="AV4" s="28">
        <f t="shared" si="15"/>
        <v>0.73730777444139561</v>
      </c>
      <c r="AY4" s="26">
        <v>0.60427680769094205</v>
      </c>
      <c r="AZ4" s="26">
        <v>0.48235369838018932</v>
      </c>
      <c r="BA4" s="26">
        <v>0.28483118544996316</v>
      </c>
      <c r="BB4" s="26">
        <v>0.74055117131927795</v>
      </c>
      <c r="BC4" s="26">
        <v>0.6295789973631386</v>
      </c>
      <c r="BD4" s="26">
        <v>0.52165476106766462</v>
      </c>
      <c r="BE4" s="26">
        <v>0.86891768439955375</v>
      </c>
      <c r="BF4" s="26">
        <v>0.73730777444139561</v>
      </c>
      <c r="BL4" s="26">
        <v>15</v>
      </c>
      <c r="BM4">
        <v>0.96402373843213274</v>
      </c>
      <c r="BN4">
        <v>8.7483211553175386E-2</v>
      </c>
    </row>
    <row r="5" spans="1:66" x14ac:dyDescent="0.35">
      <c r="B5" s="3"/>
      <c r="C5" s="5"/>
      <c r="D5" t="e">
        <f t="shared" si="0"/>
        <v>#DIV/0!</v>
      </c>
      <c r="E5" t="e">
        <f t="shared" si="1"/>
        <v>#DIV/0!</v>
      </c>
      <c r="J5" s="26" t="e">
        <f t="shared" si="2"/>
        <v>#DIV/0!</v>
      </c>
      <c r="K5" s="26" t="e">
        <f t="shared" si="3"/>
        <v>#DIV/0!</v>
      </c>
      <c r="M5" s="31"/>
      <c r="N5" s="31"/>
      <c r="O5" s="26" t="e">
        <f t="shared" si="4"/>
        <v>#DIV/0!</v>
      </c>
      <c r="P5" s="26" t="e">
        <f t="shared" si="5"/>
        <v>#DIV/0!</v>
      </c>
      <c r="U5" s="26" t="e">
        <f t="shared" si="6"/>
        <v>#DIV/0!</v>
      </c>
      <c r="V5" s="26" t="e">
        <f t="shared" si="7"/>
        <v>#DIV/0!</v>
      </c>
      <c r="AB5" s="26" t="e">
        <f t="shared" si="8"/>
        <v>#DIV/0!</v>
      </c>
      <c r="AC5" s="26" t="e">
        <f t="shared" si="9"/>
        <v>#DIV/0!</v>
      </c>
      <c r="AI5" s="26" t="e">
        <f t="shared" si="10"/>
        <v>#DIV/0!</v>
      </c>
      <c r="AJ5" s="26" t="e">
        <f t="shared" si="11"/>
        <v>#DIV/0!</v>
      </c>
      <c r="AP5" s="26" t="e">
        <f t="shared" si="12"/>
        <v>#DIV/0!</v>
      </c>
      <c r="AQ5" s="26" t="e">
        <f t="shared" si="13"/>
        <v>#DIV/0!</v>
      </c>
      <c r="AS5" s="31"/>
      <c r="AT5" s="31"/>
      <c r="AU5" s="28" t="e">
        <f t="shared" si="14"/>
        <v>#DIV/0!</v>
      </c>
      <c r="AV5" s="28" t="e">
        <f t="shared" si="15"/>
        <v>#DIV/0!</v>
      </c>
      <c r="AY5" s="26" t="e">
        <v>#DIV/0!</v>
      </c>
      <c r="AZ5" s="26" t="e">
        <v>#DIV/0!</v>
      </c>
      <c r="BA5" s="26" t="e">
        <v>#DIV/0!</v>
      </c>
      <c r="BB5" s="26" t="e">
        <v>#DIV/0!</v>
      </c>
      <c r="BC5" s="26" t="e">
        <v>#DIV/0!</v>
      </c>
      <c r="BD5" s="26" t="e">
        <v>#DIV/0!</v>
      </c>
      <c r="BE5" s="26" t="e">
        <v>#DIV/0!</v>
      </c>
      <c r="BF5" s="26" t="e">
        <v>#DIV/0!</v>
      </c>
      <c r="BH5" s="26" t="s">
        <v>9</v>
      </c>
      <c r="BI5" s="26" t="s">
        <v>10</v>
      </c>
      <c r="BJ5" s="26" t="s">
        <v>61</v>
      </c>
      <c r="BL5" s="26">
        <v>18</v>
      </c>
      <c r="BM5">
        <v>0.96716408273644472</v>
      </c>
      <c r="BN5">
        <v>8.2067596680647267E-2</v>
      </c>
    </row>
    <row r="6" spans="1:66" x14ac:dyDescent="0.35">
      <c r="A6">
        <v>12</v>
      </c>
      <c r="B6" s="2">
        <v>0.37054970971450496</v>
      </c>
      <c r="C6" s="3">
        <v>0.4462838851103122</v>
      </c>
      <c r="D6">
        <f t="shared" si="0"/>
        <v>0.83030044793778002</v>
      </c>
      <c r="E6">
        <f t="shared" si="1"/>
        <v>0.51105256272296007</v>
      </c>
      <c r="H6" s="26">
        <v>0.62911122108652762</v>
      </c>
      <c r="I6" s="26">
        <v>0.79425339903005177</v>
      </c>
      <c r="J6" s="26">
        <f t="shared" si="2"/>
        <v>0.79207872683302705</v>
      </c>
      <c r="K6" s="26">
        <f t="shared" si="3"/>
        <v>0.5320164551121086</v>
      </c>
      <c r="M6" s="27">
        <v>0.47225697180188542</v>
      </c>
      <c r="N6" s="27">
        <v>0.41099242147851023</v>
      </c>
      <c r="O6" s="26">
        <f t="shared" si="4"/>
        <v>1.1490649148784331</v>
      </c>
      <c r="P6" s="26">
        <f t="shared" si="5"/>
        <v>0.74496213338773065</v>
      </c>
      <c r="S6" s="26">
        <v>0.67167861405766527</v>
      </c>
      <c r="T6" s="26">
        <v>0.75980629154759471</v>
      </c>
      <c r="U6" s="26">
        <f t="shared" si="6"/>
        <v>0.8840129668965645</v>
      </c>
      <c r="V6" s="26">
        <f t="shared" si="7"/>
        <v>0.67577649727336797</v>
      </c>
      <c r="Z6" s="26">
        <v>0.2281073755261199</v>
      </c>
      <c r="AA6" s="26">
        <v>0.24332827819977859</v>
      </c>
      <c r="AB6" s="26">
        <f t="shared" si="8"/>
        <v>0.93744704566905313</v>
      </c>
      <c r="AC6" s="26">
        <f t="shared" si="9"/>
        <v>0.7535696437228232</v>
      </c>
      <c r="AG6" s="26">
        <v>0.54496708442131614</v>
      </c>
      <c r="AH6" s="26">
        <v>0.66075557310664312</v>
      </c>
      <c r="AI6" s="26">
        <f t="shared" si="10"/>
        <v>0.82476350802320175</v>
      </c>
      <c r="AJ6" s="26">
        <f t="shared" si="11"/>
        <v>0.66421242684326276</v>
      </c>
      <c r="AN6" s="26">
        <v>0.4350777065606985</v>
      </c>
      <c r="AO6" s="26">
        <v>0.50482350064077586</v>
      </c>
      <c r="AP6" s="26">
        <f t="shared" si="12"/>
        <v>0.86184122967423549</v>
      </c>
      <c r="AQ6" s="26">
        <f t="shared" si="13"/>
        <v>0.8134294862847159</v>
      </c>
      <c r="AS6" s="27">
        <v>0.60482974629891062</v>
      </c>
      <c r="AT6" s="27">
        <v>0.54125372354156764</v>
      </c>
      <c r="AU6" s="28">
        <f t="shared" si="14"/>
        <v>1.1174606658432724</v>
      </c>
      <c r="AV6" s="28">
        <f t="shared" si="15"/>
        <v>0.90205543447783954</v>
      </c>
      <c r="AY6" s="26">
        <v>0.51105256272296007</v>
      </c>
      <c r="AZ6" s="26">
        <v>0.5320164551121086</v>
      </c>
      <c r="BA6" s="26">
        <v>0.74496213338773065</v>
      </c>
      <c r="BB6" s="26">
        <v>0.67577649727336797</v>
      </c>
      <c r="BC6" s="26">
        <v>0.7535696437228232</v>
      </c>
      <c r="BD6" s="26">
        <v>0.66421242684326276</v>
      </c>
      <c r="BE6" s="26">
        <v>0.8134294862847159</v>
      </c>
      <c r="BF6" s="26">
        <v>0.90205543447783954</v>
      </c>
      <c r="BH6" s="26">
        <f>AVERAGE(AY6:BE8)</f>
        <v>0.72718443126540466</v>
      </c>
      <c r="BI6" s="26">
        <f>STDEV(AY6:BE8)</f>
        <v>0.13698409945969073</v>
      </c>
      <c r="BJ6" s="26">
        <f>BI6/SQRT(8)</f>
        <v>4.8431192821339897E-2</v>
      </c>
      <c r="BL6" s="26">
        <v>21</v>
      </c>
      <c r="BM6">
        <v>1</v>
      </c>
      <c r="BN6">
        <v>6.5601177394816149E-2</v>
      </c>
    </row>
    <row r="7" spans="1:66" x14ac:dyDescent="0.35">
      <c r="B7" s="4">
        <v>0.48128287654273355</v>
      </c>
      <c r="C7" s="3">
        <v>0.4462838851103122</v>
      </c>
      <c r="D7">
        <f t="shared" si="0"/>
        <v>1.0784231575463907</v>
      </c>
      <c r="E7">
        <f t="shared" si="1"/>
        <v>0.66377287851971556</v>
      </c>
      <c r="H7" s="26">
        <v>0.72822087377440559</v>
      </c>
      <c r="I7" s="26">
        <v>0.79425339903005177</v>
      </c>
      <c r="J7" s="26">
        <f t="shared" si="2"/>
        <v>0.91686214332065108</v>
      </c>
      <c r="K7" s="26">
        <f t="shared" si="3"/>
        <v>0.61582988002500638</v>
      </c>
      <c r="M7" s="29">
        <v>0.63393419696956566</v>
      </c>
      <c r="N7" s="27">
        <v>0.41099242147851023</v>
      </c>
      <c r="O7" s="26">
        <f t="shared" si="4"/>
        <v>1.542447412263811</v>
      </c>
      <c r="P7" s="26">
        <f t="shared" si="5"/>
        <v>1</v>
      </c>
      <c r="S7" s="26">
        <v>0.85983813359607419</v>
      </c>
      <c r="T7" s="26">
        <v>0.75980629154759471</v>
      </c>
      <c r="U7" s="26">
        <f t="shared" si="6"/>
        <v>1.1316544008140967</v>
      </c>
      <c r="V7" s="26">
        <f t="shared" si="7"/>
        <v>0.86508397019432259</v>
      </c>
      <c r="Z7" s="26">
        <v>0.22736340960109999</v>
      </c>
      <c r="AA7" s="26">
        <v>0.24332827819977859</v>
      </c>
      <c r="AB7" s="26">
        <f t="shared" si="8"/>
        <v>0.93438958793942128</v>
      </c>
      <c r="AC7" s="26">
        <f t="shared" si="9"/>
        <v>0.75111189707712123</v>
      </c>
      <c r="AG7" s="26">
        <v>0.5122194709075143</v>
      </c>
      <c r="AH7" s="26">
        <v>0.66075557310664312</v>
      </c>
      <c r="AI7" s="26">
        <f t="shared" si="10"/>
        <v>0.77520264944453865</v>
      </c>
      <c r="AJ7" s="26">
        <f t="shared" si="11"/>
        <v>0.62429924223611422</v>
      </c>
      <c r="AN7" s="26">
        <v>0.54267825256489455</v>
      </c>
      <c r="AO7" s="26">
        <v>0.50482350064077586</v>
      </c>
      <c r="AP7" s="26">
        <f t="shared" si="12"/>
        <v>1.0749861127227029</v>
      </c>
      <c r="AQ7" s="26">
        <f t="shared" si="13"/>
        <v>1.014601496572348</v>
      </c>
      <c r="AS7" s="29">
        <v>0.67050174876338964</v>
      </c>
      <c r="AT7" s="27">
        <v>0.54125372354156764</v>
      </c>
      <c r="AU7" s="28">
        <f t="shared" si="14"/>
        <v>1.2387937848743427</v>
      </c>
      <c r="AV7" s="28">
        <f t="shared" si="15"/>
        <v>1</v>
      </c>
      <c r="AX7" s="26">
        <v>12</v>
      </c>
      <c r="AY7" s="26">
        <v>0.66377287851971556</v>
      </c>
      <c r="AZ7" s="26">
        <v>0.61582988002500638</v>
      </c>
      <c r="BA7" s="26">
        <v>1</v>
      </c>
      <c r="BB7" s="26">
        <v>0.86508397019432259</v>
      </c>
      <c r="BC7" s="26">
        <v>0.75111189707712123</v>
      </c>
      <c r="BD7" s="26">
        <v>0.62429924223611422</v>
      </c>
      <c r="BE7" s="26">
        <v>1.014601496572348</v>
      </c>
      <c r="BF7" s="26">
        <v>1</v>
      </c>
      <c r="BH7" s="26">
        <f>BH6/$BH$18</f>
        <v>0.93000064247156145</v>
      </c>
      <c r="BI7" s="26">
        <f t="shared" ref="BI7" si="17">BI6/$BH$18</f>
        <v>0.17518980746633239</v>
      </c>
      <c r="BJ7" s="26">
        <f t="shared" ref="BJ7" si="18">BJ6/$BH$18</f>
        <v>6.1938950427104643E-2</v>
      </c>
      <c r="BL7" s="26">
        <v>24</v>
      </c>
      <c r="BM7">
        <v>0.81526126765467555</v>
      </c>
      <c r="BN7">
        <v>4.1228198779415477E-2</v>
      </c>
    </row>
    <row r="8" spans="1:66" x14ac:dyDescent="0.35">
      <c r="B8" s="5">
        <v>0.51387273039087178</v>
      </c>
      <c r="C8" s="3">
        <v>0.4462838851103122</v>
      </c>
      <c r="D8">
        <f t="shared" si="0"/>
        <v>1.1514480973559085</v>
      </c>
      <c r="E8">
        <f t="shared" si="1"/>
        <v>0.70871996089819034</v>
      </c>
      <c r="H8" s="26">
        <v>0.63743626309336388</v>
      </c>
      <c r="I8" s="26">
        <v>0.79425339903005177</v>
      </c>
      <c r="J8" s="26">
        <f t="shared" si="2"/>
        <v>0.8025603212675021</v>
      </c>
      <c r="K8" s="26">
        <f t="shared" si="3"/>
        <v>0.53905664004075615</v>
      </c>
      <c r="M8" s="30">
        <v>0.50826542527733498</v>
      </c>
      <c r="N8" s="27">
        <v>0.41099242147851023</v>
      </c>
      <c r="O8" s="26">
        <f t="shared" si="4"/>
        <v>1.2366783393447827</v>
      </c>
      <c r="P8" s="26">
        <f t="shared" si="5"/>
        <v>0.80176369677961412</v>
      </c>
      <c r="S8" s="26">
        <v>0.75016455348634481</v>
      </c>
      <c r="T8" s="26">
        <v>0.75980629154759471</v>
      </c>
      <c r="U8" s="26">
        <f t="shared" si="6"/>
        <v>0.98731026819794909</v>
      </c>
      <c r="V8" s="26">
        <f t="shared" si="7"/>
        <v>0.75474127614567732</v>
      </c>
      <c r="Z8" s="26">
        <v>0.21422696643267261</v>
      </c>
      <c r="AA8" s="26">
        <v>0.24332827819977859</v>
      </c>
      <c r="AB8" s="26">
        <f t="shared" si="8"/>
        <v>0.88040308351167851</v>
      </c>
      <c r="AC8" s="26">
        <f t="shared" si="9"/>
        <v>0.70771468216732369</v>
      </c>
      <c r="AG8" s="26">
        <v>0.53274978097592818</v>
      </c>
      <c r="AH8" s="26">
        <v>0.66075557310664312</v>
      </c>
      <c r="AI8" s="26">
        <f t="shared" si="10"/>
        <v>0.80627360957566174</v>
      </c>
      <c r="AJ8" s="26">
        <f t="shared" si="11"/>
        <v>0.64932183068999494</v>
      </c>
      <c r="AN8" s="26">
        <v>0.47059666444716752</v>
      </c>
      <c r="AO8" s="26">
        <v>0.50482350064077586</v>
      </c>
      <c r="AP8" s="26">
        <f t="shared" si="12"/>
        <v>0.93220039053220782</v>
      </c>
      <c r="AQ8" s="26">
        <f t="shared" si="13"/>
        <v>0.8798363998803409</v>
      </c>
      <c r="AS8" s="30">
        <v>0.59244042870633995</v>
      </c>
      <c r="AT8" s="27">
        <v>0.54125372354156764</v>
      </c>
      <c r="AU8" s="28">
        <f t="shared" si="14"/>
        <v>1.0945706291493831</v>
      </c>
      <c r="AV8" s="28">
        <f t="shared" si="15"/>
        <v>0.88357775322582133</v>
      </c>
      <c r="AY8" s="26">
        <v>0.70871996089819034</v>
      </c>
      <c r="AZ8" s="26">
        <v>0.53905664004075615</v>
      </c>
      <c r="BA8" s="26">
        <v>0.80176369677961412</v>
      </c>
      <c r="BB8" s="26">
        <v>0.75474127614567732</v>
      </c>
      <c r="BC8" s="26">
        <v>0.70771468216732369</v>
      </c>
      <c r="BD8" s="26">
        <v>0.64932183068999494</v>
      </c>
      <c r="BE8" s="26">
        <v>0.8798363998803409</v>
      </c>
      <c r="BF8" s="26">
        <v>0.88357775322582133</v>
      </c>
      <c r="BL8" s="26">
        <v>3</v>
      </c>
      <c r="BM8">
        <v>0.86189439374252486</v>
      </c>
      <c r="BN8">
        <v>7.3908941374427384E-2</v>
      </c>
    </row>
    <row r="9" spans="1:66" x14ac:dyDescent="0.35">
      <c r="B9" s="3"/>
      <c r="C9" s="5"/>
      <c r="D9" t="e">
        <f t="shared" si="0"/>
        <v>#DIV/0!</v>
      </c>
      <c r="E9" t="e">
        <f t="shared" si="1"/>
        <v>#DIV/0!</v>
      </c>
      <c r="J9" s="26" t="e">
        <f t="shared" si="2"/>
        <v>#DIV/0!</v>
      </c>
      <c r="K9" s="26" t="e">
        <f t="shared" si="3"/>
        <v>#DIV/0!</v>
      </c>
      <c r="M9" s="31"/>
      <c r="N9" s="31"/>
      <c r="O9" s="26" t="e">
        <f t="shared" si="4"/>
        <v>#DIV/0!</v>
      </c>
      <c r="P9" s="26" t="e">
        <f t="shared" si="5"/>
        <v>#DIV/0!</v>
      </c>
      <c r="U9" s="26" t="e">
        <f t="shared" si="6"/>
        <v>#DIV/0!</v>
      </c>
      <c r="V9" s="26" t="e">
        <f t="shared" si="7"/>
        <v>#DIV/0!</v>
      </c>
      <c r="AB9" s="26" t="e">
        <f t="shared" si="8"/>
        <v>#DIV/0!</v>
      </c>
      <c r="AC9" s="26" t="e">
        <f t="shared" si="9"/>
        <v>#DIV/0!</v>
      </c>
      <c r="AI9" s="26" t="e">
        <f t="shared" si="10"/>
        <v>#DIV/0!</v>
      </c>
      <c r="AJ9" s="26" t="e">
        <f t="shared" si="11"/>
        <v>#DIV/0!</v>
      </c>
      <c r="AP9" s="26" t="e">
        <f t="shared" si="12"/>
        <v>#DIV/0!</v>
      </c>
      <c r="AQ9" s="26" t="e">
        <f t="shared" si="13"/>
        <v>#DIV/0!</v>
      </c>
      <c r="AS9" s="31"/>
      <c r="AT9" s="31"/>
      <c r="AU9" s="28" t="e">
        <f t="shared" si="14"/>
        <v>#DIV/0!</v>
      </c>
      <c r="AV9" s="28" t="e">
        <f t="shared" si="15"/>
        <v>#DIV/0!</v>
      </c>
      <c r="AY9" s="26" t="e">
        <v>#DIV/0!</v>
      </c>
      <c r="AZ9" s="26" t="e">
        <v>#DIV/0!</v>
      </c>
      <c r="BA9" s="26" t="e">
        <v>#DIV/0!</v>
      </c>
      <c r="BB9" s="26" t="e">
        <v>#DIV/0!</v>
      </c>
      <c r="BC9" s="26" t="e">
        <v>#DIV/0!</v>
      </c>
      <c r="BD9" s="26" t="e">
        <v>#DIV/0!</v>
      </c>
      <c r="BE9" s="26" t="e">
        <v>#DIV/0!</v>
      </c>
      <c r="BF9" s="26" t="e">
        <v>#DIV/0!</v>
      </c>
      <c r="BH9" s="26" t="s">
        <v>9</v>
      </c>
      <c r="BI9" s="26" t="s">
        <v>10</v>
      </c>
      <c r="BJ9" s="26" t="s">
        <v>61</v>
      </c>
      <c r="BL9" s="26">
        <v>6</v>
      </c>
      <c r="BM9">
        <v>0.81029829129254682</v>
      </c>
      <c r="BN9">
        <v>7.0002778254910053E-2</v>
      </c>
    </row>
    <row r="10" spans="1:66" x14ac:dyDescent="0.35">
      <c r="A10">
        <v>15</v>
      </c>
      <c r="B10" s="2">
        <v>0.61278887036452945</v>
      </c>
      <c r="C10" s="3">
        <v>0.55471238922615373</v>
      </c>
      <c r="D10">
        <f t="shared" si="0"/>
        <v>1.1046965639606405</v>
      </c>
      <c r="E10">
        <f t="shared" si="1"/>
        <v>0.6799442436114882</v>
      </c>
      <c r="H10" s="26">
        <v>0.88805565554387911</v>
      </c>
      <c r="I10" s="26">
        <v>0.67167118253418212</v>
      </c>
      <c r="J10" s="26">
        <f t="shared" si="2"/>
        <v>1.3221583397299987</v>
      </c>
      <c r="K10" s="26">
        <f t="shared" si="3"/>
        <v>0.88805565554387911</v>
      </c>
      <c r="M10" s="27">
        <v>0.30393147657442454</v>
      </c>
      <c r="N10" s="27">
        <v>0.49720923380069165</v>
      </c>
      <c r="O10" s="26">
        <f t="shared" si="4"/>
        <v>0.61127480326774608</v>
      </c>
      <c r="P10" s="26">
        <f t="shared" si="5"/>
        <v>0.39630187610130158</v>
      </c>
      <c r="S10" s="26">
        <v>0.14380058998593728</v>
      </c>
      <c r="T10" s="26">
        <v>0.2222985417310793</v>
      </c>
      <c r="U10" s="26">
        <f t="shared" si="6"/>
        <v>0.64688049173033635</v>
      </c>
      <c r="V10" s="26">
        <f t="shared" si="7"/>
        <v>0.49450251209623902</v>
      </c>
      <c r="Z10" s="26">
        <v>0.44394873622110032</v>
      </c>
      <c r="AA10" s="26">
        <v>0.4406962884800148</v>
      </c>
      <c r="AB10" s="26">
        <f t="shared" si="8"/>
        <v>1.0073802476356299</v>
      </c>
      <c r="AC10" s="26">
        <f t="shared" si="9"/>
        <v>0.80978565969281113</v>
      </c>
      <c r="AG10" s="26">
        <v>0.75377298746635113</v>
      </c>
      <c r="AH10" s="26">
        <v>0.7358004146483702</v>
      </c>
      <c r="AI10" s="26">
        <f t="shared" si="10"/>
        <v>1.0244258802525543</v>
      </c>
      <c r="AJ10" s="26">
        <f t="shared" si="11"/>
        <v>0.8250078882302504</v>
      </c>
      <c r="AN10" s="26">
        <v>9.9490742078444609E-3</v>
      </c>
      <c r="AO10" s="26">
        <v>1.2467864326799286E-2</v>
      </c>
      <c r="AP10" s="26">
        <f t="shared" si="12"/>
        <v>0.79797741995469396</v>
      </c>
      <c r="AQ10" s="26">
        <f t="shared" si="13"/>
        <v>0.75315306396504178</v>
      </c>
      <c r="AS10" s="27">
        <v>1.2207791182154695E-2</v>
      </c>
      <c r="AT10" s="27">
        <v>1.5310984149638052E-2</v>
      </c>
      <c r="AU10" s="28">
        <f t="shared" si="14"/>
        <v>0.79732243615726583</v>
      </c>
      <c r="AV10" s="28">
        <f t="shared" si="15"/>
        <v>0.64362805649540966</v>
      </c>
      <c r="AY10" s="26">
        <v>0.6799442436114882</v>
      </c>
      <c r="AZ10" s="26">
        <v>0.88805565554387911</v>
      </c>
      <c r="BA10" s="26">
        <v>0.39630187610130158</v>
      </c>
      <c r="BB10" s="26">
        <v>0.49450251209623902</v>
      </c>
      <c r="BC10" s="26">
        <v>0.80978565969281113</v>
      </c>
      <c r="BD10" s="26">
        <v>0.8250078882302504</v>
      </c>
      <c r="BE10" s="26">
        <v>0.75315306396504178</v>
      </c>
      <c r="BF10" s="26">
        <v>0.64362805649540966</v>
      </c>
      <c r="BH10" s="26">
        <f>AVERAGE(AY10:BE12)</f>
        <v>0.75378770932360539</v>
      </c>
      <c r="BI10" s="26">
        <f>STDEV(AY10:BE12)</f>
        <v>0.19347775301031253</v>
      </c>
      <c r="BJ10" s="26">
        <f>BI10/SQRT(8)</f>
        <v>6.8404715581163969E-2</v>
      </c>
    </row>
    <row r="11" spans="1:66" x14ac:dyDescent="0.35">
      <c r="B11" s="4">
        <v>0.71809966768956002</v>
      </c>
      <c r="C11" s="3">
        <v>0.55471238922615373</v>
      </c>
      <c r="D11">
        <f t="shared" si="0"/>
        <v>1.2945441306824572</v>
      </c>
      <c r="E11">
        <f t="shared" si="1"/>
        <v>0.79679602388075899</v>
      </c>
      <c r="H11" s="26">
        <v>1</v>
      </c>
      <c r="I11" s="26">
        <v>0.67167118253418212</v>
      </c>
      <c r="J11" s="26">
        <f t="shared" si="2"/>
        <v>1.4888237369765509</v>
      </c>
      <c r="K11" s="26">
        <f t="shared" si="3"/>
        <v>1</v>
      </c>
      <c r="M11" s="29">
        <v>0.43027472447530923</v>
      </c>
      <c r="N11" s="27">
        <v>0.49720923380069165</v>
      </c>
      <c r="O11" s="26">
        <f t="shared" si="4"/>
        <v>0.86537959318709401</v>
      </c>
      <c r="P11" s="26">
        <f t="shared" si="5"/>
        <v>0.56104317483148314</v>
      </c>
      <c r="S11" s="26">
        <v>0.15596389555293286</v>
      </c>
      <c r="T11" s="26">
        <v>0.2222985417310793</v>
      </c>
      <c r="U11" s="26">
        <f t="shared" si="6"/>
        <v>0.70159657521103624</v>
      </c>
      <c r="V11" s="26">
        <f t="shared" si="7"/>
        <v>0.53632977552305594</v>
      </c>
      <c r="Z11" s="26">
        <v>0.54822993085541971</v>
      </c>
      <c r="AA11" s="26">
        <v>0.4406962884800148</v>
      </c>
      <c r="AB11" s="26">
        <f t="shared" si="8"/>
        <v>1.2440085046921867</v>
      </c>
      <c r="AC11" s="26">
        <f t="shared" si="9"/>
        <v>1</v>
      </c>
      <c r="AG11" s="26">
        <v>0.90371702073814775</v>
      </c>
      <c r="AH11" s="26">
        <v>0.7358004146483702</v>
      </c>
      <c r="AI11" s="26">
        <f t="shared" si="10"/>
        <v>1.2282094474899456</v>
      </c>
      <c r="AJ11" s="26">
        <f t="shared" si="11"/>
        <v>0.9891222997297916</v>
      </c>
      <c r="AN11" s="26">
        <v>1.3209896744582925E-2</v>
      </c>
      <c r="AO11" s="26">
        <v>1.2467864326799286E-2</v>
      </c>
      <c r="AP11" s="26">
        <f t="shared" si="12"/>
        <v>1.0595155993307261</v>
      </c>
      <c r="AQ11" s="26">
        <f t="shared" si="13"/>
        <v>1</v>
      </c>
      <c r="AS11" s="29">
        <v>1.5214007166887183E-2</v>
      </c>
      <c r="AT11" s="27">
        <v>1.5310984149638052E-2</v>
      </c>
      <c r="AU11" s="28">
        <f t="shared" si="14"/>
        <v>0.99366618227782821</v>
      </c>
      <c r="AV11" s="28">
        <f t="shared" si="15"/>
        <v>0.80212396478774795</v>
      </c>
      <c r="AY11" s="26">
        <v>0.79679602388075899</v>
      </c>
      <c r="AZ11" s="26">
        <v>1</v>
      </c>
      <c r="BA11" s="26">
        <v>0.56104317483148314</v>
      </c>
      <c r="BB11" s="26">
        <v>0.53632977552305594</v>
      </c>
      <c r="BC11" s="26">
        <v>1</v>
      </c>
      <c r="BD11" s="26">
        <v>0.9891222997297916</v>
      </c>
      <c r="BE11" s="26">
        <v>1</v>
      </c>
      <c r="BF11" s="26">
        <v>0.80212396478774795</v>
      </c>
      <c r="BH11" s="26">
        <f>BH10/$BH$18</f>
        <v>0.96402373843213274</v>
      </c>
      <c r="BI11" s="26">
        <f t="shared" ref="BI11" si="19">BI10/$BH$18</f>
        <v>0.24743988851691057</v>
      </c>
      <c r="BJ11" s="26">
        <f t="shared" ref="BJ11" si="20">BJ10/$BH$18</f>
        <v>8.7483211553175386E-2</v>
      </c>
    </row>
    <row r="12" spans="1:66" x14ac:dyDescent="0.35">
      <c r="B12" s="5">
        <v>0.67253627947309813</v>
      </c>
      <c r="C12" s="3">
        <v>0.55471238922615373</v>
      </c>
      <c r="D12">
        <f t="shared" si="0"/>
        <v>1.21240536994552</v>
      </c>
      <c r="E12">
        <f t="shared" si="1"/>
        <v>0.74623935577614842</v>
      </c>
      <c r="H12" s="26">
        <v>0.89896696122947517</v>
      </c>
      <c r="I12" s="26">
        <v>0.67167118253418212</v>
      </c>
      <c r="J12" s="26">
        <f t="shared" si="2"/>
        <v>1.3384033506361213</v>
      </c>
      <c r="K12" s="26">
        <f t="shared" si="3"/>
        <v>0.89896696122947506</v>
      </c>
      <c r="M12" s="30">
        <v>0.38118625397045669</v>
      </c>
      <c r="N12" s="27">
        <v>0.49720923380069165</v>
      </c>
      <c r="O12" s="26">
        <f t="shared" si="4"/>
        <v>0.76665159867738253</v>
      </c>
      <c r="P12" s="26">
        <f t="shared" si="5"/>
        <v>0.49703580983171891</v>
      </c>
      <c r="S12" s="26">
        <v>0.13258587576946926</v>
      </c>
      <c r="T12" s="26">
        <v>0.2222985417310793</v>
      </c>
      <c r="U12" s="26">
        <f t="shared" si="6"/>
        <v>0.59643160381079807</v>
      </c>
      <c r="V12" s="26">
        <f t="shared" si="7"/>
        <v>0.45593727148751018</v>
      </c>
      <c r="Z12" s="26">
        <v>0.4609080913945876</v>
      </c>
      <c r="AA12" s="26">
        <v>0.4406962884800148</v>
      </c>
      <c r="AB12" s="26">
        <f t="shared" si="8"/>
        <v>1.0458633381830476</v>
      </c>
      <c r="AC12" s="26">
        <f t="shared" si="9"/>
        <v>0.84072040845237828</v>
      </c>
      <c r="AG12" s="26">
        <v>0.79622771799462011</v>
      </c>
      <c r="AH12" s="26">
        <v>0.7358004146483702</v>
      </c>
      <c r="AI12" s="26">
        <f t="shared" si="10"/>
        <v>1.0821245845249046</v>
      </c>
      <c r="AJ12" s="26">
        <f t="shared" si="11"/>
        <v>0.87147477966959785</v>
      </c>
      <c r="AN12" s="26">
        <v>1.0424261567001132E-2</v>
      </c>
      <c r="AO12" s="26">
        <v>1.2467864326799286E-2</v>
      </c>
      <c r="AP12" s="26">
        <f t="shared" si="12"/>
        <v>0.83609039156726361</v>
      </c>
      <c r="AQ12" s="26">
        <f t="shared" si="13"/>
        <v>0.7891251361427849</v>
      </c>
      <c r="AS12" s="30">
        <v>1.2509483205259424E-2</v>
      </c>
      <c r="AT12" s="27">
        <v>1.5310984149638052E-2</v>
      </c>
      <c r="AU12" s="28">
        <f t="shared" si="14"/>
        <v>0.81702672297228818</v>
      </c>
      <c r="AV12" s="28">
        <f t="shared" si="15"/>
        <v>0.65953408303155436</v>
      </c>
      <c r="AX12" s="26">
        <v>15</v>
      </c>
      <c r="AY12" s="26">
        <v>0.74623935577614842</v>
      </c>
      <c r="AZ12" s="26">
        <v>0.89896696122947506</v>
      </c>
      <c r="BA12" s="26">
        <v>0.49703580983171891</v>
      </c>
      <c r="BB12" s="26">
        <v>0.45593727148751018</v>
      </c>
      <c r="BC12" s="26">
        <v>0.84072040845237828</v>
      </c>
      <c r="BD12" s="26">
        <v>0.87147477966959785</v>
      </c>
      <c r="BE12" s="26">
        <v>0.7891251361427849</v>
      </c>
      <c r="BF12" s="26">
        <v>0.65953408303155436</v>
      </c>
    </row>
    <row r="13" spans="1:66" x14ac:dyDescent="0.35">
      <c r="B13" s="3"/>
      <c r="C13" s="5"/>
      <c r="D13" t="e">
        <f t="shared" si="0"/>
        <v>#DIV/0!</v>
      </c>
      <c r="E13" t="e">
        <f t="shared" si="1"/>
        <v>#DIV/0!</v>
      </c>
      <c r="J13" s="26" t="e">
        <f t="shared" si="2"/>
        <v>#DIV/0!</v>
      </c>
      <c r="K13" s="26" t="e">
        <f t="shared" si="3"/>
        <v>#DIV/0!</v>
      </c>
      <c r="M13" s="31"/>
      <c r="N13" s="31"/>
      <c r="O13" s="26" t="e">
        <f t="shared" si="4"/>
        <v>#DIV/0!</v>
      </c>
      <c r="P13" s="26" t="e">
        <f t="shared" si="5"/>
        <v>#DIV/0!</v>
      </c>
      <c r="U13" s="26" t="e">
        <f t="shared" si="6"/>
        <v>#DIV/0!</v>
      </c>
      <c r="V13" s="26" t="e">
        <f t="shared" si="7"/>
        <v>#DIV/0!</v>
      </c>
      <c r="AB13" s="26" t="e">
        <f t="shared" si="8"/>
        <v>#DIV/0!</v>
      </c>
      <c r="AC13" s="26" t="e">
        <f t="shared" si="9"/>
        <v>#DIV/0!</v>
      </c>
      <c r="AI13" s="26" t="e">
        <f t="shared" si="10"/>
        <v>#DIV/0!</v>
      </c>
      <c r="AJ13" s="26" t="e">
        <f t="shared" si="11"/>
        <v>#DIV/0!</v>
      </c>
      <c r="AP13" s="26" t="e">
        <f t="shared" si="12"/>
        <v>#DIV/0!</v>
      </c>
      <c r="AQ13" s="26" t="e">
        <f t="shared" si="13"/>
        <v>#DIV/0!</v>
      </c>
      <c r="AS13" s="31"/>
      <c r="AT13" s="31"/>
      <c r="AU13" s="28" t="e">
        <f t="shared" si="14"/>
        <v>#DIV/0!</v>
      </c>
      <c r="AV13" s="28" t="e">
        <f t="shared" si="15"/>
        <v>#DIV/0!</v>
      </c>
      <c r="AY13" s="26" t="e">
        <v>#DIV/0!</v>
      </c>
      <c r="AZ13" s="26" t="e">
        <v>#DIV/0!</v>
      </c>
      <c r="BA13" s="26" t="e">
        <v>#DIV/0!</v>
      </c>
      <c r="BB13" s="26" t="e">
        <v>#DIV/0!</v>
      </c>
      <c r="BC13" s="26" t="e">
        <v>#DIV/0!</v>
      </c>
      <c r="BD13" s="26" t="e">
        <v>#DIV/0!</v>
      </c>
      <c r="BE13" s="26" t="e">
        <v>#DIV/0!</v>
      </c>
      <c r="BF13" s="26" t="e">
        <v>#DIV/0!</v>
      </c>
      <c r="BH13" s="26" t="s">
        <v>9</v>
      </c>
      <c r="BI13" s="26" t="s">
        <v>10</v>
      </c>
      <c r="BJ13" s="26" t="s">
        <v>61</v>
      </c>
    </row>
    <row r="14" spans="1:66" x14ac:dyDescent="0.35">
      <c r="A14">
        <v>18</v>
      </c>
      <c r="B14" s="2">
        <v>0.34939212581854928</v>
      </c>
      <c r="C14" s="3">
        <v>0.43111921323459906</v>
      </c>
      <c r="D14">
        <f t="shared" si="0"/>
        <v>0.81043042177854197</v>
      </c>
      <c r="E14">
        <f t="shared" si="1"/>
        <v>0.49882249851515192</v>
      </c>
      <c r="H14" s="26">
        <v>0.53566947801777964</v>
      </c>
      <c r="I14" s="26">
        <v>0.7220316060023767</v>
      </c>
      <c r="J14" s="26">
        <f t="shared" si="2"/>
        <v>0.74189200800167798</v>
      </c>
      <c r="K14" s="26">
        <f t="shared" si="3"/>
        <v>0.49830748232714595</v>
      </c>
      <c r="M14" s="27">
        <v>0.79877606014326707</v>
      </c>
      <c r="N14" s="27">
        <v>0.94281711398966461</v>
      </c>
      <c r="O14" s="26">
        <f t="shared" si="4"/>
        <v>0.84722269917559367</v>
      </c>
      <c r="P14" s="26">
        <f t="shared" si="5"/>
        <v>0.5492716914945881</v>
      </c>
      <c r="S14" s="26">
        <v>0.82492393393881847</v>
      </c>
      <c r="T14" s="26">
        <v>0.76444183804878318</v>
      </c>
      <c r="U14" s="26">
        <f t="shared" si="6"/>
        <v>1.0791192905459155</v>
      </c>
      <c r="V14" s="26">
        <f t="shared" si="7"/>
        <v>0.82492393393881858</v>
      </c>
      <c r="Z14" s="26">
        <v>0.94540604857578969</v>
      </c>
      <c r="AA14" s="26">
        <v>0.9168998933018726</v>
      </c>
      <c r="AB14" s="26">
        <f t="shared" si="8"/>
        <v>1.0310897138086283</v>
      </c>
      <c r="AC14" s="26">
        <f t="shared" si="9"/>
        <v>0.82884458580430498</v>
      </c>
      <c r="AG14" s="26">
        <v>0.83039116543527247</v>
      </c>
      <c r="AH14" s="26">
        <v>0.67855714032347791</v>
      </c>
      <c r="AI14" s="26">
        <f t="shared" si="10"/>
        <v>1.2237601170026935</v>
      </c>
      <c r="AJ14" s="26">
        <f t="shared" si="11"/>
        <v>0.98553909003147611</v>
      </c>
      <c r="AN14" s="26">
        <v>0.75971014925846947</v>
      </c>
      <c r="AO14" s="26">
        <v>0.90573721021344822</v>
      </c>
      <c r="AP14" s="26">
        <f t="shared" si="12"/>
        <v>0.83877546455161578</v>
      </c>
      <c r="AQ14" s="26">
        <f t="shared" si="13"/>
        <v>0.79165938196799812</v>
      </c>
      <c r="AS14" s="27">
        <v>0.84778362146290853</v>
      </c>
      <c r="AT14" s="27">
        <v>0.85856076740736031</v>
      </c>
      <c r="AU14" s="28">
        <f t="shared" si="14"/>
        <v>0.98744742788912188</v>
      </c>
      <c r="AV14" s="28">
        <f t="shared" si="15"/>
        <v>0.79710395704744663</v>
      </c>
      <c r="AY14" s="26">
        <v>0.49882249851515192</v>
      </c>
      <c r="AZ14" s="26">
        <v>0.49830748232714595</v>
      </c>
      <c r="BA14" s="26">
        <v>0.5492716914945881</v>
      </c>
      <c r="BB14" s="26">
        <v>0.82492393393881858</v>
      </c>
      <c r="BC14" s="26">
        <v>0.82884458580430498</v>
      </c>
      <c r="BD14" s="26">
        <v>0.98553909003147611</v>
      </c>
      <c r="BE14" s="26">
        <v>0.79165938196799812</v>
      </c>
      <c r="BF14" s="26">
        <v>0.79710395704744663</v>
      </c>
      <c r="BH14" s="26">
        <f>AVERAGE(AY14:BE16)</f>
        <v>0.75624320169922332</v>
      </c>
      <c r="BI14" s="26">
        <f>STDEV(AY14:BE16)</f>
        <v>0.18150058644196951</v>
      </c>
      <c r="BJ14" s="26">
        <f>BI14/SQRT(8)</f>
        <v>6.4170147731225896E-2</v>
      </c>
    </row>
    <row r="15" spans="1:66" x14ac:dyDescent="0.35">
      <c r="B15" s="4">
        <v>0.48781837253656557</v>
      </c>
      <c r="C15" s="3">
        <v>0.43111921323459906</v>
      </c>
      <c r="D15">
        <f t="shared" si="0"/>
        <v>1.1315161968230651</v>
      </c>
      <c r="E15">
        <f t="shared" si="1"/>
        <v>0.69645181281691648</v>
      </c>
      <c r="H15" s="26">
        <v>0.63676237606701258</v>
      </c>
      <c r="I15" s="26">
        <v>0.7220316060023767</v>
      </c>
      <c r="J15" s="26">
        <f t="shared" si="2"/>
        <v>0.88190374323435994</v>
      </c>
      <c r="K15" s="26">
        <f t="shared" si="3"/>
        <v>0.59234933009954416</v>
      </c>
      <c r="M15" s="29">
        <v>0.89499777444362782</v>
      </c>
      <c r="N15" s="27">
        <v>0.94281711398966461</v>
      </c>
      <c r="O15" s="26">
        <f t="shared" si="4"/>
        <v>0.94928036536833482</v>
      </c>
      <c r="P15" s="26">
        <f t="shared" si="5"/>
        <v>0.61543775030560044</v>
      </c>
      <c r="S15" s="26">
        <v>1</v>
      </c>
      <c r="T15" s="26">
        <v>0.76444183804878318</v>
      </c>
      <c r="U15" s="26">
        <f t="shared" si="6"/>
        <v>1.3081439950388802</v>
      </c>
      <c r="V15" s="26">
        <f t="shared" si="7"/>
        <v>1</v>
      </c>
      <c r="Z15" s="26">
        <v>1</v>
      </c>
      <c r="AA15" s="26">
        <v>0.9168998933018726</v>
      </c>
      <c r="AB15" s="26">
        <f t="shared" si="8"/>
        <v>1.0906316025393714</v>
      </c>
      <c r="AC15" s="26">
        <f t="shared" si="9"/>
        <v>0.8767075131927925</v>
      </c>
      <c r="AG15" s="26">
        <v>0.8425755749665409</v>
      </c>
      <c r="AH15" s="26">
        <v>0.67855714032347791</v>
      </c>
      <c r="AI15" s="26">
        <f t="shared" si="10"/>
        <v>1.2417164670389778</v>
      </c>
      <c r="AJ15" s="26">
        <f t="shared" si="11"/>
        <v>1</v>
      </c>
      <c r="AN15" s="26">
        <v>1</v>
      </c>
      <c r="AO15" s="26">
        <v>0.90573721021344822</v>
      </c>
      <c r="AP15" s="26">
        <f t="shared" si="12"/>
        <v>1.1040730012233213</v>
      </c>
      <c r="AQ15" s="26">
        <f t="shared" si="13"/>
        <v>1.0420545029452526</v>
      </c>
      <c r="AS15" s="29">
        <v>1</v>
      </c>
      <c r="AT15" s="27">
        <v>0.85856076740736031</v>
      </c>
      <c r="AU15" s="28">
        <f t="shared" si="14"/>
        <v>1.1647399205297384</v>
      </c>
      <c r="AV15" s="28">
        <f t="shared" si="15"/>
        <v>0.94022099137983972</v>
      </c>
      <c r="AY15" s="26">
        <v>0.69645181281691648</v>
      </c>
      <c r="AZ15" s="26">
        <v>0.59234933009954416</v>
      </c>
      <c r="BA15" s="26">
        <v>0.61543775030560044</v>
      </c>
      <c r="BB15" s="26">
        <v>1</v>
      </c>
      <c r="BC15" s="26">
        <v>0.8767075131927925</v>
      </c>
      <c r="BD15" s="26">
        <v>1</v>
      </c>
      <c r="BE15" s="26">
        <v>1.0420545029452526</v>
      </c>
      <c r="BF15" s="26">
        <v>0.94022099137983972</v>
      </c>
      <c r="BH15" s="26">
        <f>BH14/$BH$18</f>
        <v>0.96716408273644472</v>
      </c>
      <c r="BI15" s="26">
        <f t="shared" ref="BI15" si="21">BI14/$BH$18</f>
        <v>0.23212221651427312</v>
      </c>
      <c r="BJ15" s="26">
        <f t="shared" ref="BJ15" si="22">BJ14/$BH$18</f>
        <v>8.2067596680647267E-2</v>
      </c>
    </row>
    <row r="16" spans="1:66" x14ac:dyDescent="0.35">
      <c r="B16" s="5">
        <v>0.44073885696430593</v>
      </c>
      <c r="C16" s="3">
        <v>0.43111921323459906</v>
      </c>
      <c r="D16">
        <f t="shared" si="0"/>
        <v>1.022313187244736</v>
      </c>
      <c r="E16">
        <f t="shared" si="1"/>
        <v>0.6292370135949279</v>
      </c>
      <c r="H16" s="26">
        <v>0.58403267854562535</v>
      </c>
      <c r="I16" s="26">
        <v>0.7220316060023767</v>
      </c>
      <c r="J16" s="26">
        <f t="shared" si="2"/>
        <v>0.80887411810017484</v>
      </c>
      <c r="K16" s="26">
        <f t="shared" si="3"/>
        <v>0.54329743542563813</v>
      </c>
      <c r="M16" s="30">
        <v>0.77785276110130763</v>
      </c>
      <c r="N16" s="27">
        <v>0.94281711398966461</v>
      </c>
      <c r="O16" s="26">
        <f t="shared" si="4"/>
        <v>0.82503037923199452</v>
      </c>
      <c r="P16" s="26">
        <f t="shared" si="5"/>
        <v>0.53488395952580214</v>
      </c>
      <c r="S16" s="26">
        <v>0.88151437431846902</v>
      </c>
      <c r="T16" s="26">
        <v>0.76444183804878318</v>
      </c>
      <c r="U16" s="26">
        <f t="shared" si="6"/>
        <v>1.1531477353051611</v>
      </c>
      <c r="V16" s="26">
        <f t="shared" si="7"/>
        <v>0.88151437431846913</v>
      </c>
      <c r="Z16" s="26">
        <v>0.85892376874541798</v>
      </c>
      <c r="AA16" s="26">
        <v>0.9168998933018726</v>
      </c>
      <c r="AB16" s="26">
        <f t="shared" si="8"/>
        <v>0.93676940636597172</v>
      </c>
      <c r="AC16" s="26">
        <f t="shared" si="9"/>
        <v>0.75302492131897669</v>
      </c>
      <c r="AG16" s="26">
        <v>0.7038544353460674</v>
      </c>
      <c r="AH16" s="26">
        <v>0.67855714032347791</v>
      </c>
      <c r="AI16" s="26">
        <f t="shared" si="10"/>
        <v>1.0372810092463693</v>
      </c>
      <c r="AJ16" s="26">
        <f t="shared" si="11"/>
        <v>0.83536059702895837</v>
      </c>
      <c r="AN16" s="26">
        <v>0.86695979766692988</v>
      </c>
      <c r="AO16" s="26">
        <v>0.90573721021344822</v>
      </c>
      <c r="AP16" s="26">
        <f t="shared" si="12"/>
        <v>0.95718690575009058</v>
      </c>
      <c r="AQ16" s="26">
        <f t="shared" si="13"/>
        <v>0.90341936103132936</v>
      </c>
      <c r="AS16" s="30">
        <v>0.85898032986356376</v>
      </c>
      <c r="AT16" s="27">
        <v>0.85856076740736031</v>
      </c>
      <c r="AU16" s="28">
        <f t="shared" si="14"/>
        <v>1.0004886811418956</v>
      </c>
      <c r="AV16" s="28">
        <f t="shared" si="15"/>
        <v>0.80763133732010162</v>
      </c>
      <c r="AY16" s="26">
        <v>0.6292370135949279</v>
      </c>
      <c r="AZ16" s="26">
        <v>0.54329743542563813</v>
      </c>
      <c r="BA16" s="26">
        <v>0.53488395952580214</v>
      </c>
      <c r="BB16" s="26">
        <v>0.88151437431846913</v>
      </c>
      <c r="BC16" s="26">
        <v>0.75302492131897669</v>
      </c>
      <c r="BD16" s="26">
        <v>0.83536059702895837</v>
      </c>
      <c r="BE16" s="26">
        <v>0.90341936103132936</v>
      </c>
      <c r="BF16" s="26">
        <v>0.80763133732010162</v>
      </c>
    </row>
    <row r="17" spans="1:62" x14ac:dyDescent="0.35">
      <c r="B17" s="3"/>
      <c r="C17" s="5"/>
      <c r="D17" t="e">
        <f t="shared" si="0"/>
        <v>#DIV/0!</v>
      </c>
      <c r="E17" t="e">
        <f t="shared" si="1"/>
        <v>#DIV/0!</v>
      </c>
      <c r="J17" s="26" t="e">
        <f t="shared" si="2"/>
        <v>#DIV/0!</v>
      </c>
      <c r="K17" s="26" t="e">
        <f t="shared" si="3"/>
        <v>#DIV/0!</v>
      </c>
      <c r="M17" s="31"/>
      <c r="N17" s="31"/>
      <c r="O17" s="26" t="e">
        <f t="shared" si="4"/>
        <v>#DIV/0!</v>
      </c>
      <c r="P17" s="26" t="e">
        <f t="shared" si="5"/>
        <v>#DIV/0!</v>
      </c>
      <c r="U17" s="26" t="e">
        <f t="shared" si="6"/>
        <v>#DIV/0!</v>
      </c>
      <c r="V17" s="26" t="e">
        <f t="shared" si="7"/>
        <v>#DIV/0!</v>
      </c>
      <c r="AB17" s="26" t="e">
        <f t="shared" si="8"/>
        <v>#DIV/0!</v>
      </c>
      <c r="AC17" s="26" t="e">
        <f t="shared" si="9"/>
        <v>#DIV/0!</v>
      </c>
      <c r="AI17" s="26" t="e">
        <f t="shared" si="10"/>
        <v>#DIV/0!</v>
      </c>
      <c r="AJ17" s="26" t="e">
        <f t="shared" si="11"/>
        <v>#DIV/0!</v>
      </c>
      <c r="AP17" s="26" t="e">
        <f t="shared" si="12"/>
        <v>#DIV/0!</v>
      </c>
      <c r="AQ17" s="26" t="e">
        <f t="shared" si="13"/>
        <v>#DIV/0!</v>
      </c>
      <c r="AS17" s="31"/>
      <c r="AT17" s="31"/>
      <c r="AU17" s="28" t="e">
        <f t="shared" si="14"/>
        <v>#DIV/0!</v>
      </c>
      <c r="AV17" s="28" t="e">
        <f t="shared" si="15"/>
        <v>#DIV/0!</v>
      </c>
      <c r="AX17" s="26">
        <v>18</v>
      </c>
      <c r="AY17" s="26" t="e">
        <v>#DIV/0!</v>
      </c>
      <c r="AZ17" s="26" t="e">
        <v>#DIV/0!</v>
      </c>
      <c r="BA17" s="26" t="e">
        <v>#DIV/0!</v>
      </c>
      <c r="BB17" s="26" t="e">
        <v>#DIV/0!</v>
      </c>
      <c r="BC17" s="26" t="e">
        <v>#DIV/0!</v>
      </c>
      <c r="BD17" s="26" t="e">
        <v>#DIV/0!</v>
      </c>
      <c r="BE17" s="26" t="e">
        <v>#DIV/0!</v>
      </c>
      <c r="BF17" s="26" t="e">
        <v>#DIV/0!</v>
      </c>
      <c r="BH17" s="26" t="s">
        <v>9</v>
      </c>
      <c r="BI17" s="26" t="s">
        <v>10</v>
      </c>
      <c r="BJ17" s="26" t="s">
        <v>61</v>
      </c>
    </row>
    <row r="18" spans="1:62" x14ac:dyDescent="0.35">
      <c r="A18">
        <v>21</v>
      </c>
      <c r="B18" s="2">
        <v>0.55196243893352603</v>
      </c>
      <c r="C18" s="3">
        <v>0.3707617208072142</v>
      </c>
      <c r="D18">
        <f t="shared" si="0"/>
        <v>1.4887255289780337</v>
      </c>
      <c r="E18">
        <f t="shared" si="1"/>
        <v>0.91631529124783939</v>
      </c>
      <c r="H18" s="26">
        <v>0.16708695416561584</v>
      </c>
      <c r="I18" s="26">
        <v>0.22517307585208637</v>
      </c>
      <c r="J18" s="26">
        <f t="shared" si="2"/>
        <v>0.74203789033540291</v>
      </c>
      <c r="K18" s="26">
        <f t="shared" si="3"/>
        <v>0.49840546728674978</v>
      </c>
      <c r="M18" s="27">
        <v>0.9467405363062753</v>
      </c>
      <c r="N18" s="27">
        <v>0.83824158528282178</v>
      </c>
      <c r="O18" s="26">
        <f t="shared" si="4"/>
        <v>1.1294363736283093</v>
      </c>
      <c r="P18" s="26">
        <f t="shared" si="5"/>
        <v>0.73223655124207065</v>
      </c>
      <c r="S18" s="26">
        <v>0.2907435315199941</v>
      </c>
      <c r="T18" s="26">
        <v>0.36160261836107915</v>
      </c>
      <c r="U18" s="26">
        <f t="shared" si="6"/>
        <v>0.80404155489181628</v>
      </c>
      <c r="V18" s="26">
        <f t="shared" si="7"/>
        <v>0.61464300408910166</v>
      </c>
      <c r="Z18" s="26">
        <v>0.55102741370060682</v>
      </c>
      <c r="AA18" s="26">
        <v>0.49269859883672984</v>
      </c>
      <c r="AB18" s="26">
        <f t="shared" si="8"/>
        <v>1.1183864029684525</v>
      </c>
      <c r="AC18" s="26">
        <f t="shared" si="9"/>
        <v>0.8990182934844021</v>
      </c>
      <c r="AG18" s="26">
        <v>0.9792410890258777</v>
      </c>
      <c r="AH18" s="26">
        <v>0.91103773371602381</v>
      </c>
      <c r="AI18" s="26">
        <f t="shared" si="10"/>
        <v>1.0748633704025188</v>
      </c>
      <c r="AJ18" s="26">
        <f t="shared" si="11"/>
        <v>0.86562705652576211</v>
      </c>
      <c r="AN18" s="26">
        <v>0.62347732615953855</v>
      </c>
      <c r="AO18" s="26">
        <v>0.64765912018857275</v>
      </c>
      <c r="AP18" s="26">
        <f t="shared" si="12"/>
        <v>0.96266277540877765</v>
      </c>
      <c r="AQ18" s="26">
        <f t="shared" si="13"/>
        <v>0.90858763761182149</v>
      </c>
      <c r="AS18" s="27">
        <v>0.829354611826569</v>
      </c>
      <c r="AT18" s="27">
        <v>0.75529072607800818</v>
      </c>
      <c r="AU18" s="28">
        <f t="shared" si="14"/>
        <v>1.0980601021452385</v>
      </c>
      <c r="AV18" s="28">
        <f t="shared" si="15"/>
        <v>0.88639458443571417</v>
      </c>
      <c r="AY18" s="26">
        <v>0.91631529124783939</v>
      </c>
      <c r="AZ18" s="26">
        <v>0.49840546728674978</v>
      </c>
      <c r="BA18" s="26">
        <v>0.73223655124207065</v>
      </c>
      <c r="BB18" s="26">
        <v>0.61464300408910166</v>
      </c>
      <c r="BC18" s="26">
        <v>0.8990182934844021</v>
      </c>
      <c r="BD18" s="26">
        <v>0.86562705652576211</v>
      </c>
      <c r="BE18" s="26">
        <v>0.90858763761182149</v>
      </c>
      <c r="BF18" s="26">
        <v>0.88639458443571417</v>
      </c>
      <c r="BH18" s="26">
        <f>AVERAGE(AY18:BE20)</f>
        <v>0.7819182031238664</v>
      </c>
      <c r="BI18" s="26">
        <f>STDEV(AY18:BE20)</f>
        <v>0.14508347569596328</v>
      </c>
      <c r="BJ18" s="26">
        <f>BI18/SQRT(8)</f>
        <v>5.1294754751364642E-2</v>
      </c>
    </row>
    <row r="19" spans="1:62" x14ac:dyDescent="0.35">
      <c r="B19" s="4">
        <v>0.60237174278938732</v>
      </c>
      <c r="C19" s="3">
        <v>0.3707617208072142</v>
      </c>
      <c r="D19">
        <f t="shared" si="0"/>
        <v>1.6246869862344928</v>
      </c>
      <c r="E19">
        <f t="shared" si="1"/>
        <v>1</v>
      </c>
      <c r="H19" s="26">
        <v>0.19397975550270635</v>
      </c>
      <c r="I19" s="26">
        <v>0.22517307585208637</v>
      </c>
      <c r="J19" s="26">
        <f t="shared" si="2"/>
        <v>0.86146958187012301</v>
      </c>
      <c r="K19" s="26">
        <f t="shared" si="3"/>
        <v>0.57862429277193295</v>
      </c>
      <c r="M19" s="29">
        <v>1</v>
      </c>
      <c r="N19" s="27">
        <v>0.83824158528282178</v>
      </c>
      <c r="O19" s="26">
        <f t="shared" si="4"/>
        <v>1.1929735025763499</v>
      </c>
      <c r="P19" s="26">
        <f t="shared" si="5"/>
        <v>0.77342896301758057</v>
      </c>
      <c r="S19" s="26">
        <v>0.35834919034421364</v>
      </c>
      <c r="T19" s="26">
        <v>0.36160261836107915</v>
      </c>
      <c r="U19" s="26">
        <f t="shared" si="6"/>
        <v>0.99100275315590558</v>
      </c>
      <c r="V19" s="26">
        <f t="shared" si="7"/>
        <v>0.75756396613390509</v>
      </c>
      <c r="Z19" s="26">
        <v>0.56418335183560309</v>
      </c>
      <c r="AA19" s="26">
        <v>0.49269859883672984</v>
      </c>
      <c r="AB19" s="26">
        <f t="shared" si="8"/>
        <v>1.1450882003067393</v>
      </c>
      <c r="AC19" s="26">
        <f t="shared" si="9"/>
        <v>0.92048261405582277</v>
      </c>
      <c r="AG19" s="26">
        <v>1</v>
      </c>
      <c r="AH19" s="26">
        <v>0.91103773371602381</v>
      </c>
      <c r="AI19" s="26">
        <f t="shared" si="10"/>
        <v>1.0976493760813932</v>
      </c>
      <c r="AJ19" s="26">
        <f t="shared" si="11"/>
        <v>0.88397746604655258</v>
      </c>
      <c r="AN19" s="26">
        <v>0.63936824597058739</v>
      </c>
      <c r="AO19" s="26">
        <v>0.64765912018857275</v>
      </c>
      <c r="AP19" s="26">
        <f t="shared" si="12"/>
        <v>0.98719870691302647</v>
      </c>
      <c r="AQ19" s="26">
        <f t="shared" si="13"/>
        <v>0.93174532544553312</v>
      </c>
      <c r="AS19" s="29">
        <v>0.83559281946568609</v>
      </c>
      <c r="AT19" s="27">
        <v>0.75529072607800818</v>
      </c>
      <c r="AU19" s="28">
        <f t="shared" si="14"/>
        <v>1.1063194484124834</v>
      </c>
      <c r="AV19" s="28">
        <f t="shared" si="15"/>
        <v>0.89306183314820486</v>
      </c>
      <c r="AY19" s="26">
        <v>1</v>
      </c>
      <c r="AZ19" s="26">
        <v>0.57862429277193295</v>
      </c>
      <c r="BA19" s="26">
        <v>0.77342896301758057</v>
      </c>
      <c r="BB19" s="26">
        <v>0.75756396613390509</v>
      </c>
      <c r="BC19" s="26">
        <v>0.92048261405582277</v>
      </c>
      <c r="BD19" s="26">
        <v>0.88397746604655258</v>
      </c>
      <c r="BE19" s="26">
        <v>0.93174532544553312</v>
      </c>
      <c r="BF19" s="26">
        <v>0.89306183314820486</v>
      </c>
      <c r="BH19" s="26">
        <f>BH18/$BH$18</f>
        <v>1</v>
      </c>
      <c r="BI19" s="26">
        <f t="shared" ref="BI19" si="23">BI18/$BH$18</f>
        <v>0.1855481495587846</v>
      </c>
      <c r="BJ19" s="26">
        <f t="shared" ref="BJ19" si="24">BJ18/$BH$18</f>
        <v>6.5601177394816149E-2</v>
      </c>
    </row>
    <row r="20" spans="1:62" x14ac:dyDescent="0.35">
      <c r="B20" s="5">
        <v>0.53758247028856909</v>
      </c>
      <c r="C20" s="3">
        <v>0.3707617208072142</v>
      </c>
      <c r="D20">
        <f t="shared" si="0"/>
        <v>1.4499405955883375</v>
      </c>
      <c r="E20">
        <f t="shared" si="1"/>
        <v>0.89244304156632548</v>
      </c>
      <c r="H20" s="26">
        <v>0.17779972526020837</v>
      </c>
      <c r="I20" s="26">
        <v>0.22517307585208637</v>
      </c>
      <c r="J20" s="26">
        <f t="shared" si="2"/>
        <v>0.78961360983052431</v>
      </c>
      <c r="K20" s="26">
        <f t="shared" si="3"/>
        <v>0.53036070705995253</v>
      </c>
      <c r="M20" s="30">
        <v>0.80639522433982191</v>
      </c>
      <c r="N20" s="27">
        <v>0.83824158528282178</v>
      </c>
      <c r="O20" s="26">
        <f t="shared" si="4"/>
        <v>0.96200813524151874</v>
      </c>
      <c r="P20" s="26">
        <f t="shared" si="5"/>
        <v>0.62368942214347767</v>
      </c>
      <c r="S20" s="26">
        <v>0.32283099421415778</v>
      </c>
      <c r="T20" s="26">
        <v>0.36160261836107915</v>
      </c>
      <c r="U20" s="26">
        <f t="shared" si="6"/>
        <v>0.89277836448571879</v>
      </c>
      <c r="V20" s="26">
        <f t="shared" si="7"/>
        <v>0.68247713391764941</v>
      </c>
      <c r="Z20" s="26">
        <v>0.49400960587967907</v>
      </c>
      <c r="AA20" s="26">
        <v>0.49269859883672984</v>
      </c>
      <c r="AB20" s="26">
        <f t="shared" si="8"/>
        <v>1.0026608702481488</v>
      </c>
      <c r="AC20" s="26">
        <f t="shared" si="9"/>
        <v>0.80599197390233579</v>
      </c>
      <c r="AG20" s="26">
        <v>0.87299361060757463</v>
      </c>
      <c r="AH20" s="26">
        <v>0.91103773371602381</v>
      </c>
      <c r="AI20" s="26">
        <f t="shared" si="10"/>
        <v>0.95824089200644702</v>
      </c>
      <c r="AJ20" s="26">
        <f t="shared" si="11"/>
        <v>0.77170667977971463</v>
      </c>
      <c r="AN20" s="26">
        <v>0.57157946852032182</v>
      </c>
      <c r="AO20" s="26">
        <v>0.64765912018857275</v>
      </c>
      <c r="AP20" s="26">
        <f t="shared" si="12"/>
        <v>0.88253133585751165</v>
      </c>
      <c r="AQ20" s="26">
        <f t="shared" si="13"/>
        <v>0.8329573782726637</v>
      </c>
      <c r="AS20" s="30">
        <v>0.70669470275672397</v>
      </c>
      <c r="AT20" s="27">
        <v>0.75529072607800818</v>
      </c>
      <c r="AU20" s="28">
        <f t="shared" si="14"/>
        <v>0.93565918176484386</v>
      </c>
      <c r="AV20" s="28">
        <f t="shared" si="15"/>
        <v>0.75529857607394491</v>
      </c>
      <c r="AY20" s="26">
        <v>0.89244304156632548</v>
      </c>
      <c r="AZ20" s="26">
        <v>0.53036070705995253</v>
      </c>
      <c r="BA20" s="26">
        <v>0.62368942214347767</v>
      </c>
      <c r="BB20" s="26">
        <v>0.68247713391764941</v>
      </c>
      <c r="BC20" s="26">
        <v>0.80599197390233579</v>
      </c>
      <c r="BD20" s="26">
        <v>0.77170667977971463</v>
      </c>
      <c r="BE20" s="26">
        <v>0.8329573782726637</v>
      </c>
      <c r="BF20" s="26">
        <v>0.75529857607394491</v>
      </c>
    </row>
    <row r="21" spans="1:62" x14ac:dyDescent="0.35">
      <c r="B21" s="3"/>
      <c r="C21" s="5"/>
      <c r="D21" t="e">
        <f t="shared" si="0"/>
        <v>#DIV/0!</v>
      </c>
      <c r="E21" t="e">
        <f t="shared" si="1"/>
        <v>#DIV/0!</v>
      </c>
      <c r="J21" s="26" t="e">
        <f t="shared" si="2"/>
        <v>#DIV/0!</v>
      </c>
      <c r="K21" s="26" t="e">
        <f t="shared" si="3"/>
        <v>#DIV/0!</v>
      </c>
      <c r="M21" s="31"/>
      <c r="N21" s="31"/>
      <c r="O21" s="26" t="e">
        <f t="shared" si="4"/>
        <v>#DIV/0!</v>
      </c>
      <c r="P21" s="26" t="e">
        <f t="shared" si="5"/>
        <v>#DIV/0!</v>
      </c>
      <c r="U21" s="26" t="e">
        <f t="shared" si="6"/>
        <v>#DIV/0!</v>
      </c>
      <c r="V21" s="26" t="e">
        <f t="shared" si="7"/>
        <v>#DIV/0!</v>
      </c>
      <c r="AB21" s="26" t="e">
        <f t="shared" si="8"/>
        <v>#DIV/0!</v>
      </c>
      <c r="AC21" s="26" t="e">
        <f t="shared" si="9"/>
        <v>#DIV/0!</v>
      </c>
      <c r="AI21" s="26" t="e">
        <f t="shared" si="10"/>
        <v>#DIV/0!</v>
      </c>
      <c r="AJ21" s="26" t="e">
        <f t="shared" si="11"/>
        <v>#DIV/0!</v>
      </c>
      <c r="AP21" s="26" t="e">
        <f t="shared" si="12"/>
        <v>#DIV/0!</v>
      </c>
      <c r="AQ21" s="26" t="e">
        <f t="shared" si="13"/>
        <v>#DIV/0!</v>
      </c>
      <c r="AS21" s="31"/>
      <c r="AT21" s="31"/>
      <c r="AU21" s="28" t="e">
        <f t="shared" si="14"/>
        <v>#DIV/0!</v>
      </c>
      <c r="AV21" s="28" t="e">
        <f t="shared" si="15"/>
        <v>#DIV/0!</v>
      </c>
      <c r="AY21" s="26" t="e">
        <v>#DIV/0!</v>
      </c>
      <c r="AZ21" s="26" t="e">
        <v>#DIV/0!</v>
      </c>
      <c r="BA21" s="26" t="e">
        <v>#DIV/0!</v>
      </c>
      <c r="BB21" s="26" t="e">
        <v>#DIV/0!</v>
      </c>
      <c r="BC21" s="26" t="e">
        <v>#DIV/0!</v>
      </c>
      <c r="BD21" s="26" t="e">
        <v>#DIV/0!</v>
      </c>
      <c r="BE21" s="26" t="e">
        <v>#DIV/0!</v>
      </c>
      <c r="BF21" s="26" t="e">
        <v>#DIV/0!</v>
      </c>
      <c r="BH21" s="26" t="s">
        <v>9</v>
      </c>
      <c r="BI21" s="26" t="s">
        <v>10</v>
      </c>
      <c r="BJ21" s="26" t="s">
        <v>61</v>
      </c>
    </row>
    <row r="22" spans="1:62" x14ac:dyDescent="0.35">
      <c r="A22">
        <v>24</v>
      </c>
      <c r="B22" s="2">
        <v>0.72038747340649034</v>
      </c>
      <c r="C22" s="3">
        <v>0.77325538411027905</v>
      </c>
      <c r="D22">
        <f t="shared" si="0"/>
        <v>0.93162943085793126</v>
      </c>
      <c r="E22">
        <f t="shared" si="1"/>
        <v>0.57342087352909232</v>
      </c>
      <c r="H22" s="26">
        <v>0.28106719826107551</v>
      </c>
      <c r="I22" s="26">
        <v>0.31997214207299141</v>
      </c>
      <c r="J22" s="26">
        <f t="shared" si="2"/>
        <v>0.8784114655736468</v>
      </c>
      <c r="K22" s="26">
        <f t="shared" si="3"/>
        <v>0.59000366783343527</v>
      </c>
      <c r="M22" s="27">
        <v>0.3490663033298057</v>
      </c>
      <c r="N22" s="27">
        <v>0.43956934078352994</v>
      </c>
      <c r="O22" s="26">
        <f t="shared" si="4"/>
        <v>0.79410975912832527</v>
      </c>
      <c r="P22" s="26">
        <f t="shared" si="5"/>
        <v>0.51483749320362926</v>
      </c>
      <c r="S22" s="26">
        <v>0.6800180754368903</v>
      </c>
      <c r="T22" s="26">
        <v>0.85134377787808779</v>
      </c>
      <c r="U22" s="26">
        <f t="shared" si="6"/>
        <v>0.79875849581209801</v>
      </c>
      <c r="V22" s="26">
        <f t="shared" si="7"/>
        <v>0.61060441269568155</v>
      </c>
      <c r="Z22" s="26">
        <v>0.1024364452770325</v>
      </c>
      <c r="AA22" s="26">
        <v>0.13539141236711835</v>
      </c>
      <c r="AB22" s="26">
        <f t="shared" si="8"/>
        <v>0.75659484960000745</v>
      </c>
      <c r="AC22" s="26">
        <f t="shared" si="9"/>
        <v>0.60819105877995328</v>
      </c>
      <c r="AG22" s="26">
        <v>0.53731983470431244</v>
      </c>
      <c r="AH22" s="26">
        <v>0.63165102798482065</v>
      </c>
      <c r="AI22" s="26">
        <f t="shared" si="10"/>
        <v>0.85065932120548193</v>
      </c>
      <c r="AJ22" s="26">
        <f t="shared" si="11"/>
        <v>0.68506727887243168</v>
      </c>
      <c r="AN22" s="26">
        <v>0.62340299880359706</v>
      </c>
      <c r="AO22" s="26">
        <v>0.72737409721573476</v>
      </c>
      <c r="AP22" s="26">
        <f t="shared" si="12"/>
        <v>0.85705966323227412</v>
      </c>
      <c r="AQ22" s="26">
        <f t="shared" si="13"/>
        <v>0.80891651220016092</v>
      </c>
      <c r="AS22" s="27">
        <v>0.79733394745153918</v>
      </c>
      <c r="AT22" s="27">
        <v>0.87816161990422281</v>
      </c>
      <c r="AU22" s="28">
        <f t="shared" si="14"/>
        <v>0.90795809037805686</v>
      </c>
      <c r="AV22" s="28">
        <f t="shared" si="15"/>
        <v>0.73293723415810952</v>
      </c>
      <c r="AX22" s="26">
        <v>21</v>
      </c>
      <c r="AY22" s="26">
        <v>0.57342087352909232</v>
      </c>
      <c r="AZ22" s="26">
        <v>0.59000366783343527</v>
      </c>
      <c r="BA22" s="26">
        <v>0.51483749320362926</v>
      </c>
      <c r="BB22" s="26">
        <v>0.61060441269568155</v>
      </c>
      <c r="BC22" s="26">
        <v>0.60819105877995328</v>
      </c>
      <c r="BD22" s="26">
        <v>0.68506727887243168</v>
      </c>
      <c r="BE22" s="26">
        <v>0.80891651220016092</v>
      </c>
      <c r="BF22" s="26">
        <v>0.73293723415810952</v>
      </c>
      <c r="BH22" s="26">
        <f>AVERAGE(AY22:BE24)</f>
        <v>0.63746762548102942</v>
      </c>
      <c r="BI22" s="26">
        <f>STDEV(AY22:BE24)</f>
        <v>9.1180228970621099E-2</v>
      </c>
      <c r="BJ22" s="26">
        <f>BI22/SQRT(8)</f>
        <v>3.2237079107634133E-2</v>
      </c>
    </row>
    <row r="23" spans="1:62" x14ac:dyDescent="0.35">
      <c r="B23" s="4">
        <v>0.95974497061526787</v>
      </c>
      <c r="C23" s="3">
        <v>0.77325538411027905</v>
      </c>
      <c r="D23">
        <f t="shared" si="0"/>
        <v>1.2411746369145129</v>
      </c>
      <c r="E23">
        <f t="shared" si="1"/>
        <v>0.76394693096616761</v>
      </c>
      <c r="H23" s="26">
        <v>0.29492233713717425</v>
      </c>
      <c r="I23" s="26">
        <v>0.31997214207299141</v>
      </c>
      <c r="J23" s="26">
        <f t="shared" si="2"/>
        <v>0.92171254418110293</v>
      </c>
      <c r="K23" s="26">
        <f t="shared" si="3"/>
        <v>0.61908775450671094</v>
      </c>
      <c r="M23" s="29">
        <v>0.3692474850706734</v>
      </c>
      <c r="N23" s="27">
        <v>0.43956934078352994</v>
      </c>
      <c r="O23" s="26">
        <f t="shared" si="4"/>
        <v>0.84002101787283845</v>
      </c>
      <c r="P23" s="26">
        <f t="shared" si="5"/>
        <v>0.54460269516739046</v>
      </c>
      <c r="S23" s="26">
        <v>0.80088666296660993</v>
      </c>
      <c r="T23" s="26">
        <v>0.85134377787808779</v>
      </c>
      <c r="U23" s="26">
        <f t="shared" si="6"/>
        <v>0.94073238540928961</v>
      </c>
      <c r="V23" s="26">
        <f t="shared" si="7"/>
        <v>0.71913519381429369</v>
      </c>
      <c r="Z23" s="26">
        <v>0.10017094398531454</v>
      </c>
      <c r="AA23" s="26">
        <v>0.13539141236711835</v>
      </c>
      <c r="AB23" s="26">
        <f t="shared" si="8"/>
        <v>0.73986187331954012</v>
      </c>
      <c r="AC23" s="26">
        <f t="shared" si="9"/>
        <v>0.59474020517456916</v>
      </c>
      <c r="AG23" s="26">
        <v>0.5441894903701574</v>
      </c>
      <c r="AH23" s="26">
        <v>0.63165102798482065</v>
      </c>
      <c r="AI23" s="26">
        <f t="shared" si="10"/>
        <v>0.86153503479018312</v>
      </c>
      <c r="AJ23" s="26">
        <f t="shared" si="11"/>
        <v>0.69382589154560947</v>
      </c>
      <c r="AN23" s="26">
        <v>0.609663465833575</v>
      </c>
      <c r="AO23" s="26">
        <v>0.72737409721573476</v>
      </c>
      <c r="AP23" s="26">
        <f t="shared" si="12"/>
        <v>0.83817043824802651</v>
      </c>
      <c r="AQ23" s="26">
        <f t="shared" si="13"/>
        <v>0.79108834148122142</v>
      </c>
      <c r="AS23" s="29">
        <v>0.78599879182399868</v>
      </c>
      <c r="AT23" s="27">
        <v>0.87816161990422281</v>
      </c>
      <c r="AU23" s="28">
        <f t="shared" si="14"/>
        <v>0.89505026638459106</v>
      </c>
      <c r="AV23" s="28">
        <f t="shared" si="15"/>
        <v>0.72251756290122227</v>
      </c>
      <c r="AY23" s="26">
        <v>0.76394693096616761</v>
      </c>
      <c r="AZ23" s="26">
        <v>0.61908775450671094</v>
      </c>
      <c r="BA23" s="26">
        <v>0.54460269516739046</v>
      </c>
      <c r="BB23" s="26">
        <v>0.71913519381429369</v>
      </c>
      <c r="BC23" s="26">
        <v>0.59474020517456916</v>
      </c>
      <c r="BD23" s="26">
        <v>0.69382589154560947</v>
      </c>
      <c r="BE23" s="26">
        <v>0.79108834148122142</v>
      </c>
      <c r="BF23" s="26">
        <v>0.72251756290122227</v>
      </c>
      <c r="BH23" s="26">
        <f>BH22/$BH$18</f>
        <v>0.81526126765467555</v>
      </c>
      <c r="BI23" s="26">
        <f t="shared" ref="BI23" si="25">BI22/$BH$18</f>
        <v>0.11661095573212653</v>
      </c>
      <c r="BJ23" s="26">
        <f t="shared" ref="BJ23" si="26">BJ22/$BH$18</f>
        <v>4.1228198779415477E-2</v>
      </c>
    </row>
    <row r="24" spans="1:62" x14ac:dyDescent="0.35">
      <c r="B24" s="5">
        <v>0.81314638556867969</v>
      </c>
      <c r="C24" s="3">
        <v>0.77325538411027905</v>
      </c>
      <c r="D24">
        <f t="shared" si="0"/>
        <v>1.0515883914656474</v>
      </c>
      <c r="E24">
        <f t="shared" si="1"/>
        <v>0.64725599477034923</v>
      </c>
      <c r="H24" s="26">
        <v>0.27515224405613625</v>
      </c>
      <c r="I24" s="26">
        <v>0.31997214207299141</v>
      </c>
      <c r="J24" s="26">
        <f t="shared" si="2"/>
        <v>0.85992562437941578</v>
      </c>
      <c r="K24" s="26">
        <f t="shared" si="3"/>
        <v>0.5775872610183671</v>
      </c>
      <c r="M24" s="30">
        <v>0.29644882836830722</v>
      </c>
      <c r="N24" s="27">
        <v>0.43956934078352994</v>
      </c>
      <c r="O24" s="26">
        <f t="shared" si="4"/>
        <v>0.67440742759694938</v>
      </c>
      <c r="P24" s="26">
        <f t="shared" si="5"/>
        <v>0.43723203931285975</v>
      </c>
      <c r="S24" s="26">
        <v>0.73229710624947575</v>
      </c>
      <c r="T24" s="26">
        <v>0.85134377787808779</v>
      </c>
      <c r="U24" s="26">
        <f t="shared" si="6"/>
        <v>0.86016615764159665</v>
      </c>
      <c r="V24" s="26">
        <f t="shared" si="7"/>
        <v>0.65754699857490162</v>
      </c>
      <c r="Z24" s="26">
        <v>9.8735178061419002E-2</v>
      </c>
      <c r="AA24" s="26">
        <v>0.13539141236711835</v>
      </c>
      <c r="AB24" s="26">
        <f t="shared" si="8"/>
        <v>0.72925731651055725</v>
      </c>
      <c r="AC24" s="26">
        <f t="shared" si="9"/>
        <v>0.58621570010166635</v>
      </c>
      <c r="AG24" s="26">
        <v>0.52019520278824649</v>
      </c>
      <c r="AH24" s="26">
        <v>0.63165102798482065</v>
      </c>
      <c r="AI24" s="26">
        <f t="shared" si="10"/>
        <v>0.82354841477555141</v>
      </c>
      <c r="AJ24" s="26">
        <f t="shared" si="11"/>
        <v>0.6632338675022984</v>
      </c>
      <c r="AN24" s="26">
        <v>0.53968070005639524</v>
      </c>
      <c r="AO24" s="26">
        <v>0.72737409721573476</v>
      </c>
      <c r="AP24" s="26">
        <f t="shared" si="12"/>
        <v>0.7419575458106108</v>
      </c>
      <c r="AQ24" s="26">
        <f t="shared" si="13"/>
        <v>0.70027996405082649</v>
      </c>
      <c r="AS24" s="30">
        <v>0.74086059161729534</v>
      </c>
      <c r="AT24" s="27">
        <v>0.87816161990422281</v>
      </c>
      <c r="AU24" s="28">
        <f t="shared" si="14"/>
        <v>0.84364947730020101</v>
      </c>
      <c r="AV24" s="28">
        <f t="shared" si="15"/>
        <v>0.68102495153039277</v>
      </c>
      <c r="AY24" s="26">
        <v>0.64725599477034923</v>
      </c>
      <c r="AZ24" s="26">
        <v>0.5775872610183671</v>
      </c>
      <c r="BA24" s="26">
        <v>0.43723203931285975</v>
      </c>
      <c r="BB24" s="26">
        <v>0.65754699857490162</v>
      </c>
      <c r="BC24" s="26">
        <v>0.58621570010166635</v>
      </c>
      <c r="BD24" s="26">
        <v>0.6632338675022984</v>
      </c>
      <c r="BE24" s="26">
        <v>0.70027996405082649</v>
      </c>
      <c r="BF24" s="26">
        <v>0.68102495153039277</v>
      </c>
    </row>
    <row r="25" spans="1:62" x14ac:dyDescent="0.35">
      <c r="B25" s="3"/>
      <c r="C25" s="5"/>
      <c r="D25" t="e">
        <f t="shared" si="0"/>
        <v>#DIV/0!</v>
      </c>
      <c r="E25" t="e">
        <f t="shared" si="1"/>
        <v>#DIV/0!</v>
      </c>
      <c r="J25" s="26" t="e">
        <f t="shared" si="2"/>
        <v>#DIV/0!</v>
      </c>
      <c r="K25" s="26" t="e">
        <f t="shared" si="3"/>
        <v>#DIV/0!</v>
      </c>
      <c r="M25" s="31"/>
      <c r="N25" s="31"/>
      <c r="O25" s="26" t="e">
        <f t="shared" si="4"/>
        <v>#DIV/0!</v>
      </c>
      <c r="P25" s="26" t="e">
        <f t="shared" si="5"/>
        <v>#DIV/0!</v>
      </c>
      <c r="U25" s="26" t="e">
        <f t="shared" si="6"/>
        <v>#DIV/0!</v>
      </c>
      <c r="V25" s="26" t="e">
        <f t="shared" si="7"/>
        <v>#DIV/0!</v>
      </c>
      <c r="AB25" s="26" t="e">
        <f t="shared" si="8"/>
        <v>#DIV/0!</v>
      </c>
      <c r="AC25" s="26" t="e">
        <f t="shared" si="9"/>
        <v>#DIV/0!</v>
      </c>
      <c r="AI25" s="26" t="e">
        <f t="shared" si="10"/>
        <v>#DIV/0!</v>
      </c>
      <c r="AJ25" s="26" t="e">
        <f t="shared" si="11"/>
        <v>#DIV/0!</v>
      </c>
      <c r="AP25" s="26" t="e">
        <f t="shared" si="12"/>
        <v>#DIV/0!</v>
      </c>
      <c r="AQ25" s="26" t="e">
        <f t="shared" si="13"/>
        <v>#DIV/0!</v>
      </c>
      <c r="AS25" s="31"/>
      <c r="AT25" s="27"/>
      <c r="AU25" s="28" t="e">
        <f t="shared" si="14"/>
        <v>#DIV/0!</v>
      </c>
      <c r="AV25" s="28" t="e">
        <f t="shared" si="15"/>
        <v>#DIV/0!</v>
      </c>
      <c r="AY25" s="26" t="e">
        <v>#DIV/0!</v>
      </c>
      <c r="AZ25" s="26" t="e">
        <v>#DIV/0!</v>
      </c>
      <c r="BA25" s="26" t="e">
        <v>#DIV/0!</v>
      </c>
      <c r="BB25" s="26" t="e">
        <v>#DIV/0!</v>
      </c>
      <c r="BC25" s="26" t="e">
        <v>#DIV/0!</v>
      </c>
      <c r="BD25" s="26" t="e">
        <v>#DIV/0!</v>
      </c>
      <c r="BE25" s="26" t="e">
        <v>#DIV/0!</v>
      </c>
      <c r="BF25" s="26" t="e">
        <v>#DIV/0!</v>
      </c>
      <c r="BH25" s="26" t="s">
        <v>9</v>
      </c>
      <c r="BI25" s="26" t="s">
        <v>10</v>
      </c>
      <c r="BJ25" s="26" t="s">
        <v>61</v>
      </c>
    </row>
    <row r="26" spans="1:62" x14ac:dyDescent="0.35">
      <c r="A26">
        <v>3</v>
      </c>
      <c r="B26" s="2">
        <v>0.5011710550997287</v>
      </c>
      <c r="C26" s="3">
        <v>0.53119044905359436</v>
      </c>
      <c r="D26">
        <f t="shared" si="0"/>
        <v>0.94348657057492225</v>
      </c>
      <c r="E26">
        <f t="shared" si="1"/>
        <v>0.58071898068293371</v>
      </c>
      <c r="H26" s="26">
        <v>0.34956508525362623</v>
      </c>
      <c r="I26" s="26">
        <v>0.33854469203413118</v>
      </c>
      <c r="J26" s="26">
        <f t="shared" si="2"/>
        <v>1.032552255223024</v>
      </c>
      <c r="K26" s="26">
        <f t="shared" si="3"/>
        <v>0.69353559429398504</v>
      </c>
      <c r="M26" s="27">
        <v>0.23219245527595589</v>
      </c>
      <c r="N26" s="27">
        <v>0.42757699243077235</v>
      </c>
      <c r="O26" s="26">
        <f t="shared" si="4"/>
        <v>0.54304244472075858</v>
      </c>
      <c r="P26" s="26">
        <f t="shared" si="5"/>
        <v>0.35206545156943075</v>
      </c>
      <c r="S26" s="26">
        <v>0.58520905592049144</v>
      </c>
      <c r="T26" s="26">
        <v>0.50060849615835545</v>
      </c>
      <c r="U26" s="26">
        <f t="shared" si="6"/>
        <v>1.1689954533559788</v>
      </c>
      <c r="V26" s="26">
        <f t="shared" si="7"/>
        <v>0.89362903303411512</v>
      </c>
      <c r="Z26" s="26">
        <v>0.38528128124936872</v>
      </c>
      <c r="AA26" s="26">
        <v>0.45563445754262782</v>
      </c>
      <c r="AB26" s="26">
        <f t="shared" si="8"/>
        <v>0.84559294160346277</v>
      </c>
      <c r="AC26" s="26">
        <f t="shared" si="9"/>
        <v>0.67973244428316304</v>
      </c>
      <c r="AG26" s="26">
        <v>0.40640949119820408</v>
      </c>
      <c r="AH26" s="26">
        <v>0.4792662093174303</v>
      </c>
      <c r="AI26" s="26">
        <f t="shared" si="10"/>
        <v>0.84798277720645365</v>
      </c>
      <c r="AJ26" s="26">
        <f t="shared" si="11"/>
        <v>0.68291175942006355</v>
      </c>
      <c r="AN26" s="26">
        <v>0.60419368069223944</v>
      </c>
      <c r="AO26" s="26">
        <v>0.78204116856328931</v>
      </c>
      <c r="AP26" s="26">
        <f t="shared" si="12"/>
        <v>0.77258551720777224</v>
      </c>
      <c r="AQ26" s="26">
        <f t="shared" si="13"/>
        <v>0.72918748690042734</v>
      </c>
      <c r="AS26" s="27">
        <v>0.57020792668501563</v>
      </c>
      <c r="AT26" s="27">
        <v>0.90225615642097512</v>
      </c>
      <c r="AU26" s="28">
        <f t="shared" si="14"/>
        <v>0.63198008971962916</v>
      </c>
      <c r="AV26" s="28">
        <f t="shared" si="15"/>
        <v>0.51015762061135483</v>
      </c>
      <c r="AX26" s="26">
        <v>24</v>
      </c>
      <c r="AY26" s="26">
        <v>0.58071898068293371</v>
      </c>
      <c r="AZ26" s="26">
        <v>0.69353559429398504</v>
      </c>
      <c r="BA26" s="26">
        <v>0.35206545156943075</v>
      </c>
      <c r="BB26" s="26">
        <v>0.89362903303411512</v>
      </c>
      <c r="BC26" s="26">
        <v>0.67973244428316304</v>
      </c>
      <c r="BD26" s="26">
        <v>0.68291175942006355</v>
      </c>
      <c r="BE26" s="26">
        <v>0.72918748690042734</v>
      </c>
      <c r="BF26" s="26">
        <v>0.51015762061135483</v>
      </c>
      <c r="BH26" s="26">
        <f>AVERAGE(AY26:BE28)</f>
        <v>0.67393091563768925</v>
      </c>
      <c r="BI26" s="26">
        <f>STDEV(AY26:BE28)</f>
        <v>0.16345691533973059</v>
      </c>
      <c r="BJ26" s="26">
        <f>BI26/SQRT(8)</f>
        <v>5.7790746634279445E-2</v>
      </c>
    </row>
    <row r="27" spans="1:62" x14ac:dyDescent="0.35">
      <c r="B27" s="4">
        <v>0.62295376631064003</v>
      </c>
      <c r="C27" s="3">
        <v>0.53119044905359436</v>
      </c>
      <c r="D27">
        <f t="shared" si="0"/>
        <v>1.172750314732762</v>
      </c>
      <c r="E27">
        <f t="shared" si="1"/>
        <v>0.72183154334905086</v>
      </c>
      <c r="H27" s="26">
        <v>0.3642187249173327</v>
      </c>
      <c r="I27" s="26">
        <v>0.33854469203413118</v>
      </c>
      <c r="J27" s="26">
        <f t="shared" si="2"/>
        <v>1.0758364655754613</v>
      </c>
      <c r="K27" s="26">
        <f t="shared" si="3"/>
        <v>0.72260835104646493</v>
      </c>
      <c r="M27" s="29">
        <v>0.26173939695946141</v>
      </c>
      <c r="N27" s="27">
        <v>0.42757699243077235</v>
      </c>
      <c r="O27" s="26">
        <f t="shared" si="4"/>
        <v>0.61214565234549845</v>
      </c>
      <c r="P27" s="26">
        <f t="shared" si="5"/>
        <v>0.39686646525411701</v>
      </c>
      <c r="S27" s="26">
        <v>0.62248414648576655</v>
      </c>
      <c r="T27" s="26">
        <v>0.50060849615835545</v>
      </c>
      <c r="U27" s="26">
        <f t="shared" si="6"/>
        <v>1.2434550177687329</v>
      </c>
      <c r="V27" s="26">
        <f t="shared" si="7"/>
        <v>0.95054903931411261</v>
      </c>
      <c r="Z27" s="26">
        <v>0.41911149615603527</v>
      </c>
      <c r="AA27" s="26">
        <v>0.45563445754262782</v>
      </c>
      <c r="AB27" s="26">
        <f t="shared" si="8"/>
        <v>0.91984152914252415</v>
      </c>
      <c r="AC27" s="26">
        <f t="shared" si="9"/>
        <v>0.73941739600094347</v>
      </c>
      <c r="AG27" s="26">
        <v>0.42488225601080065</v>
      </c>
      <c r="AH27" s="26">
        <v>0.4792662093174303</v>
      </c>
      <c r="AI27" s="26">
        <f t="shared" si="10"/>
        <v>0.88652662706164254</v>
      </c>
      <c r="AJ27" s="26">
        <f t="shared" si="11"/>
        <v>0.71395254117525875</v>
      </c>
      <c r="AN27" s="26">
        <v>0.66333704380791925</v>
      </c>
      <c r="AO27" s="26">
        <v>0.78204116856328931</v>
      </c>
      <c r="AP27" s="26">
        <f t="shared" si="12"/>
        <v>0.84821243493683984</v>
      </c>
      <c r="AQ27" s="26">
        <f t="shared" si="13"/>
        <v>0.80056625449652452</v>
      </c>
      <c r="AS27" s="29">
        <v>0.7834146433100998</v>
      </c>
      <c r="AT27" s="27">
        <v>0.90225615642097512</v>
      </c>
      <c r="AU27" s="28">
        <f t="shared" si="14"/>
        <v>0.86828406515696166</v>
      </c>
      <c r="AV27" s="28">
        <f t="shared" si="15"/>
        <v>0.70091089877806922</v>
      </c>
      <c r="AY27" s="26">
        <v>0.72183154334905086</v>
      </c>
      <c r="AZ27" s="26">
        <v>0.72260835104646493</v>
      </c>
      <c r="BA27" s="26">
        <v>0.39686646525411701</v>
      </c>
      <c r="BB27" s="26">
        <v>0.95054903931411261</v>
      </c>
      <c r="BC27" s="26">
        <v>0.73941739600094347</v>
      </c>
      <c r="BD27" s="26">
        <v>0.71395254117525875</v>
      </c>
      <c r="BE27" s="26">
        <v>0.80056625449652452</v>
      </c>
      <c r="BF27" s="26">
        <v>0.70091089877806922</v>
      </c>
      <c r="BH27" s="26">
        <f>BH26/$BH$18</f>
        <v>0.86189439374252486</v>
      </c>
      <c r="BI27" s="26">
        <f t="shared" ref="BI27" si="27">BI26/$BH$18</f>
        <v>0.2090460545447064</v>
      </c>
      <c r="BJ27" s="26">
        <f t="shared" ref="BJ27" si="28">BJ26/$BH$18</f>
        <v>7.3908941374427384E-2</v>
      </c>
    </row>
    <row r="28" spans="1:62" x14ac:dyDescent="0.35">
      <c r="B28" s="5">
        <v>0.50278168420412883</v>
      </c>
      <c r="C28" s="3">
        <v>0.53119044905359436</v>
      </c>
      <c r="D28">
        <f t="shared" si="0"/>
        <v>0.94651868289409091</v>
      </c>
      <c r="E28">
        <f t="shared" si="1"/>
        <v>0.58258525544530881</v>
      </c>
      <c r="H28" s="26">
        <v>0.29990178204992052</v>
      </c>
      <c r="I28" s="26">
        <v>0.33854469203413118</v>
      </c>
      <c r="J28" s="26">
        <f t="shared" si="2"/>
        <v>0.88585580901586025</v>
      </c>
      <c r="K28" s="26">
        <f t="shared" si="3"/>
        <v>0.59500381879645736</v>
      </c>
      <c r="M28" s="30">
        <v>0.22773958764652016</v>
      </c>
      <c r="N28" s="27">
        <v>0.42757699243077235</v>
      </c>
      <c r="O28" s="26">
        <f t="shared" si="4"/>
        <v>0.53262825567816952</v>
      </c>
      <c r="P28" s="26">
        <f t="shared" si="5"/>
        <v>0.34531372119613757</v>
      </c>
      <c r="S28" s="26">
        <v>0.59846343126779644</v>
      </c>
      <c r="T28" s="26">
        <v>0.50060849615835545</v>
      </c>
      <c r="U28" s="26">
        <f t="shared" si="6"/>
        <v>1.1954719823182685</v>
      </c>
      <c r="V28" s="26">
        <f t="shared" si="7"/>
        <v>0.91386879949919964</v>
      </c>
      <c r="Z28" s="26">
        <v>0.37970502585268395</v>
      </c>
      <c r="AA28" s="26">
        <v>0.45563445754262782</v>
      </c>
      <c r="AB28" s="26">
        <f t="shared" si="8"/>
        <v>0.83335450066824646</v>
      </c>
      <c r="AC28" s="26">
        <f t="shared" si="9"/>
        <v>0.66989453651239217</v>
      </c>
      <c r="AG28" s="26">
        <v>0.37226296492221989</v>
      </c>
      <c r="AH28" s="26">
        <v>0.4792662093174303</v>
      </c>
      <c r="AI28" s="26">
        <f t="shared" si="10"/>
        <v>0.77673526254311953</v>
      </c>
      <c r="AJ28" s="26">
        <f t="shared" si="11"/>
        <v>0.62553351200643914</v>
      </c>
      <c r="AN28" s="26">
        <v>0.63202564354073165</v>
      </c>
      <c r="AO28" s="26">
        <v>0.78204116856328931</v>
      </c>
      <c r="AP28" s="26">
        <f t="shared" si="12"/>
        <v>0.80817438895428539</v>
      </c>
      <c r="AQ28" s="26">
        <f t="shared" si="13"/>
        <v>0.76277724411494485</v>
      </c>
      <c r="AS28" s="30">
        <v>0.64360614243374403</v>
      </c>
      <c r="AT28" s="27">
        <v>0.90225615642097512</v>
      </c>
      <c r="AU28" s="28">
        <f t="shared" si="14"/>
        <v>0.71332973219797013</v>
      </c>
      <c r="AV28" s="28">
        <f t="shared" si="15"/>
        <v>0.57582605023347522</v>
      </c>
      <c r="AY28" s="26">
        <v>0.58258525544530881</v>
      </c>
      <c r="AZ28" s="26">
        <v>0.59500381879645736</v>
      </c>
      <c r="BA28" s="26">
        <v>0.34531372119613757</v>
      </c>
      <c r="BB28" s="26">
        <v>0.91386879949919964</v>
      </c>
      <c r="BC28" s="26">
        <v>0.66989453651239217</v>
      </c>
      <c r="BD28" s="26">
        <v>0.62553351200643914</v>
      </c>
      <c r="BE28" s="26">
        <v>0.76277724411494485</v>
      </c>
      <c r="BF28" s="26">
        <v>0.57582605023347522</v>
      </c>
    </row>
    <row r="29" spans="1:62" x14ac:dyDescent="0.35">
      <c r="B29" s="3"/>
      <c r="C29" s="5"/>
      <c r="D29" t="e">
        <f t="shared" si="0"/>
        <v>#DIV/0!</v>
      </c>
      <c r="E29" t="e">
        <f t="shared" si="1"/>
        <v>#DIV/0!</v>
      </c>
      <c r="J29" s="26" t="e">
        <f t="shared" si="2"/>
        <v>#DIV/0!</v>
      </c>
      <c r="K29" s="26" t="e">
        <f t="shared" si="3"/>
        <v>#DIV/0!</v>
      </c>
      <c r="M29" s="31"/>
      <c r="N29" s="31"/>
      <c r="O29" s="26" t="e">
        <f t="shared" si="4"/>
        <v>#DIV/0!</v>
      </c>
      <c r="P29" s="26" t="e">
        <f t="shared" si="5"/>
        <v>#DIV/0!</v>
      </c>
      <c r="U29" s="26" t="e">
        <f t="shared" si="6"/>
        <v>#DIV/0!</v>
      </c>
      <c r="V29" s="26" t="e">
        <f t="shared" si="7"/>
        <v>#DIV/0!</v>
      </c>
      <c r="AB29" s="26" t="e">
        <f t="shared" si="8"/>
        <v>#DIV/0!</v>
      </c>
      <c r="AC29" s="26" t="e">
        <f t="shared" si="9"/>
        <v>#DIV/0!</v>
      </c>
      <c r="AI29" s="26" t="e">
        <f t="shared" si="10"/>
        <v>#DIV/0!</v>
      </c>
      <c r="AJ29" s="26" t="e">
        <f t="shared" si="11"/>
        <v>#DIV/0!</v>
      </c>
      <c r="AP29" s="26" t="e">
        <f t="shared" si="12"/>
        <v>#DIV/0!</v>
      </c>
      <c r="AQ29" s="26" t="e">
        <f t="shared" si="13"/>
        <v>#DIV/0!</v>
      </c>
      <c r="AS29" s="31"/>
      <c r="AT29" s="31"/>
      <c r="AU29" s="28" t="e">
        <f t="shared" si="14"/>
        <v>#DIV/0!</v>
      </c>
      <c r="AV29" s="28" t="e">
        <f t="shared" si="15"/>
        <v>#DIV/0!</v>
      </c>
      <c r="AY29" s="26" t="e">
        <v>#DIV/0!</v>
      </c>
      <c r="AZ29" s="26" t="e">
        <v>#DIV/0!</v>
      </c>
      <c r="BA29" s="26" t="e">
        <v>#DIV/0!</v>
      </c>
      <c r="BB29" s="26" t="e">
        <v>#DIV/0!</v>
      </c>
      <c r="BC29" s="26" t="e">
        <v>#DIV/0!</v>
      </c>
      <c r="BD29" s="26" t="e">
        <v>#DIV/0!</v>
      </c>
      <c r="BE29" s="26" t="e">
        <v>#DIV/0!</v>
      </c>
      <c r="BF29" s="26" t="e">
        <v>#DIV/0!</v>
      </c>
      <c r="BH29" s="26" t="s">
        <v>9</v>
      </c>
      <c r="BI29" s="26" t="s">
        <v>10</v>
      </c>
      <c r="BJ29" s="26" t="s">
        <v>61</v>
      </c>
    </row>
    <row r="30" spans="1:62" x14ac:dyDescent="0.35">
      <c r="A30">
        <v>6</v>
      </c>
      <c r="B30" s="2">
        <v>6.3456422563226075E-2</v>
      </c>
      <c r="C30" s="3">
        <v>6.23228857493884E-2</v>
      </c>
      <c r="D30">
        <f t="shared" si="0"/>
        <v>1.0181881310566367</v>
      </c>
      <c r="E30">
        <f t="shared" si="1"/>
        <v>0.62669802841005862</v>
      </c>
      <c r="H30" s="26">
        <v>8.5690911001774561E-2</v>
      </c>
      <c r="I30" s="26">
        <v>0.10926756667871046</v>
      </c>
      <c r="J30" s="26">
        <f t="shared" si="2"/>
        <v>0.78423006575903242</v>
      </c>
      <c r="K30" s="26">
        <f t="shared" si="3"/>
        <v>0.52674473564722868</v>
      </c>
      <c r="M30" s="27">
        <v>0.28552223406402577</v>
      </c>
      <c r="N30" s="27">
        <v>0.55404479149907526</v>
      </c>
      <c r="O30" s="26">
        <f t="shared" si="4"/>
        <v>0.51534142806665539</v>
      </c>
      <c r="P30" s="26">
        <f t="shared" si="5"/>
        <v>0.33410631958615811</v>
      </c>
      <c r="S30" s="26">
        <v>0.64573650793635962</v>
      </c>
      <c r="T30" s="26">
        <v>0.68469040660073033</v>
      </c>
      <c r="U30" s="26">
        <f t="shared" si="6"/>
        <v>0.94310728135104971</v>
      </c>
      <c r="V30" s="26">
        <f t="shared" si="7"/>
        <v>0.72095066363318738</v>
      </c>
      <c r="Z30" s="26">
        <v>0.67659433365181687</v>
      </c>
      <c r="AA30" s="26">
        <v>0.78612758739336319</v>
      </c>
      <c r="AB30" s="26">
        <f t="shared" si="8"/>
        <v>0.86066733250675509</v>
      </c>
      <c r="AC30" s="26">
        <f t="shared" si="9"/>
        <v>0.691850039015381</v>
      </c>
      <c r="AG30" s="26">
        <v>0.62554561710078715</v>
      </c>
      <c r="AH30" s="26">
        <v>0.70395352403470335</v>
      </c>
      <c r="AI30" s="26">
        <f t="shared" si="10"/>
        <v>0.88861777907649075</v>
      </c>
      <c r="AJ30" s="26">
        <f t="shared" si="11"/>
        <v>0.71563662290434682</v>
      </c>
      <c r="AN30" s="26">
        <v>0.59715154089060474</v>
      </c>
      <c r="AO30" s="26">
        <v>0.78295901493194775</v>
      </c>
      <c r="AP30" s="26">
        <f t="shared" si="12"/>
        <v>0.76268556782950792</v>
      </c>
      <c r="AQ30" s="26">
        <f t="shared" si="13"/>
        <v>0.71984364204857432</v>
      </c>
      <c r="AS30" s="27">
        <v>0.88297224830843368</v>
      </c>
      <c r="AT30" s="27">
        <v>0.84946292955066183</v>
      </c>
      <c r="AU30" s="28">
        <f t="shared" si="14"/>
        <v>1.0394476528546068</v>
      </c>
      <c r="AV30" s="28">
        <f t="shared" si="15"/>
        <v>0.83908045515423979</v>
      </c>
      <c r="AX30" s="26">
        <v>3</v>
      </c>
      <c r="AY30" s="26">
        <v>0.62669802841005862</v>
      </c>
      <c r="AZ30" s="26">
        <v>0.52674473564722868</v>
      </c>
      <c r="BA30" s="26">
        <v>0.33410631958615811</v>
      </c>
      <c r="BB30" s="26">
        <v>0.72095066363318738</v>
      </c>
      <c r="BC30" s="26">
        <v>0.691850039015381</v>
      </c>
      <c r="BD30" s="26">
        <v>0.71563662290434682</v>
      </c>
      <c r="BE30" s="26">
        <v>0.71984364204857432</v>
      </c>
      <c r="BF30" s="26">
        <v>0.83908045515423979</v>
      </c>
      <c r="BH30" s="26">
        <f>AVERAGE(AY30:BE32)</f>
        <v>0.63358698392180746</v>
      </c>
      <c r="BI30" s="26">
        <f>STDEV(AY30:BE32)</f>
        <v>0.15481805023820661</v>
      </c>
      <c r="BJ30" s="26">
        <f>BI30/SQRT(8)</f>
        <v>5.4736446586757734E-2</v>
      </c>
    </row>
    <row r="31" spans="1:62" x14ac:dyDescent="0.35">
      <c r="B31" s="4">
        <v>8.2816727154606501E-2</v>
      </c>
      <c r="C31" s="3">
        <v>6.23228857493884E-2</v>
      </c>
      <c r="D31">
        <f t="shared" si="0"/>
        <v>1.3288333195549953</v>
      </c>
      <c r="E31">
        <f t="shared" si="1"/>
        <v>0.81790112853356933</v>
      </c>
      <c r="H31" s="26">
        <v>8.3890194416995731E-2</v>
      </c>
      <c r="I31" s="26">
        <v>0.10926756667871046</v>
      </c>
      <c r="J31" s="26">
        <f t="shared" si="2"/>
        <v>0.76775018394676831</v>
      </c>
      <c r="K31" s="26">
        <f t="shared" si="3"/>
        <v>0.51567567394236169</v>
      </c>
      <c r="M31" s="29">
        <v>0.33756751931906631</v>
      </c>
      <c r="N31" s="27">
        <v>0.55404479149907526</v>
      </c>
      <c r="O31" s="26">
        <f t="shared" si="4"/>
        <v>0.609278391383686</v>
      </c>
      <c r="P31" s="26">
        <f t="shared" si="5"/>
        <v>0.39500756170964918</v>
      </c>
      <c r="S31" s="26">
        <v>0.66102236969714179</v>
      </c>
      <c r="T31" s="26">
        <v>0.68469040660073033</v>
      </c>
      <c r="U31" s="26">
        <f t="shared" si="6"/>
        <v>0.9654324981401553</v>
      </c>
      <c r="V31" s="26">
        <f t="shared" si="7"/>
        <v>0.73801699339028881</v>
      </c>
      <c r="Z31" s="26">
        <v>0.69314543793257954</v>
      </c>
      <c r="AA31" s="26">
        <v>0.78612758739336319</v>
      </c>
      <c r="AB31" s="26">
        <f t="shared" si="8"/>
        <v>0.8817212995042023</v>
      </c>
      <c r="AC31" s="26">
        <f t="shared" si="9"/>
        <v>0.70877433408091728</v>
      </c>
      <c r="AG31" s="26">
        <v>0.64884824500068428</v>
      </c>
      <c r="AH31" s="26">
        <v>0.70395352403470335</v>
      </c>
      <c r="AI31" s="26">
        <f t="shared" si="10"/>
        <v>0.92172028812614837</v>
      </c>
      <c r="AJ31" s="26">
        <f t="shared" si="11"/>
        <v>0.74229529251883186</v>
      </c>
      <c r="AN31" s="26">
        <v>0.72275871255143209</v>
      </c>
      <c r="AO31" s="26">
        <v>0.78295901493194775</v>
      </c>
      <c r="AP31" s="26">
        <f t="shared" si="12"/>
        <v>0.92311180887833821</v>
      </c>
      <c r="AQ31" s="26">
        <f t="shared" si="13"/>
        <v>0.87125834623053089</v>
      </c>
      <c r="AS31" s="29">
        <v>0.87465380211775468</v>
      </c>
      <c r="AT31" s="27">
        <v>0.84946292955066183</v>
      </c>
      <c r="AU31" s="28">
        <f t="shared" si="14"/>
        <v>1.0296550581441124</v>
      </c>
      <c r="AV31" s="28">
        <f t="shared" si="15"/>
        <v>0.83117551178911964</v>
      </c>
      <c r="AY31" s="26">
        <v>0.81790112853356933</v>
      </c>
      <c r="AZ31" s="26">
        <v>0.51567567394236169</v>
      </c>
      <c r="BA31" s="26">
        <v>0.39500756170964918</v>
      </c>
      <c r="BB31" s="26">
        <v>0.73801699339028881</v>
      </c>
      <c r="BC31" s="26">
        <v>0.70877433408091728</v>
      </c>
      <c r="BD31" s="26">
        <v>0.74229529251883186</v>
      </c>
      <c r="BE31" s="26">
        <v>0.87125834623053089</v>
      </c>
      <c r="BF31" s="26">
        <v>0.83117551178911964</v>
      </c>
      <c r="BH31" s="26">
        <f>BH30/$BH$18</f>
        <v>0.81029829129254682</v>
      </c>
      <c r="BI31" s="26">
        <f t="shared" ref="BI31" si="29">BI30/$BH$18</f>
        <v>0.19799775682378037</v>
      </c>
      <c r="BJ31" s="26">
        <f t="shared" ref="BJ31" si="30">BJ30/$BH$18</f>
        <v>7.0002778254910053E-2</v>
      </c>
    </row>
    <row r="32" spans="1:62" x14ac:dyDescent="0.35">
      <c r="B32" s="5">
        <v>7.1951072394791774E-2</v>
      </c>
      <c r="C32" s="3">
        <v>6.23228857493884E-2</v>
      </c>
      <c r="D32">
        <f t="shared" si="0"/>
        <v>1.1544887809611393</v>
      </c>
      <c r="E32">
        <f t="shared" si="1"/>
        <v>0.71059151131435894</v>
      </c>
      <c r="H32" s="26">
        <v>7.2048639581846624E-2</v>
      </c>
      <c r="I32" s="26">
        <v>0.10926756667871046</v>
      </c>
      <c r="J32" s="26">
        <f t="shared" si="2"/>
        <v>0.65937809152186855</v>
      </c>
      <c r="K32" s="26">
        <f t="shared" si="3"/>
        <v>0.44288526246962556</v>
      </c>
      <c r="M32" s="30">
        <v>0.25923762012641388</v>
      </c>
      <c r="N32" s="27">
        <v>0.55404479149907526</v>
      </c>
      <c r="O32" s="26">
        <f t="shared" si="4"/>
        <v>0.46790011223640671</v>
      </c>
      <c r="P32" s="26">
        <f t="shared" si="5"/>
        <v>0.30334915052285744</v>
      </c>
      <c r="S32" s="26">
        <v>0.63080412524146257</v>
      </c>
      <c r="T32" s="26">
        <v>0.68469040660073033</v>
      </c>
      <c r="U32" s="26">
        <f t="shared" si="6"/>
        <v>0.92129832572535086</v>
      </c>
      <c r="V32" s="26">
        <f t="shared" si="7"/>
        <v>0.70427898550875379</v>
      </c>
      <c r="Z32" s="26">
        <v>0.65495423190923452</v>
      </c>
      <c r="AA32" s="26">
        <v>0.78612758739336319</v>
      </c>
      <c r="AB32" s="26">
        <f t="shared" si="8"/>
        <v>0.83313986484169522</v>
      </c>
      <c r="AC32" s="26">
        <f t="shared" si="9"/>
        <v>0.66972200085388045</v>
      </c>
      <c r="AG32" s="26">
        <v>0.56028547603731726</v>
      </c>
      <c r="AH32" s="26">
        <v>0.70395352403470335</v>
      </c>
      <c r="AI32" s="26">
        <f t="shared" si="10"/>
        <v>0.79591259494809552</v>
      </c>
      <c r="AJ32" s="26">
        <f t="shared" si="11"/>
        <v>0.64097772404198261</v>
      </c>
      <c r="AN32" s="26">
        <v>0.58795921983471855</v>
      </c>
      <c r="AO32" s="26">
        <v>0.78295901493194775</v>
      </c>
      <c r="AP32" s="26">
        <f t="shared" si="12"/>
        <v>0.75094507965505963</v>
      </c>
      <c r="AQ32" s="26">
        <f t="shared" si="13"/>
        <v>0.70876264599541139</v>
      </c>
      <c r="AS32" s="30">
        <v>0.75794969224321818</v>
      </c>
      <c r="AT32" s="27">
        <v>0.84946292955066183</v>
      </c>
      <c r="AU32" s="28">
        <f t="shared" si="14"/>
        <v>0.89226929848975145</v>
      </c>
      <c r="AV32" s="28">
        <f t="shared" si="15"/>
        <v>0.72027266312145644</v>
      </c>
      <c r="AY32" s="26">
        <v>0.71059151131435894</v>
      </c>
      <c r="AZ32" s="26">
        <v>0.44288526246962556</v>
      </c>
      <c r="BA32" s="26">
        <v>0.30334915052285744</v>
      </c>
      <c r="BB32" s="26">
        <v>0.70427898550875379</v>
      </c>
      <c r="BC32" s="26">
        <v>0.66972200085388045</v>
      </c>
      <c r="BD32" s="26">
        <v>0.64097772404198261</v>
      </c>
      <c r="BE32" s="26">
        <v>0.70876264599541139</v>
      </c>
      <c r="BF32" s="26">
        <v>0.72027266312145644</v>
      </c>
    </row>
    <row r="33" spans="2:48" x14ac:dyDescent="0.35">
      <c r="B33" s="3"/>
      <c r="C33" s="5"/>
      <c r="M33" s="31"/>
      <c r="N33" s="31"/>
      <c r="AS33" s="31"/>
      <c r="AT33" s="31"/>
      <c r="AU33" s="28"/>
      <c r="AV33" s="28"/>
    </row>
    <row r="35" spans="2:48" x14ac:dyDescent="0.35">
      <c r="AO35" s="26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opLeftCell="AN1" workbookViewId="0">
      <selection activeCell="AY9" sqref="AY9:BA17"/>
    </sheetView>
  </sheetViews>
  <sheetFormatPr defaultRowHeight="14.5" x14ac:dyDescent="0.35"/>
  <cols>
    <col min="1" max="1" width="18.453125" customWidth="1"/>
    <col min="7" max="7" width="18.7265625" customWidth="1"/>
    <col min="8" max="8" width="14.1796875" customWidth="1"/>
    <col min="9" max="9" width="16.26953125" customWidth="1"/>
    <col min="10" max="10" width="12.81640625" customWidth="1"/>
    <col min="11" max="11" width="13.26953125" customWidth="1"/>
    <col min="13" max="13" width="21.81640625" customWidth="1"/>
    <col min="41" max="41" width="13.26953125" customWidth="1"/>
  </cols>
  <sheetData>
    <row r="1" spans="1:53" ht="26" x14ac:dyDescent="0.35">
      <c r="A1" t="s">
        <v>54</v>
      </c>
      <c r="B1" t="s">
        <v>0</v>
      </c>
      <c r="C1" t="s">
        <v>1</v>
      </c>
      <c r="D1" t="s">
        <v>2</v>
      </c>
      <c r="E1" t="s">
        <v>3</v>
      </c>
      <c r="G1" t="s">
        <v>62</v>
      </c>
      <c r="H1" t="s">
        <v>0</v>
      </c>
      <c r="I1" t="s">
        <v>1</v>
      </c>
      <c r="J1" t="s">
        <v>2</v>
      </c>
      <c r="K1" t="s">
        <v>3</v>
      </c>
      <c r="M1" t="s">
        <v>63</v>
      </c>
      <c r="N1" s="1" t="s">
        <v>0</v>
      </c>
      <c r="O1" s="1" t="s">
        <v>1</v>
      </c>
      <c r="P1" s="1" t="s">
        <v>2</v>
      </c>
      <c r="Q1" s="21"/>
      <c r="R1">
        <v>1016</v>
      </c>
      <c r="S1" s="1" t="s">
        <v>0</v>
      </c>
      <c r="T1" s="1" t="s">
        <v>1</v>
      </c>
      <c r="U1" s="1" t="s">
        <v>2</v>
      </c>
      <c r="W1">
        <v>1031</v>
      </c>
      <c r="X1" t="s">
        <v>0</v>
      </c>
      <c r="Y1" t="s">
        <v>1</v>
      </c>
      <c r="Z1" t="s">
        <v>2</v>
      </c>
      <c r="AB1">
        <v>1205</v>
      </c>
      <c r="AC1" s="1" t="s">
        <v>0</v>
      </c>
      <c r="AD1" s="1" t="s">
        <v>1</v>
      </c>
      <c r="AE1" s="1" t="s">
        <v>2</v>
      </c>
      <c r="AG1">
        <v>1212</v>
      </c>
      <c r="AH1" s="1" t="s">
        <v>0</v>
      </c>
      <c r="AI1" s="1" t="s">
        <v>1</v>
      </c>
      <c r="AJ1" s="1" t="s">
        <v>2</v>
      </c>
      <c r="AN1" t="s">
        <v>3</v>
      </c>
      <c r="AO1" t="s">
        <v>3</v>
      </c>
      <c r="AP1" s="21"/>
      <c r="AV1" t="s">
        <v>9</v>
      </c>
      <c r="AW1" t="s">
        <v>10</v>
      </c>
      <c r="AX1" t="s">
        <v>61</v>
      </c>
      <c r="AY1" t="s">
        <v>72</v>
      </c>
      <c r="AZ1">
        <v>0.49256335547088553</v>
      </c>
      <c r="BA1">
        <v>3.9404289972047167E-2</v>
      </c>
    </row>
    <row r="2" spans="1:53" x14ac:dyDescent="0.35">
      <c r="B2">
        <v>0.65618612789860098</v>
      </c>
      <c r="C2">
        <v>0.81158961611515079</v>
      </c>
      <c r="D2">
        <f>B2/C2</f>
        <v>0.80851961985366172</v>
      </c>
      <c r="E2">
        <f>D2/$D$7</f>
        <v>0.61431829400448179</v>
      </c>
      <c r="H2">
        <v>0.1739662076804539</v>
      </c>
      <c r="I2">
        <v>0.32329490567866526</v>
      </c>
      <c r="J2">
        <f>H2/I2</f>
        <v>0.53810377034943235</v>
      </c>
      <c r="K2">
        <f>J2/$J$7</f>
        <v>0.22115657158262939</v>
      </c>
      <c r="N2" s="2">
        <v>0.1739662076804539</v>
      </c>
      <c r="O2" s="2">
        <v>0.32329490567866526</v>
      </c>
      <c r="P2" s="2">
        <f>N2/O2</f>
        <v>0.53810377034943235</v>
      </c>
      <c r="Q2" s="22">
        <f>P2/$P$7</f>
        <v>0.22115657158262939</v>
      </c>
      <c r="S2" s="2">
        <v>0.65618612789860098</v>
      </c>
      <c r="T2" s="2">
        <v>0.81158961611515079</v>
      </c>
      <c r="U2" s="2">
        <f>S2/T2</f>
        <v>0.80851961985366172</v>
      </c>
      <c r="V2">
        <f>U2/$U$7</f>
        <v>0.61431829400448179</v>
      </c>
      <c r="X2">
        <v>0.68492978305392871</v>
      </c>
      <c r="Y2">
        <v>0.45570222910567526</v>
      </c>
      <c r="Z2">
        <f>X2/Y2</f>
        <v>1.5030204798385935</v>
      </c>
      <c r="AA2">
        <f>Z2/$Z$6</f>
        <v>0.68245203817832545</v>
      </c>
      <c r="AC2" s="2">
        <v>0.23203414082282986</v>
      </c>
      <c r="AD2" s="2">
        <v>0.29898395776819664</v>
      </c>
      <c r="AE2" s="2">
        <f>AC2/AD2</f>
        <v>0.77607555453770127</v>
      </c>
      <c r="AF2">
        <f>AE2/$AE$6</f>
        <v>0.52088926526094237</v>
      </c>
      <c r="AH2" s="2">
        <v>0.55838070701470577</v>
      </c>
      <c r="AI2" s="2">
        <v>0.49740022852816879</v>
      </c>
      <c r="AJ2" s="2">
        <f>AH2/$AI$2</f>
        <v>1.1225984126846527</v>
      </c>
      <c r="AK2">
        <f>AJ2/$AJ$6</f>
        <v>0.55838070701470577</v>
      </c>
      <c r="AN2">
        <v>0.61431829400448179</v>
      </c>
      <c r="AO2">
        <v>0.22115657158262939</v>
      </c>
      <c r="AP2" s="22">
        <v>0.22115657158262939</v>
      </c>
      <c r="AQ2">
        <v>0.61431829400448179</v>
      </c>
      <c r="AR2">
        <v>0.68245203817832545</v>
      </c>
      <c r="AS2">
        <v>0.52088926526094237</v>
      </c>
      <c r="AT2">
        <v>0.55838070701470577</v>
      </c>
      <c r="AV2">
        <f>AVERAGE(AN2:AT4)</f>
        <v>0.47818100791645163</v>
      </c>
      <c r="AW2">
        <f>STDEV(AN2:AT4)</f>
        <v>0.17530058995953543</v>
      </c>
      <c r="AX2">
        <f>AW2/SQRT(21)</f>
        <v>3.8253724898094615E-2</v>
      </c>
      <c r="AY2" t="s">
        <v>73</v>
      </c>
      <c r="AZ2">
        <v>1</v>
      </c>
      <c r="BA2">
        <v>7.2179935562403947E-3</v>
      </c>
    </row>
    <row r="3" spans="1:53" x14ac:dyDescent="0.35">
      <c r="B3">
        <v>0.55357319810217587</v>
      </c>
      <c r="C3">
        <v>0.81158961611515079</v>
      </c>
      <c r="D3">
        <f t="shared" ref="D3:D32" si="0">B3/C3</f>
        <v>0.68208511680074679</v>
      </c>
      <c r="E3">
        <f t="shared" ref="E3:E32" si="1">D3/$D$7</f>
        <v>0.5182525631161834</v>
      </c>
      <c r="H3">
        <v>0.18603229520041561</v>
      </c>
      <c r="I3">
        <v>0.32329490567866526</v>
      </c>
      <c r="J3">
        <f t="shared" ref="J3:J32" si="2">H3/I3</f>
        <v>0.57542600249111253</v>
      </c>
      <c r="K3">
        <f t="shared" ref="K3:K32" si="3">J3/$J$7</f>
        <v>0.23649572614552161</v>
      </c>
      <c r="N3" s="4">
        <v>0.18603229520041561</v>
      </c>
      <c r="O3" s="2">
        <v>0.32329490567866526</v>
      </c>
      <c r="P3" s="2">
        <f t="shared" ref="P3:P32" si="4">N3/O3</f>
        <v>0.57542600249111253</v>
      </c>
      <c r="Q3" s="22">
        <f t="shared" ref="Q3:Q32" si="5">P3/$P$7</f>
        <v>0.23649572614552161</v>
      </c>
      <c r="S3" s="4">
        <v>0.55357319810217587</v>
      </c>
      <c r="T3" s="2">
        <v>0.81158961611515079</v>
      </c>
      <c r="U3" s="2">
        <f t="shared" ref="U3:U32" si="6">S3/T3</f>
        <v>0.68208511680074679</v>
      </c>
      <c r="V3">
        <f t="shared" ref="V3:V32" si="7">U3/$U$7</f>
        <v>0.5182525631161834</v>
      </c>
      <c r="X3">
        <v>0.73013543310961826</v>
      </c>
      <c r="Y3">
        <v>0.45570222910567526</v>
      </c>
      <c r="Z3">
        <f t="shared" ref="Z3:Z32" si="8">X3/Y3</f>
        <v>1.602220455542918</v>
      </c>
      <c r="AA3">
        <f t="shared" ref="AA3:AA32" si="9">Z3/$Z$6</f>
        <v>0.72749415604349699</v>
      </c>
      <c r="AC3" s="4">
        <v>0.2351765307669898</v>
      </c>
      <c r="AD3" s="2">
        <v>0.29898395776819664</v>
      </c>
      <c r="AE3" s="2">
        <f t="shared" ref="AE3:AE32" si="10">AC3/AD3</f>
        <v>0.78658578380758148</v>
      </c>
      <c r="AF3">
        <f t="shared" ref="AF3:AF32" si="11">AE3/$AE$6</f>
        <v>0.52794355987195241</v>
      </c>
      <c r="AH3" s="4">
        <v>0.56809968179202053</v>
      </c>
      <c r="AI3" s="2">
        <v>0.49740022852816879</v>
      </c>
      <c r="AJ3" s="2">
        <f t="shared" ref="AJ3:AJ32" si="12">AH3/$AI$2</f>
        <v>1.1421379589491842</v>
      </c>
      <c r="AK3">
        <f t="shared" ref="AK3:AK32" si="13">AJ3/$AJ$6</f>
        <v>0.56809968179202053</v>
      </c>
      <c r="AN3">
        <v>0.5182525631161834</v>
      </c>
      <c r="AO3">
        <v>0.23649572614552161</v>
      </c>
      <c r="AP3" s="22">
        <v>0.23649572614552161</v>
      </c>
      <c r="AQ3">
        <v>0.5182525631161834</v>
      </c>
      <c r="AR3">
        <v>0.72749415604349699</v>
      </c>
      <c r="AS3">
        <v>0.52794355987195241</v>
      </c>
      <c r="AT3">
        <v>0.56809968179202053</v>
      </c>
      <c r="AV3">
        <f>AV2/$AV$6</f>
        <v>0.49256335547088553</v>
      </c>
      <c r="AW3">
        <f t="shared" ref="AW3:AX3" si="14">AW2/$AV$6</f>
        <v>0.18057314150289547</v>
      </c>
      <c r="AX3">
        <f t="shared" si="14"/>
        <v>3.9404289972047167E-2</v>
      </c>
      <c r="AY3" t="s">
        <v>74</v>
      </c>
      <c r="AZ3">
        <v>0.51892034577375601</v>
      </c>
      <c r="BA3">
        <v>6.6782678995726791E-2</v>
      </c>
    </row>
    <row r="4" spans="1:53" x14ac:dyDescent="0.35">
      <c r="B4">
        <v>0.63351426044569614</v>
      </c>
      <c r="C4">
        <v>0.81158961611515079</v>
      </c>
      <c r="D4">
        <f t="shared" si="0"/>
        <v>0.78058448243602374</v>
      </c>
      <c r="E4">
        <f t="shared" si="1"/>
        <v>0.59309300083931382</v>
      </c>
      <c r="H4">
        <v>0.16511430254181597</v>
      </c>
      <c r="I4">
        <v>0.32329490567866526</v>
      </c>
      <c r="J4">
        <f t="shared" si="2"/>
        <v>0.5107234900445019</v>
      </c>
      <c r="K4">
        <f t="shared" si="3"/>
        <v>0.20990348387934565</v>
      </c>
      <c r="N4" s="5">
        <v>0.16511430254181597</v>
      </c>
      <c r="O4" s="2">
        <v>0.32329490567866526</v>
      </c>
      <c r="P4" s="2">
        <f t="shared" si="4"/>
        <v>0.5107234900445019</v>
      </c>
      <c r="Q4" s="22">
        <f t="shared" si="5"/>
        <v>0.20990348387934565</v>
      </c>
      <c r="S4" s="5">
        <v>0.63351426044569614</v>
      </c>
      <c r="T4" s="2">
        <v>0.81158961611515079</v>
      </c>
      <c r="U4" s="2">
        <f t="shared" si="6"/>
        <v>0.78058448243602374</v>
      </c>
      <c r="V4">
        <f t="shared" si="7"/>
        <v>0.59309300083931382</v>
      </c>
      <c r="X4">
        <v>0.65297062670131134</v>
      </c>
      <c r="Y4">
        <v>0.45570222910567526</v>
      </c>
      <c r="Z4">
        <f t="shared" si="8"/>
        <v>1.4328888142214693</v>
      </c>
      <c r="AA4">
        <f t="shared" si="9"/>
        <v>0.6506084946050622</v>
      </c>
      <c r="AC4" s="5">
        <v>0.21935218766943299</v>
      </c>
      <c r="AD4" s="2">
        <v>0.29898395776819664</v>
      </c>
      <c r="AE4" s="2">
        <f t="shared" si="10"/>
        <v>0.73365871970795682</v>
      </c>
      <c r="AF4">
        <f t="shared" si="11"/>
        <v>0.49241977694891614</v>
      </c>
      <c r="AH4" s="5">
        <v>0.52707420739510724</v>
      </c>
      <c r="AI4" s="2">
        <v>0.49740022852816879</v>
      </c>
      <c r="AJ4" s="2">
        <f t="shared" si="12"/>
        <v>1.0596581528616205</v>
      </c>
      <c r="AK4">
        <f t="shared" si="13"/>
        <v>0.52707420739510724</v>
      </c>
      <c r="AN4">
        <v>0.59309300083931382</v>
      </c>
      <c r="AO4">
        <v>0.20990348387934565</v>
      </c>
      <c r="AP4" s="22">
        <v>0.20990348387934565</v>
      </c>
      <c r="AQ4">
        <v>0.59309300083931382</v>
      </c>
      <c r="AR4">
        <v>0.6506084946050622</v>
      </c>
      <c r="AS4">
        <v>0.49241977694891614</v>
      </c>
      <c r="AT4">
        <v>0.52707420739510724</v>
      </c>
      <c r="AY4" t="s">
        <v>75</v>
      </c>
      <c r="AZ4">
        <v>0.41684190732576493</v>
      </c>
      <c r="BA4">
        <v>2.8243841107909895E-2</v>
      </c>
    </row>
    <row r="5" spans="1:53" x14ac:dyDescent="0.35">
      <c r="D5" t="e">
        <f t="shared" si="0"/>
        <v>#DIV/0!</v>
      </c>
      <c r="E5" t="e">
        <f t="shared" si="1"/>
        <v>#DIV/0!</v>
      </c>
      <c r="J5" t="e">
        <f t="shared" si="2"/>
        <v>#DIV/0!</v>
      </c>
      <c r="K5" t="e">
        <f t="shared" si="3"/>
        <v>#DIV/0!</v>
      </c>
      <c r="N5" s="3"/>
      <c r="O5" s="3"/>
      <c r="P5" s="2" t="e">
        <f t="shared" si="4"/>
        <v>#DIV/0!</v>
      </c>
      <c r="Q5" s="22" t="e">
        <f t="shared" si="5"/>
        <v>#DIV/0!</v>
      </c>
      <c r="S5" s="3"/>
      <c r="T5" s="3"/>
      <c r="U5" s="2" t="e">
        <f t="shared" si="6"/>
        <v>#DIV/0!</v>
      </c>
      <c r="V5" t="e">
        <f t="shared" si="7"/>
        <v>#DIV/0!</v>
      </c>
      <c r="Z5" t="e">
        <f t="shared" si="8"/>
        <v>#DIV/0!</v>
      </c>
      <c r="AA5" t="e">
        <f t="shared" si="9"/>
        <v>#DIV/0!</v>
      </c>
      <c r="AC5" s="3"/>
      <c r="AD5" s="3"/>
      <c r="AE5" s="2" t="e">
        <f t="shared" si="10"/>
        <v>#DIV/0!</v>
      </c>
      <c r="AF5" t="e">
        <f t="shared" si="11"/>
        <v>#DIV/0!</v>
      </c>
      <c r="AH5" s="3"/>
      <c r="AI5" s="3"/>
      <c r="AJ5" s="2">
        <f t="shared" si="12"/>
        <v>0</v>
      </c>
      <c r="AK5">
        <f t="shared" si="13"/>
        <v>0</v>
      </c>
      <c r="AN5" t="e">
        <v>#DIV/0!</v>
      </c>
      <c r="AO5" t="e">
        <v>#DIV/0!</v>
      </c>
      <c r="AP5" s="22" t="e">
        <v>#DIV/0!</v>
      </c>
      <c r="AQ5" t="e">
        <v>#DIV/0!</v>
      </c>
      <c r="AR5" t="e">
        <v>#DIV/0!</v>
      </c>
      <c r="AS5" t="e">
        <v>#DIV/0!</v>
      </c>
      <c r="AT5">
        <v>0</v>
      </c>
      <c r="AV5" t="s">
        <v>9</v>
      </c>
      <c r="AW5" t="s">
        <v>10</v>
      </c>
      <c r="AX5" t="s">
        <v>61</v>
      </c>
      <c r="AY5" t="s">
        <v>76</v>
      </c>
      <c r="AZ5">
        <v>0.20747794648112758</v>
      </c>
      <c r="BA5">
        <v>1.3328803674228926E-2</v>
      </c>
    </row>
    <row r="6" spans="1:53" x14ac:dyDescent="0.35">
      <c r="B6">
        <v>0.93645008332584145</v>
      </c>
      <c r="C6">
        <v>0.75980629154759471</v>
      </c>
      <c r="D6">
        <f t="shared" si="0"/>
        <v>1.2324852975597949</v>
      </c>
      <c r="E6">
        <f t="shared" si="1"/>
        <v>0.93645008332584156</v>
      </c>
      <c r="H6">
        <v>0.92618480918911206</v>
      </c>
      <c r="I6">
        <v>0.41099242147851023</v>
      </c>
      <c r="J6">
        <f t="shared" si="2"/>
        <v>2.2535325733190921</v>
      </c>
      <c r="K6">
        <f t="shared" si="3"/>
        <v>0.92618480918911206</v>
      </c>
      <c r="N6" s="2">
        <v>0.92618480918911206</v>
      </c>
      <c r="O6" s="2">
        <v>0.41099242147851023</v>
      </c>
      <c r="P6" s="2">
        <f t="shared" si="4"/>
        <v>2.2535325733190921</v>
      </c>
      <c r="Q6" s="22">
        <f t="shared" si="5"/>
        <v>0.92618480918911206</v>
      </c>
      <c r="S6" s="2">
        <v>0.93645008332584145</v>
      </c>
      <c r="T6" s="2">
        <v>0.75980629154759471</v>
      </c>
      <c r="U6" s="2">
        <f t="shared" si="6"/>
        <v>1.2324852975597949</v>
      </c>
      <c r="V6">
        <f t="shared" si="7"/>
        <v>0.93645008332584156</v>
      </c>
      <c r="X6">
        <v>0.53590196086800324</v>
      </c>
      <c r="Y6">
        <v>0.24332827819977859</v>
      </c>
      <c r="Z6">
        <f t="shared" si="8"/>
        <v>2.2023825789290892</v>
      </c>
      <c r="AA6">
        <f t="shared" si="9"/>
        <v>1</v>
      </c>
      <c r="AC6" s="2">
        <v>0.98446307499872654</v>
      </c>
      <c r="AD6" s="2">
        <v>0.66075557310664312</v>
      </c>
      <c r="AE6" s="2">
        <f t="shared" si="10"/>
        <v>1.4899050648489021</v>
      </c>
      <c r="AF6">
        <f t="shared" si="11"/>
        <v>1</v>
      </c>
      <c r="AH6" s="2">
        <v>1</v>
      </c>
      <c r="AI6" s="2">
        <v>0.54125372354156764</v>
      </c>
      <c r="AJ6" s="2">
        <f t="shared" si="12"/>
        <v>2.0104534389922741</v>
      </c>
      <c r="AK6">
        <f t="shared" si="13"/>
        <v>1</v>
      </c>
      <c r="AN6">
        <v>0.93645008332584156</v>
      </c>
      <c r="AO6">
        <v>0.92618480918911206</v>
      </c>
      <c r="AP6" s="22">
        <v>0.92618480918911206</v>
      </c>
      <c r="AQ6">
        <v>0.93645008332584156</v>
      </c>
      <c r="AR6">
        <v>1</v>
      </c>
      <c r="AS6">
        <v>1</v>
      </c>
      <c r="AT6">
        <v>1</v>
      </c>
      <c r="AV6">
        <f>AVERAGE(AN6:AT8)</f>
        <v>0.97080102002170965</v>
      </c>
      <c r="AW6">
        <f>STDEV(AN6:AT8)</f>
        <v>3.2111187122789549E-2</v>
      </c>
      <c r="AX6">
        <f>AW6/SQRT(21)</f>
        <v>7.0072355069083023E-3</v>
      </c>
      <c r="AY6" t="s">
        <v>77</v>
      </c>
      <c r="AZ6">
        <v>0.13970487536854026</v>
      </c>
      <c r="BA6">
        <v>1.398398305545118E-2</v>
      </c>
    </row>
    <row r="7" spans="1:53" x14ac:dyDescent="0.35">
      <c r="B7">
        <v>1</v>
      </c>
      <c r="C7">
        <v>0.75980629154759471</v>
      </c>
      <c r="D7">
        <f t="shared" si="0"/>
        <v>1.3161249270036603</v>
      </c>
      <c r="E7">
        <f t="shared" si="1"/>
        <v>1</v>
      </c>
      <c r="H7">
        <v>1</v>
      </c>
      <c r="I7">
        <v>0.41099242147851023</v>
      </c>
      <c r="J7">
        <f t="shared" si="2"/>
        <v>2.4331348894526696</v>
      </c>
      <c r="K7">
        <f t="shared" si="3"/>
        <v>1</v>
      </c>
      <c r="N7" s="4">
        <v>1</v>
      </c>
      <c r="O7" s="2">
        <v>0.41099242147851023</v>
      </c>
      <c r="P7" s="2">
        <f t="shared" si="4"/>
        <v>2.4331348894526696</v>
      </c>
      <c r="Q7" s="22">
        <f t="shared" si="5"/>
        <v>1</v>
      </c>
      <c r="S7" s="4">
        <v>1</v>
      </c>
      <c r="T7" s="2">
        <v>0.75980629154759471</v>
      </c>
      <c r="U7" s="2">
        <f t="shared" si="6"/>
        <v>1.3161249270036603</v>
      </c>
      <c r="V7">
        <f t="shared" si="7"/>
        <v>1</v>
      </c>
      <c r="X7">
        <v>0.52641919477414756</v>
      </c>
      <c r="Y7">
        <v>0.24332827819977859</v>
      </c>
      <c r="Z7">
        <f t="shared" si="8"/>
        <v>2.1634114977049412</v>
      </c>
      <c r="AA7">
        <f t="shared" si="9"/>
        <v>0.98230503564775851</v>
      </c>
      <c r="AC7" s="4">
        <v>0.95543855469978112</v>
      </c>
      <c r="AD7" s="2">
        <v>0.66075557310664312</v>
      </c>
      <c r="AE7" s="2">
        <f t="shared" si="10"/>
        <v>1.4459788060623402</v>
      </c>
      <c r="AF7">
        <f t="shared" si="11"/>
        <v>0.97051741092576482</v>
      </c>
      <c r="AH7" s="4">
        <v>0.99895597257515301</v>
      </c>
      <c r="AI7" s="2">
        <v>0.54125372354156764</v>
      </c>
      <c r="AJ7" s="2">
        <f t="shared" si="12"/>
        <v>2.0083544704655885</v>
      </c>
      <c r="AK7">
        <f t="shared" si="13"/>
        <v>0.99895597257515312</v>
      </c>
      <c r="AN7">
        <v>1</v>
      </c>
      <c r="AO7">
        <v>1</v>
      </c>
      <c r="AP7" s="22">
        <v>1</v>
      </c>
      <c r="AQ7">
        <v>1</v>
      </c>
      <c r="AR7">
        <v>0.98230503564775851</v>
      </c>
      <c r="AS7">
        <v>0.97051741092576482</v>
      </c>
      <c r="AT7">
        <v>0.99895597257515312</v>
      </c>
      <c r="AV7">
        <f>AV6/$AV$6</f>
        <v>1</v>
      </c>
      <c r="AW7">
        <f t="shared" ref="AW7" si="15">AW6/$AV$6</f>
        <v>3.3077001837175095E-2</v>
      </c>
      <c r="AX7">
        <f t="shared" ref="AX7" si="16">AX6/$AV$6</f>
        <v>7.2179935562403947E-3</v>
      </c>
      <c r="AY7" t="s">
        <v>78</v>
      </c>
      <c r="AZ7">
        <v>0.11957975043859835</v>
      </c>
      <c r="BA7">
        <v>1.2224636210674553E-2</v>
      </c>
    </row>
    <row r="8" spans="1:53" x14ac:dyDescent="0.35">
      <c r="B8">
        <v>0.97842284868246532</v>
      </c>
      <c r="C8">
        <v>0.75980629154759471</v>
      </c>
      <c r="D8">
        <f t="shared" si="0"/>
        <v>1.2877267003009232</v>
      </c>
      <c r="E8">
        <f t="shared" si="1"/>
        <v>0.97842284868246543</v>
      </c>
      <c r="H8">
        <v>0.97434526801923271</v>
      </c>
      <c r="I8">
        <v>0.41099242147851023</v>
      </c>
      <c r="J8">
        <f t="shared" si="2"/>
        <v>2.3707134659907076</v>
      </c>
      <c r="K8">
        <f t="shared" si="3"/>
        <v>0.97434526801923271</v>
      </c>
      <c r="N8" s="5">
        <v>0.97434526801923271</v>
      </c>
      <c r="O8" s="2">
        <v>0.41099242147851023</v>
      </c>
      <c r="P8" s="2">
        <f t="shared" si="4"/>
        <v>2.3707134659907076</v>
      </c>
      <c r="Q8" s="22">
        <f t="shared" si="5"/>
        <v>0.97434526801923271</v>
      </c>
      <c r="S8" s="5">
        <v>0.97842284868246532</v>
      </c>
      <c r="T8" s="2">
        <v>0.75980629154759471</v>
      </c>
      <c r="U8" s="2">
        <f t="shared" si="6"/>
        <v>1.2877267003009232</v>
      </c>
      <c r="V8">
        <f t="shared" si="7"/>
        <v>0.97842284868246543</v>
      </c>
      <c r="X8">
        <v>0.50030438422443768</v>
      </c>
      <c r="Y8">
        <v>0.24332827819977859</v>
      </c>
      <c r="Z8">
        <f t="shared" si="8"/>
        <v>2.0560881288679291</v>
      </c>
      <c r="AA8">
        <f t="shared" si="9"/>
        <v>0.93357446092209107</v>
      </c>
      <c r="AC8" s="5">
        <v>0.88053911653432215</v>
      </c>
      <c r="AD8" s="2">
        <v>0.66075557310664312</v>
      </c>
      <c r="AE8" s="2">
        <f t="shared" si="10"/>
        <v>1.3326245776397059</v>
      </c>
      <c r="AF8">
        <f t="shared" si="11"/>
        <v>0.89443590003155893</v>
      </c>
      <c r="AH8" s="5">
        <v>0.97622662192026954</v>
      </c>
      <c r="AI8" s="2">
        <v>0.54125372354156764</v>
      </c>
      <c r="AJ8" s="2">
        <f t="shared" si="12"/>
        <v>1.9626581692754166</v>
      </c>
      <c r="AK8">
        <f t="shared" si="13"/>
        <v>0.97622662192026954</v>
      </c>
      <c r="AN8">
        <v>0.97842284868246543</v>
      </c>
      <c r="AO8">
        <v>0.97434526801923271</v>
      </c>
      <c r="AP8" s="22">
        <v>0.97434526801923271</v>
      </c>
      <c r="AQ8">
        <v>0.97842284868246543</v>
      </c>
      <c r="AR8">
        <v>0.93357446092209107</v>
      </c>
      <c r="AS8">
        <v>0.89443590003155893</v>
      </c>
      <c r="AT8">
        <v>0.97622662192026954</v>
      </c>
      <c r="AY8" t="s">
        <v>79</v>
      </c>
      <c r="AZ8">
        <v>0.2576995621876767</v>
      </c>
      <c r="BA8">
        <v>2.5843204551943794E-2</v>
      </c>
    </row>
    <row r="9" spans="1:53" x14ac:dyDescent="0.35">
      <c r="D9" t="e">
        <f t="shared" si="0"/>
        <v>#DIV/0!</v>
      </c>
      <c r="E9" t="e">
        <f t="shared" si="1"/>
        <v>#DIV/0!</v>
      </c>
      <c r="J9" t="e">
        <f t="shared" si="2"/>
        <v>#DIV/0!</v>
      </c>
      <c r="K9" t="e">
        <f t="shared" si="3"/>
        <v>#DIV/0!</v>
      </c>
      <c r="N9" s="3"/>
      <c r="O9" s="3"/>
      <c r="P9" s="2" t="e">
        <f t="shared" si="4"/>
        <v>#DIV/0!</v>
      </c>
      <c r="Q9" s="22" t="e">
        <f t="shared" si="5"/>
        <v>#DIV/0!</v>
      </c>
      <c r="S9" s="3"/>
      <c r="T9" s="3"/>
      <c r="U9" s="2" t="e">
        <f t="shared" si="6"/>
        <v>#DIV/0!</v>
      </c>
      <c r="V9" t="e">
        <f t="shared" si="7"/>
        <v>#DIV/0!</v>
      </c>
      <c r="Z9" t="e">
        <f t="shared" si="8"/>
        <v>#DIV/0!</v>
      </c>
      <c r="AA9" t="e">
        <f t="shared" si="9"/>
        <v>#DIV/0!</v>
      </c>
      <c r="AC9" s="3"/>
      <c r="AD9" s="3"/>
      <c r="AE9" s="2" t="e">
        <f t="shared" si="10"/>
        <v>#DIV/0!</v>
      </c>
      <c r="AF9" t="e">
        <f t="shared" si="11"/>
        <v>#DIV/0!</v>
      </c>
      <c r="AH9" s="3"/>
      <c r="AI9" s="3"/>
      <c r="AJ9" s="2">
        <f t="shared" si="12"/>
        <v>0</v>
      </c>
      <c r="AK9">
        <f t="shared" si="13"/>
        <v>0</v>
      </c>
      <c r="AN9" t="e">
        <v>#DIV/0!</v>
      </c>
      <c r="AO9" t="e">
        <v>#DIV/0!</v>
      </c>
      <c r="AP9" s="22" t="e">
        <v>#DIV/0!</v>
      </c>
      <c r="AQ9" t="e">
        <v>#DIV/0!</v>
      </c>
      <c r="AR9" t="e">
        <v>#DIV/0!</v>
      </c>
      <c r="AS9" t="e">
        <v>#DIV/0!</v>
      </c>
      <c r="AT9">
        <v>0</v>
      </c>
      <c r="AV9" t="s">
        <v>9</v>
      </c>
      <c r="AW9" t="s">
        <v>10</v>
      </c>
      <c r="AX9" t="s">
        <v>61</v>
      </c>
    </row>
    <row r="10" spans="1:53" x14ac:dyDescent="0.35">
      <c r="B10">
        <v>0.12580001505647895</v>
      </c>
      <c r="C10">
        <v>0.2222985417310793</v>
      </c>
      <c r="D10">
        <f t="shared" si="0"/>
        <v>0.56590571434635284</v>
      </c>
      <c r="E10">
        <f t="shared" si="1"/>
        <v>0.42997872218309485</v>
      </c>
      <c r="H10">
        <v>0.46896332267558022</v>
      </c>
      <c r="I10">
        <v>0.49720923380069165</v>
      </c>
      <c r="J10">
        <f t="shared" si="2"/>
        <v>0.94319109701724901</v>
      </c>
      <c r="K10">
        <f t="shared" si="3"/>
        <v>0.38764439288009161</v>
      </c>
      <c r="N10" s="2">
        <v>0.46896332267558022</v>
      </c>
      <c r="O10" s="2">
        <v>0.49720923380069165</v>
      </c>
      <c r="P10" s="2">
        <f t="shared" si="4"/>
        <v>0.94319109701724901</v>
      </c>
      <c r="Q10" s="22">
        <f t="shared" si="5"/>
        <v>0.38764439288009161</v>
      </c>
      <c r="S10" s="2">
        <v>0.12580001505647895</v>
      </c>
      <c r="T10" s="2">
        <v>0.2222985417310793</v>
      </c>
      <c r="U10" s="2">
        <f t="shared" si="6"/>
        <v>0.56590571434635284</v>
      </c>
      <c r="V10">
        <f t="shared" si="7"/>
        <v>0.42997872218309485</v>
      </c>
      <c r="X10">
        <v>0.94623012658755401</v>
      </c>
      <c r="Y10">
        <v>0.4406962884800148</v>
      </c>
      <c r="Z10">
        <f t="shared" si="8"/>
        <v>2.1471252454863023</v>
      </c>
      <c r="AA10">
        <f t="shared" si="9"/>
        <v>0.97491020226392466</v>
      </c>
      <c r="AC10" s="2">
        <v>0.93677403911736035</v>
      </c>
      <c r="AD10" s="2">
        <v>0.7358004146483702</v>
      </c>
      <c r="AE10" s="2">
        <f t="shared" si="10"/>
        <v>1.2731360576427957</v>
      </c>
      <c r="AF10">
        <f t="shared" si="11"/>
        <v>0.85450817483589814</v>
      </c>
      <c r="AH10" s="2">
        <v>1.1803217539972951E-2</v>
      </c>
      <c r="AI10" s="2">
        <v>1.5310984149638052E-2</v>
      </c>
      <c r="AJ10" s="2">
        <f t="shared" si="12"/>
        <v>2.3729819294412549E-2</v>
      </c>
      <c r="AK10">
        <f t="shared" si="13"/>
        <v>1.1803217539972951E-2</v>
      </c>
      <c r="AN10">
        <v>0.42997872218309485</v>
      </c>
      <c r="AO10">
        <v>0.38764439288009161</v>
      </c>
      <c r="AP10" s="22">
        <v>0.38764439288009161</v>
      </c>
      <c r="AQ10">
        <v>0.42997872218309485</v>
      </c>
      <c r="AR10">
        <v>0.97491020226392466</v>
      </c>
      <c r="AS10">
        <v>0.85450817483589814</v>
      </c>
      <c r="AT10">
        <v>1.1803217539972951E-2</v>
      </c>
      <c r="AV10">
        <f>AVERAGE(AN10:AT12)</f>
        <v>0.50376840098718056</v>
      </c>
      <c r="AW10">
        <f>STDEV(AN10:AT12)</f>
        <v>0.29710072267090687</v>
      </c>
      <c r="AX10">
        <f>AW10/SQRT(21)</f>
        <v>6.4832692888833976E-2</v>
      </c>
    </row>
    <row r="11" spans="1:53" x14ac:dyDescent="0.35">
      <c r="B11">
        <v>0.17245848301451971</v>
      </c>
      <c r="C11">
        <v>0.2222985417310793</v>
      </c>
      <c r="D11">
        <f t="shared" si="0"/>
        <v>0.77579673564906926</v>
      </c>
      <c r="E11">
        <f t="shared" si="1"/>
        <v>0.58945524070824895</v>
      </c>
      <c r="H11">
        <v>0.52336704870972628</v>
      </c>
      <c r="I11">
        <v>0.49720923380069165</v>
      </c>
      <c r="J11">
        <f t="shared" si="2"/>
        <v>1.0526092701639569</v>
      </c>
      <c r="K11">
        <f t="shared" si="3"/>
        <v>0.43261443281541201</v>
      </c>
      <c r="N11" s="4">
        <v>0.52336704870972628</v>
      </c>
      <c r="O11" s="2">
        <v>0.49720923380069165</v>
      </c>
      <c r="P11" s="2">
        <f t="shared" si="4"/>
        <v>1.0526092701639569</v>
      </c>
      <c r="Q11" s="22">
        <f t="shared" si="5"/>
        <v>0.43261443281541201</v>
      </c>
      <c r="S11" s="4">
        <v>0.17245848301451971</v>
      </c>
      <c r="T11" s="2">
        <v>0.2222985417310793</v>
      </c>
      <c r="U11" s="2">
        <f t="shared" si="6"/>
        <v>0.77579673564906926</v>
      </c>
      <c r="V11">
        <f t="shared" si="7"/>
        <v>0.58945524070824895</v>
      </c>
      <c r="X11">
        <v>0.91154513630060319</v>
      </c>
      <c r="Y11">
        <v>0.4406962884800148</v>
      </c>
      <c r="Z11">
        <f t="shared" si="8"/>
        <v>2.0684202706688803</v>
      </c>
      <c r="AA11">
        <f t="shared" si="9"/>
        <v>0.93917391576655673</v>
      </c>
      <c r="AC11" s="4">
        <v>1</v>
      </c>
      <c r="AD11" s="2">
        <v>0.7358004146483702</v>
      </c>
      <c r="AE11" s="2">
        <f t="shared" si="10"/>
        <v>1.3590641974262647</v>
      </c>
      <c r="AF11">
        <f t="shared" si="11"/>
        <v>0.91218174197165613</v>
      </c>
      <c r="AH11" s="4">
        <v>1.0967397246182294E-2</v>
      </c>
      <c r="AI11" s="2">
        <v>1.5310984149638052E-2</v>
      </c>
      <c r="AJ11" s="2">
        <f t="shared" si="12"/>
        <v>2.2049441510381591E-2</v>
      </c>
      <c r="AK11">
        <f t="shared" si="13"/>
        <v>1.0967397246182294E-2</v>
      </c>
      <c r="AN11">
        <v>0.58945524070824895</v>
      </c>
      <c r="AO11">
        <v>0.43261443281541201</v>
      </c>
      <c r="AP11" s="22">
        <v>0.43261443281541201</v>
      </c>
      <c r="AQ11">
        <v>0.58945524070824895</v>
      </c>
      <c r="AR11">
        <v>0.93917391576655673</v>
      </c>
      <c r="AS11">
        <v>0.91218174197165613</v>
      </c>
      <c r="AT11">
        <v>1.0967397246182294E-2</v>
      </c>
      <c r="AV11">
        <f>AV10/$AV$6</f>
        <v>0.51892034577375601</v>
      </c>
      <c r="AW11">
        <f t="shared" ref="AW11" si="17">AW10/$AV$6</f>
        <v>0.30603668160985548</v>
      </c>
      <c r="AX11">
        <f t="shared" ref="AX11" si="18">AX10/$AV$6</f>
        <v>6.6782678995726791E-2</v>
      </c>
    </row>
    <row r="12" spans="1:53" x14ac:dyDescent="0.35">
      <c r="B12">
        <v>0.11716844577369824</v>
      </c>
      <c r="C12">
        <v>0.2222985417310793</v>
      </c>
      <c r="D12">
        <f t="shared" si="0"/>
        <v>0.52707698782585877</v>
      </c>
      <c r="E12">
        <f t="shared" si="1"/>
        <v>0.40047641148004248</v>
      </c>
      <c r="H12">
        <v>0.43965019081091566</v>
      </c>
      <c r="I12">
        <v>0.49720923380069165</v>
      </c>
      <c r="J12">
        <f t="shared" si="2"/>
        <v>0.88423577223256322</v>
      </c>
      <c r="K12">
        <f t="shared" si="3"/>
        <v>0.36341420118778162</v>
      </c>
      <c r="N12" s="5">
        <v>0.43965019081091566</v>
      </c>
      <c r="O12" s="2">
        <v>0.49720923380069165</v>
      </c>
      <c r="P12" s="2">
        <f t="shared" si="4"/>
        <v>0.88423577223256322</v>
      </c>
      <c r="Q12" s="22">
        <f t="shared" si="5"/>
        <v>0.36341420118778162</v>
      </c>
      <c r="S12" s="5">
        <v>0.11716844577369824</v>
      </c>
      <c r="T12" s="2">
        <v>0.2222985417310793</v>
      </c>
      <c r="U12" s="2">
        <f t="shared" si="6"/>
        <v>0.52707698782585877</v>
      </c>
      <c r="V12">
        <f t="shared" si="7"/>
        <v>0.40047641148004248</v>
      </c>
      <c r="X12">
        <v>0.83149298661956872</v>
      </c>
      <c r="Y12">
        <v>0.4406962884800148</v>
      </c>
      <c r="Z12">
        <f t="shared" si="8"/>
        <v>1.8867710220284195</v>
      </c>
      <c r="AA12">
        <f t="shared" si="9"/>
        <v>0.85669539891923041</v>
      </c>
      <c r="AC12" s="5">
        <v>0.87792280773151343</v>
      </c>
      <c r="AD12" s="2">
        <v>0.7358004146483702</v>
      </c>
      <c r="AE12" s="2">
        <f t="shared" si="10"/>
        <v>1.1931534560918422</v>
      </c>
      <c r="AF12">
        <f t="shared" si="11"/>
        <v>0.80082515607317917</v>
      </c>
      <c r="AH12" s="5">
        <v>1.0904413604848276E-2</v>
      </c>
      <c r="AI12" s="2">
        <v>1.5310984149638052E-2</v>
      </c>
      <c r="AJ12" s="2">
        <f t="shared" si="12"/>
        <v>2.1922815832061356E-2</v>
      </c>
      <c r="AK12">
        <f t="shared" si="13"/>
        <v>1.0904413604848276E-2</v>
      </c>
      <c r="AN12">
        <v>0.40047641148004248</v>
      </c>
      <c r="AO12">
        <v>0.36341420118778162</v>
      </c>
      <c r="AP12" s="22">
        <v>0.36341420118778162</v>
      </c>
      <c r="AQ12">
        <v>0.40047641148004248</v>
      </c>
      <c r="AR12">
        <v>0.85669539891923041</v>
      </c>
      <c r="AS12">
        <v>0.80082515607317917</v>
      </c>
      <c r="AT12">
        <v>1.0904413604848276E-2</v>
      </c>
    </row>
    <row r="13" spans="1:53" x14ac:dyDescent="0.35">
      <c r="D13" t="e">
        <f t="shared" si="0"/>
        <v>#DIV/0!</v>
      </c>
      <c r="E13" t="e">
        <f t="shared" si="1"/>
        <v>#DIV/0!</v>
      </c>
      <c r="J13" t="e">
        <f t="shared" si="2"/>
        <v>#DIV/0!</v>
      </c>
      <c r="K13" t="e">
        <f t="shared" si="3"/>
        <v>#DIV/0!</v>
      </c>
      <c r="N13" s="3"/>
      <c r="O13" s="3"/>
      <c r="P13" s="2" t="e">
        <f t="shared" si="4"/>
        <v>#DIV/0!</v>
      </c>
      <c r="Q13" s="22" t="e">
        <f t="shared" si="5"/>
        <v>#DIV/0!</v>
      </c>
      <c r="S13" s="3"/>
      <c r="T13" s="3"/>
      <c r="U13" s="2" t="e">
        <f t="shared" si="6"/>
        <v>#DIV/0!</v>
      </c>
      <c r="V13" t="e">
        <f t="shared" si="7"/>
        <v>#DIV/0!</v>
      </c>
      <c r="Z13" t="e">
        <f t="shared" si="8"/>
        <v>#DIV/0!</v>
      </c>
      <c r="AA13" t="e">
        <f t="shared" si="9"/>
        <v>#DIV/0!</v>
      </c>
      <c r="AC13" s="3"/>
      <c r="AD13" s="3"/>
      <c r="AE13" s="2" t="e">
        <f t="shared" si="10"/>
        <v>#DIV/0!</v>
      </c>
      <c r="AF13" t="e">
        <f t="shared" si="11"/>
        <v>#DIV/0!</v>
      </c>
      <c r="AH13" s="3"/>
      <c r="AI13" s="3"/>
      <c r="AJ13" s="2">
        <f t="shared" si="12"/>
        <v>0</v>
      </c>
      <c r="AK13">
        <f t="shared" si="13"/>
        <v>0</v>
      </c>
      <c r="AN13" t="e">
        <v>#DIV/0!</v>
      </c>
      <c r="AO13" t="e">
        <v>#DIV/0!</v>
      </c>
      <c r="AP13" s="22" t="e">
        <v>#DIV/0!</v>
      </c>
      <c r="AQ13" t="e">
        <v>#DIV/0!</v>
      </c>
      <c r="AR13" t="e">
        <v>#DIV/0!</v>
      </c>
      <c r="AS13" t="e">
        <v>#DIV/0!</v>
      </c>
      <c r="AT13">
        <v>0</v>
      </c>
      <c r="AV13" t="s">
        <v>9</v>
      </c>
      <c r="AW13" t="s">
        <v>10</v>
      </c>
      <c r="AX13" t="s">
        <v>61</v>
      </c>
    </row>
    <row r="14" spans="1:53" x14ac:dyDescent="0.35">
      <c r="B14">
        <v>0.47985219577870475</v>
      </c>
      <c r="C14">
        <v>0.76444183804878318</v>
      </c>
      <c r="D14">
        <f t="shared" si="0"/>
        <v>0.62771576841413379</v>
      </c>
      <c r="E14">
        <f t="shared" si="1"/>
        <v>0.47694239014469181</v>
      </c>
      <c r="H14">
        <v>0.5059609684772105</v>
      </c>
      <c r="I14">
        <v>0.94281711398966461</v>
      </c>
      <c r="J14">
        <f t="shared" si="2"/>
        <v>0.53664805291470019</v>
      </c>
      <c r="K14">
        <f t="shared" si="3"/>
        <v>0.22055828274914033</v>
      </c>
      <c r="N14" s="2">
        <v>0.5059609684772105</v>
      </c>
      <c r="O14" s="2">
        <v>0.94281711398966461</v>
      </c>
      <c r="P14" s="2">
        <f t="shared" si="4"/>
        <v>0.53664805291470019</v>
      </c>
      <c r="Q14" s="22">
        <f t="shared" si="5"/>
        <v>0.22055828274914033</v>
      </c>
      <c r="S14" s="2">
        <v>0.47985219577870475</v>
      </c>
      <c r="T14" s="2">
        <v>0.76444183804878318</v>
      </c>
      <c r="U14" s="2">
        <f t="shared" si="6"/>
        <v>0.62771576841413379</v>
      </c>
      <c r="V14">
        <f t="shared" si="7"/>
        <v>0.47694239014469181</v>
      </c>
      <c r="X14">
        <v>0.98905660789347205</v>
      </c>
      <c r="Y14">
        <v>0.9168998933018726</v>
      </c>
      <c r="Z14">
        <f t="shared" si="8"/>
        <v>1.0786963932690121</v>
      </c>
      <c r="AA14">
        <f t="shared" si="9"/>
        <v>0.48978610873026857</v>
      </c>
      <c r="AC14" s="2">
        <v>0.40336365467097895</v>
      </c>
      <c r="AD14" s="2">
        <v>0.67855714032347791</v>
      </c>
      <c r="AE14" s="2">
        <f t="shared" si="10"/>
        <v>0.59444316580132028</v>
      </c>
      <c r="AF14">
        <f t="shared" si="11"/>
        <v>0.39898056582659208</v>
      </c>
      <c r="AH14" s="2">
        <v>0.5566124177654902</v>
      </c>
      <c r="AI14" s="2">
        <v>0.85856076740736031</v>
      </c>
      <c r="AJ14" s="2">
        <f t="shared" si="12"/>
        <v>1.1190433494824341</v>
      </c>
      <c r="AK14">
        <f t="shared" si="13"/>
        <v>0.5566124177654902</v>
      </c>
      <c r="AN14">
        <v>0.47694239014469181</v>
      </c>
      <c r="AO14">
        <v>0.22055828274914033</v>
      </c>
      <c r="AP14" s="22">
        <v>0.22055828274914033</v>
      </c>
      <c r="AQ14">
        <v>0.47694239014469181</v>
      </c>
      <c r="AR14">
        <v>0.48978610873026857</v>
      </c>
      <c r="AS14">
        <v>0.39898056582659208</v>
      </c>
      <c r="AT14">
        <v>0.5566124177654902</v>
      </c>
      <c r="AV14">
        <f>AVERAGE(AN14:AT16)</f>
        <v>0.40467054881964754</v>
      </c>
      <c r="AW14">
        <f>STDEV(AN14:AT16)</f>
        <v>0.12565032925227854</v>
      </c>
      <c r="AX14">
        <f>AW14/SQRT(21)</f>
        <v>2.741914975689002E-2</v>
      </c>
    </row>
    <row r="15" spans="1:53" x14ac:dyDescent="0.35">
      <c r="B15">
        <v>0.49568345148740373</v>
      </c>
      <c r="C15">
        <v>0.76444183804878318</v>
      </c>
      <c r="D15">
        <f t="shared" si="0"/>
        <v>0.64842533050339335</v>
      </c>
      <c r="E15">
        <f t="shared" si="1"/>
        <v>0.49267764571530676</v>
      </c>
      <c r="H15">
        <v>0.53743716665752828</v>
      </c>
      <c r="I15">
        <v>0.94281711398966461</v>
      </c>
      <c r="J15">
        <f t="shared" si="2"/>
        <v>0.57003331683627012</v>
      </c>
      <c r="K15">
        <f t="shared" si="3"/>
        <v>0.2342793732099655</v>
      </c>
      <c r="N15" s="4">
        <v>0.53743716665752828</v>
      </c>
      <c r="O15" s="2">
        <v>0.94281711398966461</v>
      </c>
      <c r="P15" s="2">
        <f t="shared" si="4"/>
        <v>0.57003331683627012</v>
      </c>
      <c r="Q15" s="22">
        <f t="shared" si="5"/>
        <v>0.2342793732099655</v>
      </c>
      <c r="S15" s="4">
        <v>0.49568345148740373</v>
      </c>
      <c r="T15" s="2">
        <v>0.76444183804878318</v>
      </c>
      <c r="U15" s="2">
        <f t="shared" si="6"/>
        <v>0.64842533050339335</v>
      </c>
      <c r="V15">
        <f t="shared" si="7"/>
        <v>0.49267764571530676</v>
      </c>
      <c r="X15">
        <v>1</v>
      </c>
      <c r="Y15">
        <v>0.9168998933018726</v>
      </c>
      <c r="Z15">
        <f t="shared" si="8"/>
        <v>1.0906316025393714</v>
      </c>
      <c r="AA15">
        <f t="shared" si="9"/>
        <v>0.49520533488313923</v>
      </c>
      <c r="AC15" s="4">
        <v>0.45915908614850814</v>
      </c>
      <c r="AD15" s="2">
        <v>0.67855714032347791</v>
      </c>
      <c r="AE15" s="2">
        <f t="shared" si="10"/>
        <v>0.6766697435821255</v>
      </c>
      <c r="AF15">
        <f t="shared" si="11"/>
        <v>0.45416970486690011</v>
      </c>
      <c r="AH15" s="4">
        <v>0.56768361226447317</v>
      </c>
      <c r="AI15" s="2">
        <v>0.85856076740736031</v>
      </c>
      <c r="AJ15" s="2">
        <f t="shared" si="12"/>
        <v>1.1413014705366669</v>
      </c>
      <c r="AK15">
        <f t="shared" si="13"/>
        <v>0.56768361226447317</v>
      </c>
      <c r="AN15">
        <v>0.49267764571530676</v>
      </c>
      <c r="AO15">
        <v>0.2342793732099655</v>
      </c>
      <c r="AP15" s="22">
        <v>0.2342793732099655</v>
      </c>
      <c r="AQ15">
        <v>0.49267764571530676</v>
      </c>
      <c r="AR15">
        <v>0.49520533488313923</v>
      </c>
      <c r="AS15">
        <v>0.45416970486690011</v>
      </c>
      <c r="AT15">
        <v>0.56768361226447317</v>
      </c>
      <c r="AV15">
        <f>AV14/$AV$6</f>
        <v>0.41684190732576493</v>
      </c>
      <c r="AW15">
        <f t="shared" ref="AW15" si="19">AW14/$AV$6</f>
        <v>0.12942953979330252</v>
      </c>
      <c r="AX15">
        <f t="shared" ref="AX15" si="20">AX14/$AV$6</f>
        <v>2.8243841107909895E-2</v>
      </c>
    </row>
    <row r="16" spans="1:53" x14ac:dyDescent="0.35">
      <c r="B16">
        <v>0.47312522949253943</v>
      </c>
      <c r="C16">
        <v>0.76444183804878318</v>
      </c>
      <c r="D16">
        <f t="shared" si="0"/>
        <v>0.61891592786205762</v>
      </c>
      <c r="E16">
        <f t="shared" si="1"/>
        <v>0.47025621592860867</v>
      </c>
      <c r="H16">
        <v>0.47520403784719567</v>
      </c>
      <c r="I16">
        <v>0.94281711398966461</v>
      </c>
      <c r="J16">
        <f t="shared" si="2"/>
        <v>0.50402568090464783</v>
      </c>
      <c r="K16">
        <f t="shared" si="3"/>
        <v>0.20715073508235612</v>
      </c>
      <c r="N16" s="5">
        <v>0.47520403784719567</v>
      </c>
      <c r="O16" s="2">
        <v>0.94281711398966461</v>
      </c>
      <c r="P16" s="2">
        <f t="shared" si="4"/>
        <v>0.50402568090464783</v>
      </c>
      <c r="Q16" s="22">
        <f t="shared" si="5"/>
        <v>0.20715073508235612</v>
      </c>
      <c r="S16" s="5">
        <v>0.47312522949253943</v>
      </c>
      <c r="T16" s="2">
        <v>0.76444183804878318</v>
      </c>
      <c r="U16" s="2">
        <f t="shared" si="6"/>
        <v>0.61891592786205762</v>
      </c>
      <c r="V16">
        <f t="shared" si="7"/>
        <v>0.47025621592860867</v>
      </c>
      <c r="X16">
        <v>0.8204225209093553</v>
      </c>
      <c r="Y16">
        <v>0.9168998933018726</v>
      </c>
      <c r="Z16">
        <f t="shared" si="8"/>
        <v>0.89477872873876119</v>
      </c>
      <c r="AA16">
        <f t="shared" si="9"/>
        <v>0.4062776092125866</v>
      </c>
      <c r="AC16" s="5">
        <v>0.42885980189552914</v>
      </c>
      <c r="AD16" s="2">
        <v>0.67855714032347791</v>
      </c>
      <c r="AE16" s="2">
        <f t="shared" si="10"/>
        <v>0.63201722656854742</v>
      </c>
      <c r="AF16">
        <f t="shared" si="11"/>
        <v>0.42419966310581214</v>
      </c>
      <c r="AH16" s="5">
        <v>0.50143722289719772</v>
      </c>
      <c r="AI16" s="2">
        <v>0.85856076740736031</v>
      </c>
      <c r="AJ16" s="2">
        <f t="shared" si="12"/>
        <v>1.0081161892124066</v>
      </c>
      <c r="AK16">
        <f t="shared" si="13"/>
        <v>0.50143722289719772</v>
      </c>
      <c r="AN16">
        <v>0.47025621592860867</v>
      </c>
      <c r="AO16">
        <v>0.20715073508235612</v>
      </c>
      <c r="AP16" s="22">
        <v>0.20715073508235612</v>
      </c>
      <c r="AQ16">
        <v>0.47025621592860867</v>
      </c>
      <c r="AR16">
        <v>0.4062776092125866</v>
      </c>
      <c r="AS16">
        <v>0.42419966310581214</v>
      </c>
      <c r="AT16">
        <v>0.50143722289719772</v>
      </c>
    </row>
    <row r="17" spans="2:50" x14ac:dyDescent="0.35">
      <c r="D17" t="e">
        <f t="shared" si="0"/>
        <v>#DIV/0!</v>
      </c>
      <c r="E17" t="e">
        <f t="shared" si="1"/>
        <v>#DIV/0!</v>
      </c>
      <c r="J17" t="e">
        <f t="shared" si="2"/>
        <v>#DIV/0!</v>
      </c>
      <c r="K17" t="e">
        <f t="shared" si="3"/>
        <v>#DIV/0!</v>
      </c>
      <c r="N17" s="3"/>
      <c r="O17" s="3"/>
      <c r="P17" s="2" t="e">
        <f t="shared" si="4"/>
        <v>#DIV/0!</v>
      </c>
      <c r="Q17" s="22" t="e">
        <f t="shared" si="5"/>
        <v>#DIV/0!</v>
      </c>
      <c r="S17" s="3"/>
      <c r="T17" s="3"/>
      <c r="U17" s="2" t="e">
        <f t="shared" si="6"/>
        <v>#DIV/0!</v>
      </c>
      <c r="V17" t="e">
        <f t="shared" si="7"/>
        <v>#DIV/0!</v>
      </c>
      <c r="Z17" t="e">
        <f t="shared" si="8"/>
        <v>#DIV/0!</v>
      </c>
      <c r="AA17" t="e">
        <f t="shared" si="9"/>
        <v>#DIV/0!</v>
      </c>
      <c r="AC17" s="3"/>
      <c r="AD17" s="3"/>
      <c r="AE17" s="2" t="e">
        <f t="shared" si="10"/>
        <v>#DIV/0!</v>
      </c>
      <c r="AF17" t="e">
        <f t="shared" si="11"/>
        <v>#DIV/0!</v>
      </c>
      <c r="AH17" s="3"/>
      <c r="AI17" s="3"/>
      <c r="AJ17" s="2">
        <f t="shared" si="12"/>
        <v>0</v>
      </c>
      <c r="AK17">
        <f t="shared" si="13"/>
        <v>0</v>
      </c>
      <c r="AN17" t="e">
        <v>#DIV/0!</v>
      </c>
      <c r="AO17" t="e">
        <v>#DIV/0!</v>
      </c>
      <c r="AP17" s="22" t="e">
        <v>#DIV/0!</v>
      </c>
      <c r="AQ17" t="e">
        <v>#DIV/0!</v>
      </c>
      <c r="AR17" t="e">
        <v>#DIV/0!</v>
      </c>
      <c r="AS17" t="e">
        <v>#DIV/0!</v>
      </c>
      <c r="AT17">
        <v>0</v>
      </c>
      <c r="AV17" t="s">
        <v>9</v>
      </c>
      <c r="AW17" t="s">
        <v>10</v>
      </c>
      <c r="AX17" t="s">
        <v>61</v>
      </c>
    </row>
    <row r="18" spans="2:50" x14ac:dyDescent="0.35">
      <c r="B18">
        <v>8.9813554465012685E-2</v>
      </c>
      <c r="C18">
        <v>0.36160261836107915</v>
      </c>
      <c r="D18">
        <f t="shared" si="0"/>
        <v>0.24837639415356541</v>
      </c>
      <c r="E18">
        <f t="shared" si="1"/>
        <v>0.18871794694978422</v>
      </c>
      <c r="H18">
        <v>0.24867252105331616</v>
      </c>
      <c r="I18">
        <v>0.83824158528282178</v>
      </c>
      <c r="J18">
        <f t="shared" si="2"/>
        <v>0.29665972843546567</v>
      </c>
      <c r="K18">
        <f t="shared" si="3"/>
        <v>0.1219249001448493</v>
      </c>
      <c r="N18" s="2">
        <v>0.24867252105331616</v>
      </c>
      <c r="O18" s="2">
        <v>0.83824158528282178</v>
      </c>
      <c r="P18" s="2">
        <f t="shared" si="4"/>
        <v>0.29665972843546567</v>
      </c>
      <c r="Q18" s="22">
        <f t="shared" si="5"/>
        <v>0.1219249001448493</v>
      </c>
      <c r="S18" s="2">
        <v>8.9813554465012685E-2</v>
      </c>
      <c r="T18" s="2">
        <v>0.36160261836107915</v>
      </c>
      <c r="U18" s="2">
        <f t="shared" si="6"/>
        <v>0.24837639415356541</v>
      </c>
      <c r="V18">
        <f t="shared" si="7"/>
        <v>0.18871794694978422</v>
      </c>
      <c r="X18">
        <v>0.28633322700140229</v>
      </c>
      <c r="Y18">
        <v>0.49269859883672984</v>
      </c>
      <c r="Z18">
        <f t="shared" si="8"/>
        <v>0.58115291514414724</v>
      </c>
      <c r="AA18">
        <f t="shared" si="9"/>
        <v>0.26387464226434876</v>
      </c>
      <c r="AC18" s="2">
        <v>0.30669892181438185</v>
      </c>
      <c r="AD18" s="2">
        <v>0.91103773371602381</v>
      </c>
      <c r="AE18" s="2">
        <f t="shared" si="10"/>
        <v>0.33664788017439223</v>
      </c>
      <c r="AF18">
        <f t="shared" si="11"/>
        <v>0.22595257115159428</v>
      </c>
      <c r="AH18" s="2">
        <v>0.28839638782541788</v>
      </c>
      <c r="AI18" s="2">
        <v>0.75529072607800818</v>
      </c>
      <c r="AJ18" s="2">
        <f t="shared" si="12"/>
        <v>0.57980750969656103</v>
      </c>
      <c r="AK18">
        <f t="shared" si="13"/>
        <v>0.28839638782541788</v>
      </c>
      <c r="AN18">
        <v>0.18871794694978422</v>
      </c>
      <c r="AO18">
        <v>0.1219249001448493</v>
      </c>
      <c r="AP18" s="22">
        <v>0.1219249001448493</v>
      </c>
      <c r="AQ18">
        <v>0.18871794694978422</v>
      </c>
      <c r="AR18">
        <v>0.26387464226434876</v>
      </c>
      <c r="AS18">
        <v>0.22595257115159428</v>
      </c>
      <c r="AT18">
        <v>0.28839638782541788</v>
      </c>
      <c r="AV18">
        <f>AVERAGE(AN18:AT20)</f>
        <v>0.20141980207588833</v>
      </c>
      <c r="AW18">
        <f>STDEV(AN18:AT20)</f>
        <v>5.9296770712139901E-2</v>
      </c>
      <c r="AX18">
        <f>AW18/SQRT(21)</f>
        <v>1.2939616202610553E-2</v>
      </c>
    </row>
    <row r="19" spans="2:50" x14ac:dyDescent="0.35">
      <c r="B19">
        <v>9.7908912338744311E-2</v>
      </c>
      <c r="C19">
        <v>0.36160261836107915</v>
      </c>
      <c r="D19">
        <f t="shared" si="0"/>
        <v>0.27076383678443705</v>
      </c>
      <c r="E19">
        <f t="shared" si="1"/>
        <v>0.20572806671238134</v>
      </c>
      <c r="H19">
        <v>0.28058387391724315</v>
      </c>
      <c r="I19">
        <v>0.83824158528282178</v>
      </c>
      <c r="J19">
        <f t="shared" si="2"/>
        <v>0.33472912683349448</v>
      </c>
      <c r="K19">
        <f t="shared" si="3"/>
        <v>0.13757113437668528</v>
      </c>
      <c r="N19" s="4">
        <v>0.28058387391724315</v>
      </c>
      <c r="O19" s="2">
        <v>0.83824158528282178</v>
      </c>
      <c r="P19" s="2">
        <f t="shared" si="4"/>
        <v>0.33472912683349448</v>
      </c>
      <c r="Q19" s="22">
        <f t="shared" si="5"/>
        <v>0.13757113437668528</v>
      </c>
      <c r="S19" s="4">
        <v>9.7908912338744311E-2</v>
      </c>
      <c r="T19" s="2">
        <v>0.36160261836107915</v>
      </c>
      <c r="U19" s="2">
        <f t="shared" si="6"/>
        <v>0.27076383678443705</v>
      </c>
      <c r="V19">
        <f t="shared" si="7"/>
        <v>0.20572806671238134</v>
      </c>
      <c r="X19">
        <v>0.3081278519779424</v>
      </c>
      <c r="Y19">
        <v>0.49269859883672984</v>
      </c>
      <c r="Z19">
        <f t="shared" si="8"/>
        <v>0.62538812309480429</v>
      </c>
      <c r="AA19">
        <f t="shared" si="9"/>
        <v>0.28395980293255857</v>
      </c>
      <c r="AC19" s="4">
        <v>0.32104201024761453</v>
      </c>
      <c r="AD19" s="2">
        <v>0.91103773371602381</v>
      </c>
      <c r="AE19" s="2">
        <f t="shared" si="10"/>
        <v>0.35239156224421037</v>
      </c>
      <c r="AF19">
        <f t="shared" si="11"/>
        <v>0.23651947399745765</v>
      </c>
      <c r="AH19" s="4">
        <v>0.30751421363298631</v>
      </c>
      <c r="AI19" s="2">
        <v>0.75529072607800818</v>
      </c>
      <c r="AJ19" s="2">
        <f t="shared" si="12"/>
        <v>0.61824300833744217</v>
      </c>
      <c r="AK19">
        <f t="shared" si="13"/>
        <v>0.30751421363298631</v>
      </c>
      <c r="AN19">
        <v>0.20572806671238134</v>
      </c>
      <c r="AO19">
        <v>0.13757113437668528</v>
      </c>
      <c r="AP19" s="22">
        <v>0.13757113437668528</v>
      </c>
      <c r="AQ19">
        <v>0.20572806671238134</v>
      </c>
      <c r="AR19">
        <v>0.28395980293255857</v>
      </c>
      <c r="AS19">
        <v>0.23651947399745765</v>
      </c>
      <c r="AT19">
        <v>0.30751421363298631</v>
      </c>
      <c r="AV19">
        <f>AV18/$AV$6</f>
        <v>0.20747794648112758</v>
      </c>
      <c r="AW19">
        <f t="shared" ref="AW19" si="21">AW18/$AV$6</f>
        <v>6.1080251760359576E-2</v>
      </c>
      <c r="AX19">
        <f t="shared" ref="AX19" si="22">AX18/$AV$6</f>
        <v>1.3328803674228926E-2</v>
      </c>
    </row>
    <row r="20" spans="2:50" x14ac:dyDescent="0.35">
      <c r="B20">
        <v>8.1480407174865113E-2</v>
      </c>
      <c r="C20">
        <v>0.36160261836107915</v>
      </c>
      <c r="D20">
        <f t="shared" si="0"/>
        <v>0.22533135280979261</v>
      </c>
      <c r="E20">
        <f t="shared" si="1"/>
        <v>0.1712081795478112</v>
      </c>
      <c r="H20">
        <v>0.26414673818524964</v>
      </c>
      <c r="I20">
        <v>0.83824158528282178</v>
      </c>
      <c r="J20">
        <f t="shared" si="2"/>
        <v>0.31512005944697535</v>
      </c>
      <c r="K20">
        <f t="shared" si="3"/>
        <v>0.12951195628856449</v>
      </c>
      <c r="N20" s="5">
        <v>0.26414673818524964</v>
      </c>
      <c r="O20" s="2">
        <v>0.83824158528282178</v>
      </c>
      <c r="P20" s="2">
        <f t="shared" si="4"/>
        <v>0.31512005944697535</v>
      </c>
      <c r="Q20" s="22">
        <f t="shared" si="5"/>
        <v>0.12951195628856449</v>
      </c>
      <c r="S20" s="5">
        <v>8.1480407174865113E-2</v>
      </c>
      <c r="T20" s="2">
        <v>0.36160261836107915</v>
      </c>
      <c r="U20" s="2">
        <f t="shared" si="6"/>
        <v>0.22533135280979261</v>
      </c>
      <c r="V20">
        <f t="shared" si="7"/>
        <v>0.1712081795478112</v>
      </c>
      <c r="X20">
        <v>0.25462623892745345</v>
      </c>
      <c r="Y20">
        <v>0.49269859883672984</v>
      </c>
      <c r="Z20">
        <f t="shared" si="8"/>
        <v>0.51679919433225618</v>
      </c>
      <c r="AA20">
        <f t="shared" si="9"/>
        <v>0.23465459601644248</v>
      </c>
      <c r="AC20" s="5">
        <v>0.28732332078086215</v>
      </c>
      <c r="AD20" s="2">
        <v>0.91103773371602381</v>
      </c>
      <c r="AE20" s="2">
        <f t="shared" si="10"/>
        <v>0.31538026378874734</v>
      </c>
      <c r="AF20">
        <f t="shared" si="11"/>
        <v>0.21167809361110634</v>
      </c>
      <c r="AH20" s="5">
        <v>0.26794169412159091</v>
      </c>
      <c r="AI20" s="2">
        <v>0.75529072607800818</v>
      </c>
      <c r="AJ20" s="2">
        <f t="shared" si="12"/>
        <v>0.53868430039616844</v>
      </c>
      <c r="AK20">
        <f t="shared" si="13"/>
        <v>0.26794169412159091</v>
      </c>
      <c r="AN20">
        <v>0.1712081795478112</v>
      </c>
      <c r="AO20">
        <v>0.12951195628856449</v>
      </c>
      <c r="AP20" s="22">
        <v>0.12951195628856449</v>
      </c>
      <c r="AQ20">
        <v>0.1712081795478112</v>
      </c>
      <c r="AR20">
        <v>0.23465459601644248</v>
      </c>
      <c r="AS20">
        <v>0.21167809361110634</v>
      </c>
      <c r="AT20">
        <v>0.26794169412159091</v>
      </c>
    </row>
    <row r="21" spans="2:50" x14ac:dyDescent="0.35">
      <c r="D21" t="e">
        <f t="shared" si="0"/>
        <v>#DIV/0!</v>
      </c>
      <c r="E21" t="e">
        <f t="shared" si="1"/>
        <v>#DIV/0!</v>
      </c>
      <c r="J21" t="e">
        <f t="shared" si="2"/>
        <v>#DIV/0!</v>
      </c>
      <c r="K21" t="e">
        <f t="shared" si="3"/>
        <v>#DIV/0!</v>
      </c>
      <c r="N21" s="3"/>
      <c r="O21" s="3"/>
      <c r="P21" s="2" t="e">
        <f t="shared" si="4"/>
        <v>#DIV/0!</v>
      </c>
      <c r="Q21" s="22" t="e">
        <f t="shared" si="5"/>
        <v>#DIV/0!</v>
      </c>
      <c r="S21" s="3"/>
      <c r="T21" s="3"/>
      <c r="U21" s="2" t="e">
        <f t="shared" si="6"/>
        <v>#DIV/0!</v>
      </c>
      <c r="V21" t="e">
        <f t="shared" si="7"/>
        <v>#DIV/0!</v>
      </c>
      <c r="Z21" t="e">
        <f t="shared" si="8"/>
        <v>#DIV/0!</v>
      </c>
      <c r="AA21" t="e">
        <f t="shared" si="9"/>
        <v>#DIV/0!</v>
      </c>
      <c r="AC21" s="3"/>
      <c r="AD21" s="3"/>
      <c r="AE21" s="2" t="e">
        <f t="shared" si="10"/>
        <v>#DIV/0!</v>
      </c>
      <c r="AF21" t="e">
        <f t="shared" si="11"/>
        <v>#DIV/0!</v>
      </c>
      <c r="AH21" s="3"/>
      <c r="AI21" s="3"/>
      <c r="AJ21" s="2">
        <f t="shared" si="12"/>
        <v>0</v>
      </c>
      <c r="AK21">
        <f t="shared" si="13"/>
        <v>0</v>
      </c>
      <c r="AN21" t="e">
        <v>#DIV/0!</v>
      </c>
      <c r="AO21" t="e">
        <v>#DIV/0!</v>
      </c>
      <c r="AP21" s="22" t="e">
        <v>#DIV/0!</v>
      </c>
      <c r="AQ21" t="e">
        <v>#DIV/0!</v>
      </c>
      <c r="AR21" t="e">
        <v>#DIV/0!</v>
      </c>
      <c r="AS21" t="e">
        <v>#DIV/0!</v>
      </c>
      <c r="AT21">
        <v>0</v>
      </c>
      <c r="AV21" t="s">
        <v>9</v>
      </c>
      <c r="AW21" t="s">
        <v>10</v>
      </c>
      <c r="AX21" t="s">
        <v>61</v>
      </c>
    </row>
    <row r="22" spans="2:50" x14ac:dyDescent="0.35">
      <c r="B22">
        <v>0.13957418141200981</v>
      </c>
      <c r="C22">
        <v>0.85134377787808779</v>
      </c>
      <c r="D22">
        <f t="shared" si="0"/>
        <v>0.16394573501187529</v>
      </c>
      <c r="E22">
        <f t="shared" si="1"/>
        <v>0.12456700093441762</v>
      </c>
      <c r="H22">
        <v>7.4303758575097426E-2</v>
      </c>
      <c r="I22">
        <v>0.43956934078352994</v>
      </c>
      <c r="J22">
        <f t="shared" si="2"/>
        <v>0.16903762769862743</v>
      </c>
      <c r="K22">
        <f t="shared" si="3"/>
        <v>6.9473183928841775E-2</v>
      </c>
      <c r="N22" s="2">
        <v>7.4303758575097426E-2</v>
      </c>
      <c r="O22" s="2">
        <v>0.43956934078352994</v>
      </c>
      <c r="P22" s="2">
        <f t="shared" si="4"/>
        <v>0.16903762769862743</v>
      </c>
      <c r="Q22" s="22">
        <f t="shared" si="5"/>
        <v>6.9473183928841775E-2</v>
      </c>
      <c r="S22" s="2">
        <v>0.13957418141200981</v>
      </c>
      <c r="T22" s="2">
        <v>0.85134377787808779</v>
      </c>
      <c r="U22" s="2">
        <f t="shared" si="6"/>
        <v>0.16394573501187529</v>
      </c>
      <c r="V22">
        <f t="shared" si="7"/>
        <v>0.12456700093441762</v>
      </c>
      <c r="X22">
        <v>4.409442276996195E-2</v>
      </c>
      <c r="Y22">
        <v>0.13539141236711835</v>
      </c>
      <c r="Z22">
        <f t="shared" si="8"/>
        <v>0.32568109010044483</v>
      </c>
      <c r="AA22">
        <f t="shared" si="9"/>
        <v>0.14787671007587047</v>
      </c>
      <c r="AC22" s="2">
        <v>0.13222611077438096</v>
      </c>
      <c r="AD22" s="2">
        <v>0.63165102798482065</v>
      </c>
      <c r="AE22" s="2">
        <f t="shared" si="10"/>
        <v>0.20933411791670276</v>
      </c>
      <c r="AF22">
        <f t="shared" si="11"/>
        <v>0.14050164863217796</v>
      </c>
      <c r="AH22" s="2">
        <v>0.26054599796715511</v>
      </c>
      <c r="AI22" s="2">
        <v>0.87816161990422281</v>
      </c>
      <c r="AJ22" s="2">
        <f t="shared" si="12"/>
        <v>0.52381559762874108</v>
      </c>
      <c r="AK22">
        <f t="shared" si="13"/>
        <v>0.26054599796715511</v>
      </c>
      <c r="AN22">
        <v>0.12456700093441762</v>
      </c>
      <c r="AO22">
        <v>6.9473183928841775E-2</v>
      </c>
      <c r="AP22" s="22">
        <v>6.9473183928841775E-2</v>
      </c>
      <c r="AQ22">
        <v>0.12456700093441762</v>
      </c>
      <c r="AR22">
        <v>0.14787671007587047</v>
      </c>
      <c r="AS22">
        <v>0.14050164863217796</v>
      </c>
      <c r="AT22">
        <v>0.26054599796715511</v>
      </c>
      <c r="AV22">
        <f>AVERAGE(AN22:AT24)</f>
        <v>0.13562563550978471</v>
      </c>
      <c r="AW22">
        <f>STDEV(AN22:AT24)</f>
        <v>6.2211512536927499E-2</v>
      </c>
      <c r="AX22">
        <f>AW22/SQRT(21)</f>
        <v>1.357566501419831E-2</v>
      </c>
    </row>
    <row r="23" spans="2:50" x14ac:dyDescent="0.35">
      <c r="B23">
        <v>0.15300821305889517</v>
      </c>
      <c r="C23">
        <v>0.85134377787808779</v>
      </c>
      <c r="D23">
        <f t="shared" si="0"/>
        <v>0.17972553160634705</v>
      </c>
      <c r="E23">
        <f t="shared" si="1"/>
        <v>0.13655658966623857</v>
      </c>
      <c r="H23">
        <v>7.9841409494591717E-2</v>
      </c>
      <c r="I23">
        <v>0.43956934078352994</v>
      </c>
      <c r="J23">
        <f t="shared" si="2"/>
        <v>0.18163552842942787</v>
      </c>
      <c r="K23">
        <f t="shared" si="3"/>
        <v>7.4650825655739342E-2</v>
      </c>
      <c r="N23" s="4">
        <v>7.9841409494591717E-2</v>
      </c>
      <c r="O23" s="2">
        <v>0.43956934078352994</v>
      </c>
      <c r="P23" s="2">
        <f t="shared" si="4"/>
        <v>0.18163552842942787</v>
      </c>
      <c r="Q23" s="22">
        <f t="shared" si="5"/>
        <v>7.4650825655739342E-2</v>
      </c>
      <c r="S23" s="4">
        <v>0.15300821305889517</v>
      </c>
      <c r="T23" s="2">
        <v>0.85134377787808779</v>
      </c>
      <c r="U23" s="2">
        <f t="shared" si="6"/>
        <v>0.17972553160634705</v>
      </c>
      <c r="V23">
        <f t="shared" si="7"/>
        <v>0.13655658966623857</v>
      </c>
      <c r="X23">
        <v>4.5364639363931133E-2</v>
      </c>
      <c r="Y23">
        <v>0.13539141236711835</v>
      </c>
      <c r="Z23">
        <f t="shared" si="8"/>
        <v>0.33506290074678735</v>
      </c>
      <c r="AA23">
        <f t="shared" si="9"/>
        <v>0.15213655608813981</v>
      </c>
      <c r="AC23" s="4">
        <v>0.14226522886016604</v>
      </c>
      <c r="AD23" s="2">
        <v>0.63165102798482065</v>
      </c>
      <c r="AE23" s="2">
        <f t="shared" si="10"/>
        <v>0.22522757433648133</v>
      </c>
      <c r="AF23">
        <f t="shared" si="11"/>
        <v>0.15116907758100862</v>
      </c>
      <c r="AH23" s="4">
        <v>0.28514309459134912</v>
      </c>
      <c r="AI23" s="2">
        <v>0.87816161990422281</v>
      </c>
      <c r="AJ23" s="2">
        <f t="shared" si="12"/>
        <v>0.57326691512607719</v>
      </c>
      <c r="AK23">
        <f t="shared" si="13"/>
        <v>0.28514309459134912</v>
      </c>
      <c r="AN23">
        <v>0.13655658966623857</v>
      </c>
      <c r="AO23">
        <v>7.4650825655739342E-2</v>
      </c>
      <c r="AP23" s="22">
        <v>7.4650825655739342E-2</v>
      </c>
      <c r="AQ23">
        <v>0.13655658966623857</v>
      </c>
      <c r="AR23">
        <v>0.15213655608813981</v>
      </c>
      <c r="AS23">
        <v>0.15116907758100862</v>
      </c>
      <c r="AT23">
        <v>0.28514309459134912</v>
      </c>
      <c r="AV23">
        <f>AV22/$AV$6</f>
        <v>0.13970487536854026</v>
      </c>
      <c r="AW23">
        <f t="shared" ref="AW23" si="23">AW22/$AV$6</f>
        <v>6.4082660868584884E-2</v>
      </c>
      <c r="AX23">
        <f t="shared" ref="AX23" si="24">AX22/$AV$6</f>
        <v>1.398398305545118E-2</v>
      </c>
    </row>
    <row r="24" spans="2:50" x14ac:dyDescent="0.35">
      <c r="B24">
        <v>0.13809232081353948</v>
      </c>
      <c r="C24">
        <v>0.85134377787808779</v>
      </c>
      <c r="D24">
        <f t="shared" si="0"/>
        <v>0.16220512136439699</v>
      </c>
      <c r="E24">
        <f t="shared" si="1"/>
        <v>0.12324447173391001</v>
      </c>
      <c r="H24">
        <v>7.2103195046250915E-2</v>
      </c>
      <c r="I24">
        <v>0.43956934078352994</v>
      </c>
      <c r="J24">
        <f t="shared" si="2"/>
        <v>0.16403144704707423</v>
      </c>
      <c r="K24">
        <f t="shared" si="3"/>
        <v>6.7415681620501058E-2</v>
      </c>
      <c r="N24" s="5">
        <v>7.2103195046250915E-2</v>
      </c>
      <c r="O24" s="2">
        <v>0.43956934078352994</v>
      </c>
      <c r="P24" s="2">
        <f t="shared" si="4"/>
        <v>0.16403144704707423</v>
      </c>
      <c r="Q24" s="22">
        <f t="shared" si="5"/>
        <v>6.7415681620501058E-2</v>
      </c>
      <c r="S24" s="5">
        <v>0.13809232081353948</v>
      </c>
      <c r="T24" s="2">
        <v>0.85134377787808779</v>
      </c>
      <c r="U24" s="2">
        <f t="shared" si="6"/>
        <v>0.16220512136439699</v>
      </c>
      <c r="V24">
        <f t="shared" si="7"/>
        <v>0.12324447173391001</v>
      </c>
      <c r="X24">
        <v>3.8801735713782808E-2</v>
      </c>
      <c r="Y24">
        <v>0.13539141236711835</v>
      </c>
      <c r="Z24">
        <f t="shared" si="8"/>
        <v>0.28658934149065968</v>
      </c>
      <c r="AA24">
        <f t="shared" si="9"/>
        <v>0.13012695624845255</v>
      </c>
      <c r="AC24" s="5">
        <v>0.13241734367213251</v>
      </c>
      <c r="AD24" s="2">
        <v>0.63165102798482065</v>
      </c>
      <c r="AE24" s="2">
        <f t="shared" si="10"/>
        <v>0.20963686878589971</v>
      </c>
      <c r="AF24">
        <f t="shared" si="11"/>
        <v>0.14070485008194797</v>
      </c>
      <c r="AH24" s="5">
        <v>0.24811794736008083</v>
      </c>
      <c r="AI24" s="2">
        <v>0.87816161990422281</v>
      </c>
      <c r="AJ24" s="2">
        <f t="shared" si="12"/>
        <v>0.49882958054577853</v>
      </c>
      <c r="AK24">
        <f t="shared" si="13"/>
        <v>0.24811794736008083</v>
      </c>
      <c r="AN24">
        <v>0.12324447173391001</v>
      </c>
      <c r="AO24">
        <v>6.7415681620501058E-2</v>
      </c>
      <c r="AP24" s="22">
        <v>6.7415681620501058E-2</v>
      </c>
      <c r="AQ24">
        <v>0.12324447173391001</v>
      </c>
      <c r="AR24">
        <v>0.13012695624845255</v>
      </c>
      <c r="AS24">
        <v>0.14070485008194797</v>
      </c>
      <c r="AT24">
        <v>0.24811794736008083</v>
      </c>
    </row>
    <row r="25" spans="2:50" x14ac:dyDescent="0.35">
      <c r="D25" t="e">
        <f t="shared" si="0"/>
        <v>#DIV/0!</v>
      </c>
      <c r="E25" t="e">
        <f t="shared" si="1"/>
        <v>#DIV/0!</v>
      </c>
      <c r="J25" t="e">
        <f t="shared" si="2"/>
        <v>#DIV/0!</v>
      </c>
      <c r="K25" t="e">
        <f t="shared" si="3"/>
        <v>#DIV/0!</v>
      </c>
      <c r="N25" s="3"/>
      <c r="O25" s="3"/>
      <c r="P25" s="2" t="e">
        <f t="shared" si="4"/>
        <v>#DIV/0!</v>
      </c>
      <c r="Q25" s="22" t="e">
        <f t="shared" si="5"/>
        <v>#DIV/0!</v>
      </c>
      <c r="S25" s="3"/>
      <c r="T25" s="3"/>
      <c r="U25" s="2" t="e">
        <f t="shared" si="6"/>
        <v>#DIV/0!</v>
      </c>
      <c r="V25" t="e">
        <f t="shared" si="7"/>
        <v>#DIV/0!</v>
      </c>
      <c r="Z25" t="e">
        <f t="shared" si="8"/>
        <v>#DIV/0!</v>
      </c>
      <c r="AA25" t="e">
        <f t="shared" si="9"/>
        <v>#DIV/0!</v>
      </c>
      <c r="AC25" s="3"/>
      <c r="AD25" s="3"/>
      <c r="AE25" s="2" t="e">
        <f t="shared" si="10"/>
        <v>#DIV/0!</v>
      </c>
      <c r="AF25" t="e">
        <f t="shared" si="11"/>
        <v>#DIV/0!</v>
      </c>
      <c r="AH25" s="3"/>
      <c r="AI25" s="3"/>
      <c r="AJ25" s="2">
        <f t="shared" si="12"/>
        <v>0</v>
      </c>
      <c r="AK25">
        <f t="shared" si="13"/>
        <v>0</v>
      </c>
      <c r="AN25" t="e">
        <v>#DIV/0!</v>
      </c>
      <c r="AO25" t="e">
        <v>#DIV/0!</v>
      </c>
      <c r="AP25" s="22" t="e">
        <v>#DIV/0!</v>
      </c>
      <c r="AQ25" t="e">
        <v>#DIV/0!</v>
      </c>
      <c r="AR25" t="e">
        <v>#DIV/0!</v>
      </c>
      <c r="AS25" t="e">
        <v>#DIV/0!</v>
      </c>
      <c r="AT25">
        <v>0</v>
      </c>
      <c r="AV25" t="s">
        <v>9</v>
      </c>
      <c r="AW25" t="s">
        <v>10</v>
      </c>
      <c r="AX25" t="s">
        <v>61</v>
      </c>
    </row>
    <row r="26" spans="2:50" x14ac:dyDescent="0.35">
      <c r="B26">
        <v>0.10471993412727558</v>
      </c>
      <c r="C26">
        <v>0.50060849615835545</v>
      </c>
      <c r="D26">
        <f t="shared" si="0"/>
        <v>0.20918529136219444</v>
      </c>
      <c r="E26">
        <f t="shared" si="1"/>
        <v>0.15894030047621205</v>
      </c>
      <c r="H26">
        <v>4.6281871047400176E-2</v>
      </c>
      <c r="I26">
        <v>0.42757699243077235</v>
      </c>
      <c r="J26">
        <f t="shared" si="2"/>
        <v>0.10824219232257574</v>
      </c>
      <c r="K26">
        <f t="shared" si="3"/>
        <v>4.4486720728798015E-2</v>
      </c>
      <c r="N26" s="2">
        <v>4.6281871047400176E-2</v>
      </c>
      <c r="O26" s="2">
        <v>0.42757699243077235</v>
      </c>
      <c r="P26" s="2">
        <f t="shared" si="4"/>
        <v>0.10824219232257574</v>
      </c>
      <c r="Q26" s="22">
        <f t="shared" si="5"/>
        <v>4.4486720728798015E-2</v>
      </c>
      <c r="S26" s="2">
        <v>0.10471993412727558</v>
      </c>
      <c r="T26" s="2">
        <v>0.50060849615835545</v>
      </c>
      <c r="U26" s="2">
        <f t="shared" si="6"/>
        <v>0.20918529136219444</v>
      </c>
      <c r="V26">
        <f t="shared" si="7"/>
        <v>0.15894030047621205</v>
      </c>
      <c r="X26">
        <v>0.10785709594524623</v>
      </c>
      <c r="Y26">
        <v>0.45563445754262782</v>
      </c>
      <c r="Z26">
        <f t="shared" si="8"/>
        <v>0.23671847938575943</v>
      </c>
      <c r="AA26">
        <f t="shared" si="9"/>
        <v>0.10748290585410644</v>
      </c>
      <c r="AC26" s="2">
        <v>8.5816745510591652E-2</v>
      </c>
      <c r="AD26" s="2">
        <v>0.4792662093174303</v>
      </c>
      <c r="AE26" s="2">
        <f t="shared" si="10"/>
        <v>0.17905861886823116</v>
      </c>
      <c r="AF26">
        <f t="shared" si="11"/>
        <v>0.12018122704106002</v>
      </c>
      <c r="AH26" s="2">
        <v>0.19078200439963205</v>
      </c>
      <c r="AI26" s="2">
        <v>0.90225615642097512</v>
      </c>
      <c r="AJ26" s="2">
        <f t="shared" si="12"/>
        <v>0.38355833684307944</v>
      </c>
      <c r="AK26">
        <f t="shared" si="13"/>
        <v>0.19078200439963205</v>
      </c>
      <c r="AN26">
        <v>0.15894030047621205</v>
      </c>
      <c r="AO26">
        <v>4.4486720728798015E-2</v>
      </c>
      <c r="AP26" s="22">
        <v>4.4486720728798015E-2</v>
      </c>
      <c r="AQ26">
        <v>0.15894030047621205</v>
      </c>
      <c r="AR26">
        <v>0.10748290585410644</v>
      </c>
      <c r="AS26">
        <v>0.12018122704106002</v>
      </c>
      <c r="AT26">
        <v>0.19078200439963205</v>
      </c>
      <c r="AV26">
        <f>AVERAGE(AN26:AT28)</f>
        <v>0.11608814369973276</v>
      </c>
      <c r="AW26">
        <f>STDEV(AN26:AT28)</f>
        <v>5.4384584553919181E-2</v>
      </c>
      <c r="AX26">
        <f>AW26/SQRT(21)</f>
        <v>1.1867689302717184E-2</v>
      </c>
    </row>
    <row r="27" spans="2:50" x14ac:dyDescent="0.35">
      <c r="B27">
        <v>0.10652876898177112</v>
      </c>
      <c r="C27">
        <v>0.50060849615835545</v>
      </c>
      <c r="D27">
        <f t="shared" si="0"/>
        <v>0.21279856374645567</v>
      </c>
      <c r="E27">
        <f t="shared" si="1"/>
        <v>0.16168568756684892</v>
      </c>
      <c r="H27">
        <v>4.8332284573380679E-2</v>
      </c>
      <c r="I27">
        <v>0.42757699243077235</v>
      </c>
      <c r="J27">
        <f t="shared" si="2"/>
        <v>0.11303761761972263</v>
      </c>
      <c r="K27">
        <f t="shared" si="3"/>
        <v>4.6457604183691714E-2</v>
      </c>
      <c r="N27" s="4">
        <v>4.8332284573380679E-2</v>
      </c>
      <c r="O27" s="2">
        <v>0.42757699243077235</v>
      </c>
      <c r="P27" s="2">
        <f t="shared" si="4"/>
        <v>0.11303761761972263</v>
      </c>
      <c r="Q27" s="22">
        <f t="shared" si="5"/>
        <v>4.6457604183691714E-2</v>
      </c>
      <c r="S27" s="4">
        <v>0.10652876898177112</v>
      </c>
      <c r="T27" s="2">
        <v>0.50060849615835545</v>
      </c>
      <c r="U27" s="2">
        <f t="shared" si="6"/>
        <v>0.21279856374645567</v>
      </c>
      <c r="V27">
        <f t="shared" si="7"/>
        <v>0.16168568756684892</v>
      </c>
      <c r="X27">
        <v>9.8722244124695782E-2</v>
      </c>
      <c r="Y27">
        <v>0.45563445754262782</v>
      </c>
      <c r="Z27">
        <f t="shared" si="8"/>
        <v>0.21666983804766263</v>
      </c>
      <c r="AA27">
        <f t="shared" si="9"/>
        <v>9.8379745699322854E-2</v>
      </c>
      <c r="AC27" s="4">
        <v>9.2229174803815941E-2</v>
      </c>
      <c r="AD27" s="2">
        <v>0.4792662093174303</v>
      </c>
      <c r="AE27" s="2">
        <f t="shared" si="10"/>
        <v>0.19243830049101207</v>
      </c>
      <c r="AF27">
        <f t="shared" si="11"/>
        <v>0.12916145131067669</v>
      </c>
      <c r="AH27" s="4">
        <v>0.18636127358219079</v>
      </c>
      <c r="AI27" s="2">
        <v>0.90225615642097512</v>
      </c>
      <c r="AJ27" s="2">
        <f t="shared" si="12"/>
        <v>0.37467066336829552</v>
      </c>
      <c r="AK27">
        <f t="shared" si="13"/>
        <v>0.18636127358219079</v>
      </c>
      <c r="AN27">
        <v>0.16168568756684892</v>
      </c>
      <c r="AO27">
        <v>4.6457604183691714E-2</v>
      </c>
      <c r="AP27" s="22">
        <v>4.6457604183691714E-2</v>
      </c>
      <c r="AQ27">
        <v>0.16168568756684892</v>
      </c>
      <c r="AR27">
        <v>9.8379745699322854E-2</v>
      </c>
      <c r="AS27">
        <v>0.12916145131067669</v>
      </c>
      <c r="AT27">
        <v>0.18636127358219079</v>
      </c>
      <c r="AV27">
        <f>AV26/$AV$6</f>
        <v>0.11957975043859835</v>
      </c>
      <c r="AW27">
        <f t="shared" ref="AW27" si="25">AW26/$AV$6</f>
        <v>5.6020320778714265E-2</v>
      </c>
      <c r="AX27">
        <f t="shared" ref="AX27" si="26">AX26/$AV$6</f>
        <v>1.2224636210674553E-2</v>
      </c>
    </row>
    <row r="28" spans="2:50" x14ac:dyDescent="0.35">
      <c r="B28">
        <v>0.10426717856887784</v>
      </c>
      <c r="C28">
        <v>0.50060849615835545</v>
      </c>
      <c r="D28">
        <f t="shared" si="0"/>
        <v>0.20828088090597532</v>
      </c>
      <c r="E28">
        <f t="shared" si="1"/>
        <v>0.15825312372143535</v>
      </c>
      <c r="H28">
        <v>3.9749430474684086E-2</v>
      </c>
      <c r="I28">
        <v>0.42757699243077235</v>
      </c>
      <c r="J28">
        <f t="shared" si="2"/>
        <v>9.2964381101772658E-2</v>
      </c>
      <c r="K28">
        <f t="shared" si="3"/>
        <v>3.8207656100268599E-2</v>
      </c>
      <c r="N28" s="5">
        <v>3.9749430474684086E-2</v>
      </c>
      <c r="O28" s="2">
        <v>0.42757699243077235</v>
      </c>
      <c r="P28" s="2">
        <f t="shared" si="4"/>
        <v>9.2964381101772658E-2</v>
      </c>
      <c r="Q28" s="22">
        <f t="shared" si="5"/>
        <v>3.8207656100268599E-2</v>
      </c>
      <c r="S28" s="5">
        <v>0.10426717856887784</v>
      </c>
      <c r="T28" s="2">
        <v>0.50060849615835545</v>
      </c>
      <c r="U28" s="2">
        <f t="shared" si="6"/>
        <v>0.20828088090597532</v>
      </c>
      <c r="V28">
        <f t="shared" si="7"/>
        <v>0.15825312372143535</v>
      </c>
      <c r="X28">
        <v>9.091228061647752E-2</v>
      </c>
      <c r="Y28">
        <v>0.45563445754262782</v>
      </c>
      <c r="Z28">
        <f t="shared" si="8"/>
        <v>0.1995289844995361</v>
      </c>
      <c r="AA28">
        <f t="shared" si="9"/>
        <v>9.0596877403814766E-2</v>
      </c>
      <c r="AC28" s="5">
        <v>8.5749317571905889E-2</v>
      </c>
      <c r="AD28" s="2">
        <v>0.4792662093174303</v>
      </c>
      <c r="AE28" s="2">
        <f t="shared" si="10"/>
        <v>0.17891792891894015</v>
      </c>
      <c r="AF28">
        <f t="shared" si="11"/>
        <v>0.12008679823978249</v>
      </c>
      <c r="AH28" s="5">
        <v>0.17875654860929238</v>
      </c>
      <c r="AI28" s="2">
        <v>0.90225615642097512</v>
      </c>
      <c r="AJ28" s="2">
        <f t="shared" si="12"/>
        <v>0.35938171789394147</v>
      </c>
      <c r="AK28">
        <f t="shared" si="13"/>
        <v>0.17875654860929238</v>
      </c>
      <c r="AN28">
        <v>0.15825312372143535</v>
      </c>
      <c r="AO28">
        <v>3.8207656100268599E-2</v>
      </c>
      <c r="AP28" s="22">
        <v>3.8207656100268599E-2</v>
      </c>
      <c r="AQ28">
        <v>0.15825312372143535</v>
      </c>
      <c r="AR28">
        <v>9.0596877403814766E-2</v>
      </c>
      <c r="AS28">
        <v>0.12008679823978249</v>
      </c>
      <c r="AT28">
        <v>0.17875654860929238</v>
      </c>
    </row>
    <row r="29" spans="2:50" x14ac:dyDescent="0.35">
      <c r="D29" t="e">
        <f t="shared" si="0"/>
        <v>#DIV/0!</v>
      </c>
      <c r="E29" t="e">
        <f t="shared" si="1"/>
        <v>#DIV/0!</v>
      </c>
      <c r="J29" t="e">
        <f t="shared" si="2"/>
        <v>#DIV/0!</v>
      </c>
      <c r="K29" t="e">
        <f t="shared" si="3"/>
        <v>#DIV/0!</v>
      </c>
      <c r="N29" s="3"/>
      <c r="O29" s="3"/>
      <c r="P29" s="2" t="e">
        <f t="shared" si="4"/>
        <v>#DIV/0!</v>
      </c>
      <c r="Q29" s="22" t="e">
        <f t="shared" si="5"/>
        <v>#DIV/0!</v>
      </c>
      <c r="S29" s="3"/>
      <c r="T29" s="3"/>
      <c r="U29" s="2" t="e">
        <f t="shared" si="6"/>
        <v>#DIV/0!</v>
      </c>
      <c r="V29" t="e">
        <f t="shared" si="7"/>
        <v>#DIV/0!</v>
      </c>
      <c r="Z29" t="e">
        <f t="shared" si="8"/>
        <v>#DIV/0!</v>
      </c>
      <c r="AA29" t="e">
        <f t="shared" si="9"/>
        <v>#DIV/0!</v>
      </c>
      <c r="AC29" s="3"/>
      <c r="AD29" s="3"/>
      <c r="AE29" s="2" t="e">
        <f t="shared" si="10"/>
        <v>#DIV/0!</v>
      </c>
      <c r="AF29" t="e">
        <f t="shared" si="11"/>
        <v>#DIV/0!</v>
      </c>
      <c r="AH29" s="3"/>
      <c r="AI29" s="3"/>
      <c r="AJ29" s="2">
        <f t="shared" si="12"/>
        <v>0</v>
      </c>
      <c r="AK29">
        <f t="shared" si="13"/>
        <v>0</v>
      </c>
      <c r="AN29" t="e">
        <v>#DIV/0!</v>
      </c>
      <c r="AO29" t="e">
        <v>#DIV/0!</v>
      </c>
      <c r="AP29" s="22" t="e">
        <v>#DIV/0!</v>
      </c>
      <c r="AQ29" t="e">
        <v>#DIV/0!</v>
      </c>
      <c r="AR29" t="e">
        <v>#DIV/0!</v>
      </c>
      <c r="AS29" t="e">
        <v>#DIV/0!</v>
      </c>
      <c r="AT29">
        <v>0</v>
      </c>
      <c r="AV29" t="s">
        <v>9</v>
      </c>
      <c r="AW29" t="s">
        <v>10</v>
      </c>
      <c r="AX29" t="s">
        <v>61</v>
      </c>
    </row>
    <row r="30" spans="2:50" x14ac:dyDescent="0.35">
      <c r="B30">
        <v>0.23942704013094321</v>
      </c>
      <c r="C30">
        <v>0.68469040660073033</v>
      </c>
      <c r="D30">
        <f t="shared" si="0"/>
        <v>0.34968657048902169</v>
      </c>
      <c r="E30">
        <f t="shared" si="1"/>
        <v>0.26569405632726018</v>
      </c>
      <c r="H30">
        <v>0.14706970495263674</v>
      </c>
      <c r="I30">
        <v>0.55404479149907526</v>
      </c>
      <c r="J30">
        <f t="shared" si="2"/>
        <v>0.26544731980010361</v>
      </c>
      <c r="K30">
        <f t="shared" si="3"/>
        <v>0.10909683673962507</v>
      </c>
      <c r="N30" s="2">
        <v>0.14706970495263674</v>
      </c>
      <c r="O30" s="2">
        <v>0.55404479149907526</v>
      </c>
      <c r="P30" s="2">
        <f t="shared" si="4"/>
        <v>0.26544731980010361</v>
      </c>
      <c r="Q30" s="22">
        <f t="shared" si="5"/>
        <v>0.10909683673962507</v>
      </c>
      <c r="S30" s="2">
        <v>0.23942704013094321</v>
      </c>
      <c r="T30" s="2">
        <v>0.68469040660073033</v>
      </c>
      <c r="U30" s="2">
        <f t="shared" si="6"/>
        <v>0.34968657048902169</v>
      </c>
      <c r="V30">
        <f t="shared" si="7"/>
        <v>0.26569405632726018</v>
      </c>
      <c r="X30">
        <v>0.44370385721811462</v>
      </c>
      <c r="Y30">
        <v>0.78612758739336319</v>
      </c>
      <c r="Z30">
        <f t="shared" si="8"/>
        <v>0.56441710523013833</v>
      </c>
      <c r="AA30">
        <f t="shared" si="9"/>
        <v>0.25627568553715435</v>
      </c>
      <c r="AC30" s="2">
        <v>0.31501468735244909</v>
      </c>
      <c r="AD30" s="2">
        <v>0.70395352403470335</v>
      </c>
      <c r="AE30" s="2">
        <f t="shared" si="10"/>
        <v>0.44749358671712475</v>
      </c>
      <c r="AF30">
        <f t="shared" si="11"/>
        <v>0.30035040303893934</v>
      </c>
      <c r="AH30" s="2">
        <v>0.47752858467208387</v>
      </c>
      <c r="AI30" s="2">
        <v>0.84946292955066183</v>
      </c>
      <c r="AJ30" s="2">
        <f t="shared" si="12"/>
        <v>0.96004898527110438</v>
      </c>
      <c r="AK30">
        <f t="shared" si="13"/>
        <v>0.47752858467208387</v>
      </c>
      <c r="AN30">
        <v>0.26569405632726018</v>
      </c>
      <c r="AO30">
        <v>0.10909683673962507</v>
      </c>
      <c r="AP30" s="22">
        <v>0.10909683673962507</v>
      </c>
      <c r="AQ30">
        <v>0.26569405632726018</v>
      </c>
      <c r="AR30">
        <v>0.25627568553715435</v>
      </c>
      <c r="AS30">
        <v>0.30035040303893934</v>
      </c>
      <c r="AT30">
        <v>0.47752858467208387</v>
      </c>
      <c r="AV30">
        <f>AVERAGE(AN30:AT32)</f>
        <v>0.25017499783094455</v>
      </c>
      <c r="AW30">
        <f>STDEV(AN30:AT32)</f>
        <v>0.11497045138015299</v>
      </c>
      <c r="AX30">
        <f>AW30/SQRT(21)</f>
        <v>2.5088609339656724E-2</v>
      </c>
    </row>
    <row r="31" spans="2:50" x14ac:dyDescent="0.35">
      <c r="B31">
        <v>0.25822740082252188</v>
      </c>
      <c r="C31">
        <v>0.68469040660073033</v>
      </c>
      <c r="D31">
        <f t="shared" si="0"/>
        <v>0.37714476255704915</v>
      </c>
      <c r="E31">
        <f t="shared" si="1"/>
        <v>0.2865569634150697</v>
      </c>
      <c r="H31">
        <v>0.15008295044960199</v>
      </c>
      <c r="I31">
        <v>0.55404479149907526</v>
      </c>
      <c r="J31">
        <f t="shared" si="2"/>
        <v>0.27088595137502069</v>
      </c>
      <c r="K31">
        <f t="shared" si="3"/>
        <v>0.11133207310012973</v>
      </c>
      <c r="N31" s="4">
        <v>0.15008295044960199</v>
      </c>
      <c r="O31" s="2">
        <v>0.55404479149907526</v>
      </c>
      <c r="P31" s="2">
        <f t="shared" si="4"/>
        <v>0.27088595137502069</v>
      </c>
      <c r="Q31" s="22">
        <f t="shared" si="5"/>
        <v>0.11133207310012973</v>
      </c>
      <c r="S31" s="4">
        <v>0.25822740082252188</v>
      </c>
      <c r="T31" s="2">
        <v>0.68469040660073033</v>
      </c>
      <c r="U31" s="2">
        <f t="shared" si="6"/>
        <v>0.37714476255704915</v>
      </c>
      <c r="V31">
        <f t="shared" si="7"/>
        <v>0.2865569634150697</v>
      </c>
      <c r="X31">
        <v>0.42859947858210068</v>
      </c>
      <c r="Y31">
        <v>0.78612758739336319</v>
      </c>
      <c r="Z31">
        <f t="shared" si="8"/>
        <v>0.54520345737165654</v>
      </c>
      <c r="AA31">
        <f t="shared" si="9"/>
        <v>0.24755165727689432</v>
      </c>
      <c r="AC31" s="4">
        <v>0.30634113333296542</v>
      </c>
      <c r="AD31" s="2">
        <v>0.70395352403470335</v>
      </c>
      <c r="AE31" s="2">
        <f t="shared" si="10"/>
        <v>0.43517238407611619</v>
      </c>
      <c r="AF31">
        <f t="shared" si="11"/>
        <v>0.29208061261289087</v>
      </c>
      <c r="AH31" s="4">
        <v>0.46620875422199121</v>
      </c>
      <c r="AI31" s="2">
        <v>0.84946292955066183</v>
      </c>
      <c r="AJ31" s="2">
        <f t="shared" si="12"/>
        <v>0.93729099321390608</v>
      </c>
      <c r="AK31">
        <f t="shared" si="13"/>
        <v>0.46620875422199121</v>
      </c>
      <c r="AN31">
        <v>0.2865569634150697</v>
      </c>
      <c r="AO31">
        <v>0.11133207310012973</v>
      </c>
      <c r="AP31" s="22">
        <v>0.11133207310012973</v>
      </c>
      <c r="AQ31">
        <v>0.2865569634150697</v>
      </c>
      <c r="AR31">
        <v>0.24755165727689432</v>
      </c>
      <c r="AS31">
        <v>0.29208061261289087</v>
      </c>
      <c r="AT31">
        <v>0.46620875422199121</v>
      </c>
      <c r="AV31">
        <f>AV30/$AV$6</f>
        <v>0.2576995621876767</v>
      </c>
      <c r="AW31">
        <f t="shared" ref="AW31" si="27">AW30/$AV$6</f>
        <v>0.11842844105950975</v>
      </c>
      <c r="AX31">
        <f t="shared" ref="AX31" si="28">AX30/$AV$6</f>
        <v>2.5843204551943794E-2</v>
      </c>
    </row>
    <row r="32" spans="2:50" x14ac:dyDescent="0.35">
      <c r="B32">
        <v>0.24374541732206667</v>
      </c>
      <c r="C32">
        <v>0.68469040660073033</v>
      </c>
      <c r="D32">
        <f t="shared" si="0"/>
        <v>0.35599362131008233</v>
      </c>
      <c r="E32">
        <f t="shared" si="1"/>
        <v>0.27048619322221246</v>
      </c>
      <c r="H32">
        <v>0.13232384807689898</v>
      </c>
      <c r="I32">
        <v>0.55404479149907526</v>
      </c>
      <c r="J32">
        <f t="shared" si="2"/>
        <v>0.23883240147221896</v>
      </c>
      <c r="K32">
        <f t="shared" si="3"/>
        <v>9.8158307008594986E-2</v>
      </c>
      <c r="N32" s="5">
        <v>0.13232384807689898</v>
      </c>
      <c r="O32" s="2">
        <v>0.55404479149907526</v>
      </c>
      <c r="P32" s="2">
        <f t="shared" si="4"/>
        <v>0.23883240147221896</v>
      </c>
      <c r="Q32" s="22">
        <f t="shared" si="5"/>
        <v>9.8158307008594986E-2</v>
      </c>
      <c r="S32" s="5">
        <v>0.24374541732206667</v>
      </c>
      <c r="T32" s="2">
        <v>0.68469040660073033</v>
      </c>
      <c r="U32" s="2">
        <f t="shared" si="6"/>
        <v>0.35599362131008233</v>
      </c>
      <c r="V32">
        <f t="shared" si="7"/>
        <v>0.27048619322221246</v>
      </c>
      <c r="X32">
        <v>0.41516536569426166</v>
      </c>
      <c r="Y32">
        <v>0.78612758739336319</v>
      </c>
      <c r="Z32">
        <f t="shared" si="8"/>
        <v>0.52811448466128041</v>
      </c>
      <c r="AA32">
        <f t="shared" si="9"/>
        <v>0.23979234566869695</v>
      </c>
      <c r="AC32" s="5">
        <v>0.27219057172162775</v>
      </c>
      <c r="AD32" s="2">
        <v>0.70395352403470335</v>
      </c>
      <c r="AE32" s="2">
        <f t="shared" si="10"/>
        <v>0.38665986095441346</v>
      </c>
      <c r="AF32">
        <f t="shared" si="11"/>
        <v>0.25951979765477634</v>
      </c>
      <c r="AH32" s="5">
        <v>0.43171825414062398</v>
      </c>
      <c r="AI32" s="2">
        <v>0.84946292955066183</v>
      </c>
      <c r="AJ32" s="2">
        <f t="shared" si="12"/>
        <v>0.86794944871275803</v>
      </c>
      <c r="AK32">
        <f t="shared" si="13"/>
        <v>0.43171825414062398</v>
      </c>
      <c r="AN32">
        <v>0.27048619322221246</v>
      </c>
      <c r="AO32">
        <v>9.8158307008594986E-2</v>
      </c>
      <c r="AP32" s="22">
        <v>9.8158307008594986E-2</v>
      </c>
      <c r="AQ32">
        <v>0.27048619322221246</v>
      </c>
      <c r="AR32">
        <v>0.23979234566869695</v>
      </c>
      <c r="AS32">
        <v>0.25951979765477634</v>
      </c>
      <c r="AT32">
        <v>0.43171825414062398</v>
      </c>
    </row>
    <row r="33" spans="14:42" x14ac:dyDescent="0.35">
      <c r="N33" s="3"/>
      <c r="O33" s="3"/>
      <c r="P33" s="3"/>
      <c r="Q33" s="22"/>
      <c r="AC33" s="3"/>
      <c r="AD33" s="3"/>
      <c r="AE33" s="3"/>
      <c r="AH33" s="3"/>
      <c r="AI33" s="3"/>
      <c r="AJ33" s="3"/>
      <c r="AP33" s="22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topLeftCell="AK1" workbookViewId="0">
      <selection activeCell="AM9" sqref="AM9:AO16"/>
    </sheetView>
  </sheetViews>
  <sheetFormatPr defaultRowHeight="14.5" x14ac:dyDescent="0.35"/>
  <cols>
    <col min="1" max="1" width="18.81640625" customWidth="1"/>
    <col min="2" max="2" width="14.7265625" customWidth="1"/>
    <col min="3" max="3" width="13.1796875" customWidth="1"/>
    <col min="7" max="7" width="18.1796875" customWidth="1"/>
    <col min="8" max="8" width="11.7265625" customWidth="1"/>
    <col min="12" max="12" width="19.90625" customWidth="1"/>
    <col min="13" max="13" width="19.1796875" customWidth="1"/>
    <col min="17" max="17" width="19.36328125" customWidth="1"/>
    <col min="22" max="22" width="23.36328125" customWidth="1"/>
  </cols>
  <sheetData>
    <row r="1" spans="1:41" x14ac:dyDescent="0.35">
      <c r="A1" t="s">
        <v>54</v>
      </c>
      <c r="B1" t="s">
        <v>0</v>
      </c>
      <c r="C1" t="s">
        <v>1</v>
      </c>
      <c r="D1" t="s">
        <v>2</v>
      </c>
      <c r="E1" t="s">
        <v>3</v>
      </c>
      <c r="G1" t="s">
        <v>63</v>
      </c>
      <c r="H1" t="s">
        <v>0</v>
      </c>
      <c r="I1" t="s">
        <v>1</v>
      </c>
      <c r="J1" t="s">
        <v>2</v>
      </c>
      <c r="K1" t="s">
        <v>3</v>
      </c>
      <c r="L1" t="s">
        <v>58</v>
      </c>
      <c r="M1" t="s">
        <v>0</v>
      </c>
      <c r="N1" t="s">
        <v>1</v>
      </c>
      <c r="O1" t="s">
        <v>2</v>
      </c>
      <c r="Q1" t="s">
        <v>59</v>
      </c>
      <c r="R1" t="s">
        <v>0</v>
      </c>
      <c r="S1" t="s">
        <v>1</v>
      </c>
      <c r="T1" t="s">
        <v>2</v>
      </c>
      <c r="V1" t="s">
        <v>60</v>
      </c>
      <c r="W1" t="s">
        <v>0</v>
      </c>
      <c r="X1" t="s">
        <v>1</v>
      </c>
      <c r="Y1" t="s">
        <v>2</v>
      </c>
      <c r="AC1" t="s">
        <v>3</v>
      </c>
      <c r="AD1" t="s">
        <v>3</v>
      </c>
      <c r="AI1" t="s">
        <v>9</v>
      </c>
      <c r="AJ1" t="s">
        <v>10</v>
      </c>
      <c r="AK1" t="s">
        <v>61</v>
      </c>
      <c r="AM1" t="s">
        <v>72</v>
      </c>
      <c r="AN1">
        <v>1</v>
      </c>
      <c r="AO1">
        <v>1.8604590223864896E-2</v>
      </c>
    </row>
    <row r="2" spans="1:41" x14ac:dyDescent="0.35">
      <c r="B2">
        <v>0.98171420785546248</v>
      </c>
      <c r="C2">
        <v>0.81158961611515079</v>
      </c>
      <c r="D2">
        <f>B2/C2</f>
        <v>1.2096189852140418</v>
      </c>
      <c r="E2">
        <f>D2/$D$3</f>
        <v>0.98171420785546237</v>
      </c>
      <c r="H2">
        <v>0.5916926995564552</v>
      </c>
      <c r="I2">
        <v>0.32329490567866526</v>
      </c>
      <c r="J2">
        <f>H2/I2</f>
        <v>1.8301949370787811</v>
      </c>
      <c r="K2">
        <f>J2/$J$8</f>
        <v>0.75219624896771797</v>
      </c>
      <c r="M2">
        <v>0.84446293087703572</v>
      </c>
      <c r="N2">
        <v>0.45570222910567526</v>
      </c>
      <c r="O2">
        <f>M2/N2</f>
        <v>1.8531024799556306</v>
      </c>
      <c r="P2">
        <f>O2/$O$3</f>
        <v>0.84446293087703583</v>
      </c>
      <c r="R2">
        <v>0.91427495160006633</v>
      </c>
      <c r="S2">
        <v>0.29898395776819664</v>
      </c>
      <c r="T2">
        <f>R2/S2</f>
        <v>3.0579398253497838</v>
      </c>
      <c r="U2">
        <f>T2/$T$3</f>
        <v>0.92217981948367855</v>
      </c>
      <c r="W2">
        <v>0.95165331233374584</v>
      </c>
      <c r="X2">
        <v>0.49740022852816879</v>
      </c>
      <c r="Y2">
        <f>W2/X2</f>
        <v>1.913254674509768</v>
      </c>
      <c r="Z2">
        <f>Y2/$Y$3</f>
        <v>0.95165331233374584</v>
      </c>
      <c r="AC2">
        <v>0.98171420785546237</v>
      </c>
      <c r="AD2">
        <v>0.75219624896771797</v>
      </c>
      <c r="AE2">
        <v>0.84446293087703583</v>
      </c>
      <c r="AF2">
        <v>0.92217981948367855</v>
      </c>
      <c r="AG2">
        <v>0.95165331233374584</v>
      </c>
      <c r="AI2">
        <f>AVERAGE(AA2:AG4)</f>
        <v>0.94682708316423758</v>
      </c>
      <c r="AJ2">
        <f>STDEV(AA2:AG4)</f>
        <v>6.8223879321779965E-2</v>
      </c>
      <c r="AK2">
        <f>AJ2/(SQRT(15))</f>
        <v>1.7615329895127891E-2</v>
      </c>
      <c r="AM2" t="s">
        <v>73</v>
      </c>
      <c r="AN2">
        <v>0.70226165987051403</v>
      </c>
      <c r="AO2">
        <v>5.4428183088467766E-2</v>
      </c>
    </row>
    <row r="3" spans="1:41" x14ac:dyDescent="0.35">
      <c r="B3">
        <v>1</v>
      </c>
      <c r="C3">
        <v>0.81158961611515079</v>
      </c>
      <c r="D3">
        <f t="shared" ref="D3:D32" si="0">B3/C3</f>
        <v>1.2321498207267809</v>
      </c>
      <c r="E3">
        <f t="shared" ref="E3:E32" si="1">D3/$D$3</f>
        <v>1</v>
      </c>
      <c r="H3">
        <v>0.73201443337186745</v>
      </c>
      <c r="I3">
        <v>0.32329490567866526</v>
      </c>
      <c r="J3">
        <f t="shared" ref="J3:J32" si="2">H3/I3</f>
        <v>2.2642312653681085</v>
      </c>
      <c r="K3">
        <f t="shared" ref="K3:K32" si="3">J3/$J$8</f>
        <v>0.93058189054099016</v>
      </c>
      <c r="M3">
        <v>1</v>
      </c>
      <c r="N3">
        <v>0.45570222910567526</v>
      </c>
      <c r="O3">
        <f t="shared" ref="O3:O32" si="4">M3/N3</f>
        <v>2.1944154233401929</v>
      </c>
      <c r="P3">
        <f t="shared" ref="P3:P32" si="5">O3/$O$3</f>
        <v>1</v>
      </c>
      <c r="R3">
        <v>0.99142806238371384</v>
      </c>
      <c r="S3">
        <v>0.29898395776819664</v>
      </c>
      <c r="T3">
        <f t="shared" ref="T3:T41" si="6">R3/S3</f>
        <v>3.31599083035877</v>
      </c>
      <c r="U3">
        <f t="shared" ref="U3:U32" si="7">T3/$T$3</f>
        <v>1</v>
      </c>
      <c r="W3">
        <v>1</v>
      </c>
      <c r="X3">
        <v>0.49740022852816879</v>
      </c>
      <c r="Y3">
        <f t="shared" ref="Y3:Y32" si="8">W3/X3</f>
        <v>2.0104534389922741</v>
      </c>
      <c r="Z3">
        <f t="shared" ref="Z3:Z32" si="9">Y3/$Y$3</f>
        <v>1</v>
      </c>
      <c r="AC3">
        <v>1</v>
      </c>
      <c r="AD3">
        <v>0.93058189054099016</v>
      </c>
      <c r="AE3">
        <v>1</v>
      </c>
      <c r="AF3">
        <v>1</v>
      </c>
      <c r="AG3">
        <v>1</v>
      </c>
      <c r="AI3">
        <f>AI2/$AI$2</f>
        <v>1</v>
      </c>
      <c r="AK3">
        <f>AK2/$AI$2</f>
        <v>1.8604590223864896E-2</v>
      </c>
      <c r="AM3" t="s">
        <v>74</v>
      </c>
      <c r="AN3">
        <v>0.5581120108844867</v>
      </c>
      <c r="AO3">
        <v>8.7443220867190613E-2</v>
      </c>
    </row>
    <row r="4" spans="1:41" x14ac:dyDescent="0.35">
      <c r="B4">
        <v>0.98773435825389388</v>
      </c>
      <c r="C4">
        <v>0.81158961611515079</v>
      </c>
      <c r="D4">
        <f t="shared" si="0"/>
        <v>1.2170367124482173</v>
      </c>
      <c r="E4">
        <f t="shared" si="1"/>
        <v>0.98773435825389388</v>
      </c>
      <c r="H4">
        <v>0.76411410668926705</v>
      </c>
      <c r="I4">
        <v>0.32329490567866526</v>
      </c>
      <c r="J4">
        <f t="shared" si="2"/>
        <v>2.3635204058821397</v>
      </c>
      <c r="K4">
        <f t="shared" si="3"/>
        <v>0.97138897482737196</v>
      </c>
      <c r="M4">
        <v>0.9347082287993661</v>
      </c>
      <c r="N4">
        <v>0.45570222910567526</v>
      </c>
      <c r="O4">
        <f t="shared" si="4"/>
        <v>2.051138153600323</v>
      </c>
      <c r="P4">
        <f t="shared" si="5"/>
        <v>0.93470822879936621</v>
      </c>
      <c r="R4">
        <v>0.9693838819695807</v>
      </c>
      <c r="S4">
        <v>0.29898395776819664</v>
      </c>
      <c r="T4">
        <f t="shared" si="6"/>
        <v>3.2422605186099904</v>
      </c>
      <c r="U4">
        <f t="shared" si="7"/>
        <v>0.97776522447717318</v>
      </c>
      <c r="W4">
        <v>0.9480210510471303</v>
      </c>
      <c r="X4">
        <v>0.49740022852816879</v>
      </c>
      <c r="Y4">
        <f t="shared" si="8"/>
        <v>1.9059521823147734</v>
      </c>
      <c r="Z4">
        <f t="shared" si="9"/>
        <v>0.9480210510471303</v>
      </c>
      <c r="AC4">
        <v>0.98773435825389388</v>
      </c>
      <c r="AD4">
        <v>0.97138897482737196</v>
      </c>
      <c r="AE4">
        <v>0.93470822879936621</v>
      </c>
      <c r="AF4">
        <v>0.97776522447717318</v>
      </c>
      <c r="AG4">
        <v>0.9480210510471303</v>
      </c>
      <c r="AM4" t="s">
        <v>75</v>
      </c>
      <c r="AN4">
        <v>0.21517621337979564</v>
      </c>
      <c r="AO4">
        <v>1.5749867956153411E-2</v>
      </c>
    </row>
    <row r="5" spans="1:41" x14ac:dyDescent="0.35">
      <c r="D5" t="e">
        <f t="shared" si="0"/>
        <v>#DIV/0!</v>
      </c>
      <c r="E5" t="e">
        <f t="shared" si="1"/>
        <v>#DIV/0!</v>
      </c>
      <c r="J5" t="e">
        <f t="shared" si="2"/>
        <v>#DIV/0!</v>
      </c>
      <c r="K5" t="e">
        <f t="shared" si="3"/>
        <v>#DIV/0!</v>
      </c>
      <c r="O5" t="e">
        <f t="shared" si="4"/>
        <v>#DIV/0!</v>
      </c>
      <c r="P5" t="e">
        <f t="shared" si="5"/>
        <v>#DIV/0!</v>
      </c>
      <c r="T5" t="e">
        <f t="shared" si="6"/>
        <v>#DIV/0!</v>
      </c>
      <c r="U5" t="e">
        <f t="shared" si="7"/>
        <v>#DIV/0!</v>
      </c>
      <c r="Y5" t="e">
        <f t="shared" si="8"/>
        <v>#DIV/0!</v>
      </c>
      <c r="Z5" t="e">
        <f t="shared" si="9"/>
        <v>#DIV/0!</v>
      </c>
      <c r="AC5" t="e">
        <v>#DIV/0!</v>
      </c>
      <c r="AD5" t="e">
        <v>#DIV/0!</v>
      </c>
      <c r="AE5" t="e">
        <v>#DIV/0!</v>
      </c>
      <c r="AF5" t="e">
        <v>#DIV/0!</v>
      </c>
      <c r="AG5" t="e">
        <v>#DIV/0!</v>
      </c>
      <c r="AI5" t="s">
        <v>9</v>
      </c>
      <c r="AJ5" t="s">
        <v>10</v>
      </c>
      <c r="AK5" t="s">
        <v>61</v>
      </c>
      <c r="AM5" t="s">
        <v>76</v>
      </c>
      <c r="AN5">
        <v>6.5620820428139298E-2</v>
      </c>
      <c r="AO5">
        <v>8.0002552884896987E-3</v>
      </c>
    </row>
    <row r="6" spans="1:41" x14ac:dyDescent="0.35">
      <c r="B6">
        <v>0.42979690530991804</v>
      </c>
      <c r="C6">
        <v>0.75980629154759471</v>
      </c>
      <c r="D6">
        <f t="shared" si="0"/>
        <v>0.56566642062741501</v>
      </c>
      <c r="E6">
        <f t="shared" si="1"/>
        <v>0.45908899316623519</v>
      </c>
      <c r="H6">
        <v>0.79379038911358135</v>
      </c>
      <c r="I6">
        <v>0.41099242147851023</v>
      </c>
      <c r="J6">
        <f t="shared" si="2"/>
        <v>1.9313990906644654</v>
      </c>
      <c r="K6">
        <f t="shared" si="3"/>
        <v>0.79379038911358135</v>
      </c>
      <c r="M6">
        <v>0.41957656351951417</v>
      </c>
      <c r="N6">
        <v>0.24332827819977859</v>
      </c>
      <c r="O6">
        <f t="shared" si="4"/>
        <v>1.7243230693270732</v>
      </c>
      <c r="P6">
        <f t="shared" si="5"/>
        <v>0.78577786639068714</v>
      </c>
      <c r="R6">
        <v>0.83161402830288467</v>
      </c>
      <c r="S6">
        <v>0.66075557310664312</v>
      </c>
      <c r="T6">
        <f t="shared" si="6"/>
        <v>1.2585804223987465</v>
      </c>
      <c r="U6">
        <f t="shared" si="7"/>
        <v>0.37954882470606099</v>
      </c>
      <c r="W6">
        <v>0.70444354652923324</v>
      </c>
      <c r="X6">
        <v>0.54125372354156764</v>
      </c>
      <c r="Y6">
        <f t="shared" si="8"/>
        <v>1.3015033724292389</v>
      </c>
      <c r="Z6">
        <f t="shared" si="9"/>
        <v>0.64736807487648573</v>
      </c>
      <c r="AC6">
        <v>0.45908899316623519</v>
      </c>
      <c r="AD6">
        <v>0.79379038911358135</v>
      </c>
      <c r="AE6">
        <v>0.78577786639068714</v>
      </c>
      <c r="AF6">
        <v>0.37954882470606099</v>
      </c>
      <c r="AG6">
        <v>0.64736807487648573</v>
      </c>
      <c r="AI6">
        <f>AVERAGE(AA6:AG8)</f>
        <v>0.66492035903327473</v>
      </c>
      <c r="AJ6">
        <f>STDEV(AA6:AG8)</f>
        <v>0.19959062521936979</v>
      </c>
      <c r="AK6">
        <f>AJ6/(SQRT(15))</f>
        <v>5.1534077835583017E-2</v>
      </c>
      <c r="AM6" t="s">
        <v>77</v>
      </c>
      <c r="AN6">
        <v>9.57724696209694E-2</v>
      </c>
      <c r="AO6">
        <v>1.5389334993392583E-2</v>
      </c>
    </row>
    <row r="7" spans="1:41" x14ac:dyDescent="0.35">
      <c r="B7">
        <v>0.53800892094245722</v>
      </c>
      <c r="C7">
        <v>0.75980629154759471</v>
      </c>
      <c r="D7">
        <f t="shared" si="0"/>
        <v>0.70808695180270964</v>
      </c>
      <c r="E7">
        <f t="shared" si="1"/>
        <v>0.57467601738970842</v>
      </c>
      <c r="H7">
        <v>0.99185972142227052</v>
      </c>
      <c r="I7">
        <v>0.41099242147851023</v>
      </c>
      <c r="J7">
        <f t="shared" si="2"/>
        <v>2.4133284936353321</v>
      </c>
      <c r="K7">
        <f t="shared" si="3"/>
        <v>0.99185972142227063</v>
      </c>
      <c r="M7">
        <v>0.41328617228789244</v>
      </c>
      <c r="N7">
        <v>0.24332827819977859</v>
      </c>
      <c r="O7">
        <f t="shared" si="4"/>
        <v>1.698471609405686</v>
      </c>
      <c r="P7">
        <f t="shared" si="5"/>
        <v>0.77399729847887488</v>
      </c>
      <c r="R7">
        <v>0.91097161067504684</v>
      </c>
      <c r="S7">
        <v>0.66075557310664312</v>
      </c>
      <c r="T7">
        <f t="shared" si="6"/>
        <v>1.3786816907074653</v>
      </c>
      <c r="U7">
        <f t="shared" si="7"/>
        <v>0.41576764268624361</v>
      </c>
      <c r="W7">
        <v>0.71356017333423283</v>
      </c>
      <c r="X7">
        <v>0.54125372354156764</v>
      </c>
      <c r="Y7">
        <f t="shared" si="8"/>
        <v>1.318346908849362</v>
      </c>
      <c r="Z7">
        <f t="shared" si="9"/>
        <v>0.65574605374107753</v>
      </c>
      <c r="AC7">
        <v>0.57467601738970842</v>
      </c>
      <c r="AD7">
        <v>0.99185972142227063</v>
      </c>
      <c r="AE7">
        <v>0.77399729847887488</v>
      </c>
      <c r="AF7">
        <v>0.41576764268624361</v>
      </c>
      <c r="AG7">
        <v>0.65574605374107753</v>
      </c>
      <c r="AI7">
        <f>AI6/$AI$2</f>
        <v>0.70226165987051403</v>
      </c>
      <c r="AK7">
        <f>AK6/$AI$2</f>
        <v>5.4428183088467766E-2</v>
      </c>
      <c r="AM7" t="s">
        <v>78</v>
      </c>
      <c r="AN7">
        <v>0.33456683980386037</v>
      </c>
      <c r="AO7">
        <v>4.54616227521445E-2</v>
      </c>
    </row>
    <row r="8" spans="1:41" x14ac:dyDescent="0.35">
      <c r="B8">
        <v>0.54977263369333595</v>
      </c>
      <c r="C8">
        <v>0.75980629154759471</v>
      </c>
      <c r="D8">
        <f t="shared" si="0"/>
        <v>0.7235694673882519</v>
      </c>
      <c r="E8">
        <f t="shared" si="1"/>
        <v>0.58724146627027551</v>
      </c>
      <c r="H8">
        <v>1</v>
      </c>
      <c r="I8">
        <v>0.41099242147851023</v>
      </c>
      <c r="J8">
        <f t="shared" si="2"/>
        <v>2.4331348894526696</v>
      </c>
      <c r="K8">
        <f t="shared" si="3"/>
        <v>1</v>
      </c>
      <c r="M8">
        <v>0.4133652450593463</v>
      </c>
      <c r="N8">
        <v>0.24332827819977859</v>
      </c>
      <c r="O8">
        <f t="shared" si="4"/>
        <v>1.6987965727516599</v>
      </c>
      <c r="P8">
        <f t="shared" si="5"/>
        <v>0.77414538500001284</v>
      </c>
      <c r="R8">
        <v>0.85116869719903721</v>
      </c>
      <c r="S8">
        <v>0.66075557310664312</v>
      </c>
      <c r="T8">
        <f t="shared" si="6"/>
        <v>1.2881748286997228</v>
      </c>
      <c r="U8">
        <f t="shared" si="7"/>
        <v>0.38847357987426945</v>
      </c>
      <c r="W8">
        <v>0.8121240401145321</v>
      </c>
      <c r="X8">
        <v>0.54125372354156764</v>
      </c>
      <c r="Y8">
        <f t="shared" si="8"/>
        <v>1.5004497979258002</v>
      </c>
      <c r="Z8">
        <f t="shared" si="9"/>
        <v>0.74632407238333776</v>
      </c>
      <c r="AC8">
        <v>0.58724146627027551</v>
      </c>
      <c r="AD8">
        <v>1</v>
      </c>
      <c r="AE8">
        <v>0.77414538500001284</v>
      </c>
      <c r="AF8">
        <v>0.38847357987426945</v>
      </c>
      <c r="AG8">
        <v>0.74632407238333776</v>
      </c>
      <c r="AM8" t="s">
        <v>79</v>
      </c>
      <c r="AN8">
        <v>0.49189376185487382</v>
      </c>
      <c r="AO8">
        <v>5.3095045233534213E-2</v>
      </c>
    </row>
    <row r="9" spans="1:41" x14ac:dyDescent="0.35">
      <c r="D9" t="e">
        <f t="shared" si="0"/>
        <v>#DIV/0!</v>
      </c>
      <c r="E9" t="e">
        <f t="shared" si="1"/>
        <v>#DIV/0!</v>
      </c>
      <c r="J9" t="e">
        <f t="shared" si="2"/>
        <v>#DIV/0!</v>
      </c>
      <c r="K9" t="e">
        <f t="shared" si="3"/>
        <v>#DIV/0!</v>
      </c>
      <c r="O9" t="e">
        <f t="shared" si="4"/>
        <v>#DIV/0!</v>
      </c>
      <c r="P9" t="e">
        <f t="shared" si="5"/>
        <v>#DIV/0!</v>
      </c>
      <c r="T9" t="e">
        <f t="shared" si="6"/>
        <v>#DIV/0!</v>
      </c>
      <c r="U9" t="e">
        <f t="shared" si="7"/>
        <v>#DIV/0!</v>
      </c>
      <c r="Y9" t="e">
        <f t="shared" si="8"/>
        <v>#DIV/0!</v>
      </c>
      <c r="Z9" t="e">
        <f t="shared" si="9"/>
        <v>#DIV/0!</v>
      </c>
      <c r="AC9" t="e">
        <v>#DIV/0!</v>
      </c>
      <c r="AD9" t="e">
        <v>#DIV/0!</v>
      </c>
      <c r="AE9" t="e">
        <v>#DIV/0!</v>
      </c>
      <c r="AF9" t="e">
        <v>#DIV/0!</v>
      </c>
      <c r="AG9" t="e">
        <v>#DIV/0!</v>
      </c>
      <c r="AI9" t="s">
        <v>9</v>
      </c>
      <c r="AJ9" t="s">
        <v>10</v>
      </c>
      <c r="AK9" t="s">
        <v>61</v>
      </c>
    </row>
    <row r="10" spans="1:41" x14ac:dyDescent="0.35">
      <c r="B10">
        <v>0.15049328285316771</v>
      </c>
      <c r="C10">
        <v>0.2222985417310793</v>
      </c>
      <c r="D10">
        <f t="shared" si="0"/>
        <v>0.67698726982754387</v>
      </c>
      <c r="E10">
        <f t="shared" si="1"/>
        <v>0.54943583843418031</v>
      </c>
      <c r="H10">
        <v>0.36788939652190783</v>
      </c>
      <c r="I10">
        <v>0.49720923380069165</v>
      </c>
      <c r="J10">
        <f t="shared" si="2"/>
        <v>0.73990861696140142</v>
      </c>
      <c r="K10">
        <f t="shared" si="3"/>
        <v>0.30409683415778188</v>
      </c>
      <c r="M10">
        <v>0.27077097421384322</v>
      </c>
      <c r="N10">
        <v>0.4406962884800148</v>
      </c>
      <c r="O10">
        <f t="shared" si="4"/>
        <v>0.61441628008201943</v>
      </c>
      <c r="P10">
        <f t="shared" si="5"/>
        <v>0.27999086843219317</v>
      </c>
      <c r="R10">
        <v>0.61490758160992109</v>
      </c>
      <c r="S10">
        <v>0.7358004146483702</v>
      </c>
      <c r="T10">
        <f t="shared" si="6"/>
        <v>0.83569887889201278</v>
      </c>
      <c r="U10">
        <f t="shared" si="7"/>
        <v>0.25202086545022057</v>
      </c>
      <c r="W10">
        <v>2.6879926435398088E-2</v>
      </c>
      <c r="X10">
        <v>1.5310984149638052E-2</v>
      </c>
      <c r="Y10">
        <f t="shared" si="8"/>
        <v>1.7555975613777592</v>
      </c>
      <c r="Z10">
        <f t="shared" si="9"/>
        <v>0.8732346282327933</v>
      </c>
      <c r="AC10">
        <v>0.54943583843418031</v>
      </c>
      <c r="AD10">
        <v>0.30409683415778188</v>
      </c>
      <c r="AE10">
        <v>0.27999086843219317</v>
      </c>
      <c r="AF10">
        <v>0.25202086545022057</v>
      </c>
      <c r="AG10">
        <v>0.8732346282327933</v>
      </c>
      <c r="AI10">
        <f>AVERAGE(AA10:AG12)</f>
        <v>0.52843556734468577</v>
      </c>
      <c r="AJ10">
        <f>STDEV(AA10:AG12)</f>
        <v>0.32065827175803568</v>
      </c>
      <c r="AK10">
        <f>AJ10/(SQRT(15))</f>
        <v>8.2793609756168285E-2</v>
      </c>
    </row>
    <row r="11" spans="1:41" x14ac:dyDescent="0.35">
      <c r="B11">
        <v>0.25558303821075312</v>
      </c>
      <c r="C11">
        <v>0.2222985417310793</v>
      </c>
      <c r="D11">
        <f t="shared" si="0"/>
        <v>1.1497288116263893</v>
      </c>
      <c r="E11">
        <f t="shared" si="1"/>
        <v>0.93310796486438985</v>
      </c>
      <c r="H11">
        <v>0.44005721005721277</v>
      </c>
      <c r="I11">
        <v>0.49720923380069165</v>
      </c>
      <c r="J11">
        <f t="shared" si="2"/>
        <v>0.88505437980987189</v>
      </c>
      <c r="K11">
        <f t="shared" si="3"/>
        <v>0.36375064269822033</v>
      </c>
      <c r="M11">
        <v>0.29627729998242919</v>
      </c>
      <c r="N11">
        <v>0.4406962884800148</v>
      </c>
      <c r="O11">
        <f t="shared" si="4"/>
        <v>0.67229361291946776</v>
      </c>
      <c r="P11">
        <f t="shared" si="5"/>
        <v>0.30636569802090946</v>
      </c>
      <c r="R11">
        <v>0.62525430898946954</v>
      </c>
      <c r="S11">
        <v>0.7358004146483702</v>
      </c>
      <c r="T11">
        <f t="shared" si="6"/>
        <v>0.8497607456340871</v>
      </c>
      <c r="U11">
        <f t="shared" si="7"/>
        <v>0.2562614883775623</v>
      </c>
      <c r="W11">
        <v>2.5794190834762424E-2</v>
      </c>
      <c r="X11">
        <v>1.5310984149638052E-2</v>
      </c>
      <c r="Y11">
        <f t="shared" si="8"/>
        <v>1.6846853593909699</v>
      </c>
      <c r="Z11">
        <f t="shared" si="9"/>
        <v>0.83796288275912856</v>
      </c>
      <c r="AC11">
        <v>0.93310796486438985</v>
      </c>
      <c r="AD11">
        <v>0.36375064269822033</v>
      </c>
      <c r="AE11">
        <v>0.30636569802090946</v>
      </c>
      <c r="AF11">
        <v>0.2562614883775623</v>
      </c>
      <c r="AG11">
        <v>0.83796288275912856</v>
      </c>
      <c r="AI11">
        <f>AI10/$AI$2</f>
        <v>0.5581120108844867</v>
      </c>
      <c r="AK11">
        <f>AK10/$AI$2</f>
        <v>8.7443220867190613E-2</v>
      </c>
    </row>
    <row r="12" spans="1:41" x14ac:dyDescent="0.35">
      <c r="B12">
        <v>0.31225400906679401</v>
      </c>
      <c r="C12">
        <v>0.2222985417310793</v>
      </c>
      <c r="D12">
        <f t="shared" si="0"/>
        <v>1.4046606272592483</v>
      </c>
      <c r="E12">
        <f t="shared" si="1"/>
        <v>1.1400079792494002</v>
      </c>
      <c r="H12">
        <v>0.41823885449528919</v>
      </c>
      <c r="I12">
        <v>0.49720923380069165</v>
      </c>
      <c r="J12">
        <f t="shared" si="2"/>
        <v>0.84117274190233948</v>
      </c>
      <c r="K12">
        <f t="shared" si="3"/>
        <v>0.34571562207616041</v>
      </c>
      <c r="M12">
        <v>0.27775350069540544</v>
      </c>
      <c r="N12">
        <v>0.4406962884800148</v>
      </c>
      <c r="O12">
        <f t="shared" si="4"/>
        <v>0.6302605852511084</v>
      </c>
      <c r="P12">
        <f t="shared" si="5"/>
        <v>0.28721115361637761</v>
      </c>
      <c r="R12">
        <v>0.60473207219069303</v>
      </c>
      <c r="S12">
        <v>0.7358004146483702</v>
      </c>
      <c r="T12">
        <f t="shared" si="6"/>
        <v>0.82186970834976614</v>
      </c>
      <c r="U12">
        <f t="shared" si="7"/>
        <v>0.24785041648044753</v>
      </c>
      <c r="W12">
        <v>2.922816364133532E-2</v>
      </c>
      <c r="X12">
        <v>1.5310984149638052E-2</v>
      </c>
      <c r="Y12">
        <f t="shared" si="8"/>
        <v>1.9089670105906462</v>
      </c>
      <c r="Z12">
        <f t="shared" si="9"/>
        <v>0.94952062732052267</v>
      </c>
      <c r="AC12">
        <v>1.1400079792494002</v>
      </c>
      <c r="AD12">
        <v>0.34571562207616041</v>
      </c>
      <c r="AE12">
        <v>0.28721115361637761</v>
      </c>
      <c r="AF12">
        <v>0.24785041648044753</v>
      </c>
      <c r="AG12">
        <v>0.94952062732052267</v>
      </c>
    </row>
    <row r="13" spans="1:41" x14ac:dyDescent="0.35">
      <c r="D13" t="e">
        <f t="shared" si="0"/>
        <v>#DIV/0!</v>
      </c>
      <c r="E13" t="e">
        <f t="shared" si="1"/>
        <v>#DIV/0!</v>
      </c>
      <c r="J13" t="e">
        <f t="shared" si="2"/>
        <v>#DIV/0!</v>
      </c>
      <c r="K13" t="e">
        <f t="shared" si="3"/>
        <v>#DIV/0!</v>
      </c>
      <c r="O13" t="e">
        <f t="shared" si="4"/>
        <v>#DIV/0!</v>
      </c>
      <c r="P13" t="e">
        <f t="shared" si="5"/>
        <v>#DIV/0!</v>
      </c>
      <c r="T13" t="e">
        <f t="shared" si="6"/>
        <v>#DIV/0!</v>
      </c>
      <c r="U13" t="e">
        <f t="shared" si="7"/>
        <v>#DIV/0!</v>
      </c>
      <c r="Y13" t="e">
        <f t="shared" si="8"/>
        <v>#DIV/0!</v>
      </c>
      <c r="Z13" t="e">
        <f t="shared" si="9"/>
        <v>#DIV/0!</v>
      </c>
      <c r="AC13" t="e">
        <v>#DIV/0!</v>
      </c>
      <c r="AD13" t="e">
        <v>#DIV/0!</v>
      </c>
      <c r="AE13" t="e">
        <v>#DIV/0!</v>
      </c>
      <c r="AF13" t="e">
        <v>#DIV/0!</v>
      </c>
      <c r="AG13" t="e">
        <v>#DIV/0!</v>
      </c>
      <c r="AI13" t="s">
        <v>9</v>
      </c>
      <c r="AJ13" t="s">
        <v>10</v>
      </c>
      <c r="AK13" t="s">
        <v>61</v>
      </c>
    </row>
    <row r="14" spans="1:41" x14ac:dyDescent="0.35">
      <c r="B14">
        <v>0.2676065809282282</v>
      </c>
      <c r="C14">
        <v>0.76444183804878318</v>
      </c>
      <c r="D14">
        <f t="shared" si="0"/>
        <v>0.35006794187414786</v>
      </c>
      <c r="E14">
        <f t="shared" si="1"/>
        <v>0.28411150655986056</v>
      </c>
      <c r="H14">
        <v>0.35365706809038944</v>
      </c>
      <c r="I14">
        <v>0.94281711398966461</v>
      </c>
      <c r="J14">
        <f t="shared" si="2"/>
        <v>0.37510675489739392</v>
      </c>
      <c r="K14">
        <f t="shared" si="3"/>
        <v>0.15416603350822594</v>
      </c>
      <c r="M14">
        <v>0.33480500499763749</v>
      </c>
      <c r="N14">
        <v>0.9168998933018726</v>
      </c>
      <c r="O14">
        <f t="shared" si="4"/>
        <v>0.36514891913877562</v>
      </c>
      <c r="P14">
        <f t="shared" si="5"/>
        <v>0.16639917640706803</v>
      </c>
      <c r="R14">
        <v>0.27453481107621008</v>
      </c>
      <c r="S14">
        <v>0.67855714032347791</v>
      </c>
      <c r="T14">
        <f t="shared" si="6"/>
        <v>0.40458613543633981</v>
      </c>
      <c r="U14">
        <f t="shared" si="7"/>
        <v>0.1220106315530933</v>
      </c>
      <c r="W14">
        <v>0.39470371411602495</v>
      </c>
      <c r="X14">
        <v>0.85856076740736031</v>
      </c>
      <c r="Y14">
        <f t="shared" si="8"/>
        <v>0.45972717261229146</v>
      </c>
      <c r="Z14">
        <f t="shared" si="9"/>
        <v>0.22866840071796268</v>
      </c>
      <c r="AC14">
        <v>0.28411150655986056</v>
      </c>
      <c r="AD14">
        <v>0.15416603350822594</v>
      </c>
      <c r="AE14">
        <v>0.16639917640706803</v>
      </c>
      <c r="AF14">
        <v>0.1220106315530933</v>
      </c>
      <c r="AG14">
        <v>0.22866840071796268</v>
      </c>
      <c r="AI14">
        <f>AVERAGE(AA14:AG16)</f>
        <v>0.2037346664807175</v>
      </c>
      <c r="AJ14">
        <f>STDEV(AA14:AG16)</f>
        <v>5.775548280532676E-2</v>
      </c>
      <c r="AK14">
        <f>AJ14/(SQRT(15))</f>
        <v>1.4912401537146625E-2</v>
      </c>
    </row>
    <row r="15" spans="1:41" x14ac:dyDescent="0.35">
      <c r="B15">
        <v>0.25348055771176026</v>
      </c>
      <c r="C15">
        <v>0.76444183804878318</v>
      </c>
      <c r="D15">
        <f t="shared" si="0"/>
        <v>0.33158906942974553</v>
      </c>
      <c r="E15">
        <f t="shared" si="1"/>
        <v>0.26911424556646724</v>
      </c>
      <c r="H15">
        <v>0.55746958490331067</v>
      </c>
      <c r="I15">
        <v>0.94281711398966461</v>
      </c>
      <c r="J15">
        <f t="shared" si="2"/>
        <v>0.59128072309198854</v>
      </c>
      <c r="K15">
        <f t="shared" si="3"/>
        <v>0.24301189615714086</v>
      </c>
      <c r="M15">
        <v>0.32059392656885161</v>
      </c>
      <c r="N15">
        <v>0.9168998933018726</v>
      </c>
      <c r="O15">
        <f t="shared" si="4"/>
        <v>0.3496498678981762</v>
      </c>
      <c r="P15">
        <f t="shared" si="5"/>
        <v>0.1593362242077038</v>
      </c>
      <c r="R15">
        <v>0.37229109158441093</v>
      </c>
      <c r="S15">
        <v>0.67855714032347791</v>
      </c>
      <c r="T15">
        <f t="shared" si="6"/>
        <v>0.54865105598466535</v>
      </c>
      <c r="U15">
        <f t="shared" si="7"/>
        <v>0.1654561438957009</v>
      </c>
      <c r="W15">
        <v>0.43683034997228726</v>
      </c>
      <c r="X15">
        <v>0.85856076740736031</v>
      </c>
      <c r="Y15">
        <f t="shared" si="8"/>
        <v>0.50879374711169967</v>
      </c>
      <c r="Z15">
        <f t="shared" si="9"/>
        <v>0.25307412608706276</v>
      </c>
      <c r="AC15">
        <v>0.26911424556646724</v>
      </c>
      <c r="AD15">
        <v>0.24301189615714086</v>
      </c>
      <c r="AE15">
        <v>0.1593362242077038</v>
      </c>
      <c r="AF15">
        <v>0.1654561438957009</v>
      </c>
      <c r="AG15">
        <v>0.25307412608706276</v>
      </c>
      <c r="AI15">
        <f>AI14/$AI$2</f>
        <v>0.21517621337979564</v>
      </c>
      <c r="AK15">
        <f>AK14/$AI$2</f>
        <v>1.5749867956153411E-2</v>
      </c>
    </row>
    <row r="16" spans="1:41" x14ac:dyDescent="0.35">
      <c r="B16">
        <v>0.28251982243754481</v>
      </c>
      <c r="C16">
        <v>0.76444183804878318</v>
      </c>
      <c r="D16">
        <f t="shared" si="0"/>
        <v>0.36957660920112495</v>
      </c>
      <c r="E16">
        <f t="shared" si="1"/>
        <v>0.29994453838668012</v>
      </c>
      <c r="H16">
        <v>0.4438693510913882</v>
      </c>
      <c r="I16">
        <v>0.94281711398966461</v>
      </c>
      <c r="J16">
        <f t="shared" si="2"/>
        <v>0.47079051122978871</v>
      </c>
      <c r="K16">
        <f t="shared" si="3"/>
        <v>0.19349133221943662</v>
      </c>
      <c r="M16">
        <v>0.28014953440631452</v>
      </c>
      <c r="N16">
        <v>0.9168998933018726</v>
      </c>
      <c r="O16">
        <f t="shared" si="4"/>
        <v>0.30553993566021759</v>
      </c>
      <c r="P16">
        <f t="shared" si="5"/>
        <v>0.13923522976116576</v>
      </c>
      <c r="R16">
        <v>0.33189389564052879</v>
      </c>
      <c r="S16">
        <v>0.67855714032347791</v>
      </c>
      <c r="T16">
        <f t="shared" si="6"/>
        <v>0.48911709260374181</v>
      </c>
      <c r="U16">
        <f t="shared" si="7"/>
        <v>0.14750254678805078</v>
      </c>
      <c r="W16">
        <v>0.39786171920562763</v>
      </c>
      <c r="X16">
        <v>0.85856076740736031</v>
      </c>
      <c r="Y16">
        <f t="shared" si="8"/>
        <v>0.46340542720938777</v>
      </c>
      <c r="Z16">
        <f t="shared" si="9"/>
        <v>0.23049796539514317</v>
      </c>
      <c r="AC16">
        <v>0.29994453838668012</v>
      </c>
      <c r="AD16">
        <v>0.19349133221943662</v>
      </c>
      <c r="AE16">
        <v>0.13923522976116576</v>
      </c>
      <c r="AF16">
        <v>0.14750254678805078</v>
      </c>
      <c r="AG16">
        <v>0.23049796539514317</v>
      </c>
    </row>
    <row r="17" spans="2:37" x14ac:dyDescent="0.35">
      <c r="D17" t="e">
        <f t="shared" si="0"/>
        <v>#DIV/0!</v>
      </c>
      <c r="E17" t="e">
        <f t="shared" si="1"/>
        <v>#DIV/0!</v>
      </c>
      <c r="J17" t="e">
        <f t="shared" si="2"/>
        <v>#DIV/0!</v>
      </c>
      <c r="K17" t="e">
        <f t="shared" si="3"/>
        <v>#DIV/0!</v>
      </c>
      <c r="O17" t="e">
        <f t="shared" si="4"/>
        <v>#DIV/0!</v>
      </c>
      <c r="P17" t="e">
        <f t="shared" si="5"/>
        <v>#DIV/0!</v>
      </c>
      <c r="T17" t="e">
        <f t="shared" si="6"/>
        <v>#DIV/0!</v>
      </c>
      <c r="U17" t="e">
        <f t="shared" si="7"/>
        <v>#DIV/0!</v>
      </c>
      <c r="Y17" t="e">
        <f t="shared" si="8"/>
        <v>#DIV/0!</v>
      </c>
      <c r="Z17" t="e">
        <f t="shared" si="9"/>
        <v>#DIV/0!</v>
      </c>
      <c r="AC17" t="e">
        <v>#DIV/0!</v>
      </c>
      <c r="AD17" t="e">
        <v>#DIV/0!</v>
      </c>
      <c r="AE17" t="e">
        <v>#DIV/0!</v>
      </c>
      <c r="AF17" t="e">
        <v>#DIV/0!</v>
      </c>
      <c r="AG17" t="e">
        <v>#DIV/0!</v>
      </c>
      <c r="AI17" t="s">
        <v>9</v>
      </c>
      <c r="AJ17" t="s">
        <v>10</v>
      </c>
      <c r="AK17" t="s">
        <v>61</v>
      </c>
    </row>
    <row r="18" spans="2:37" x14ac:dyDescent="0.35">
      <c r="B18">
        <v>4.5244304414900009E-2</v>
      </c>
      <c r="C18">
        <v>0.36160261836107915</v>
      </c>
      <c r="D18">
        <f t="shared" si="0"/>
        <v>0.12512161726030757</v>
      </c>
      <c r="E18">
        <f t="shared" si="1"/>
        <v>0.10154740531999985</v>
      </c>
      <c r="H18">
        <v>7.0542328106519142E-2</v>
      </c>
      <c r="I18">
        <v>0.83824158528282178</v>
      </c>
      <c r="J18">
        <f t="shared" si="2"/>
        <v>8.4155128241124227E-2</v>
      </c>
      <c r="K18">
        <f t="shared" si="3"/>
        <v>3.4587119935654206E-2</v>
      </c>
      <c r="M18">
        <v>4.986764902515773E-2</v>
      </c>
      <c r="N18">
        <v>0.49269859883672984</v>
      </c>
      <c r="O18">
        <f t="shared" si="4"/>
        <v>0.10121329580172571</v>
      </c>
      <c r="P18">
        <f t="shared" si="5"/>
        <v>4.6123124511978489E-2</v>
      </c>
      <c r="R18">
        <v>0.13422766927655763</v>
      </c>
      <c r="S18">
        <v>0.91103773371602381</v>
      </c>
      <c r="T18">
        <f t="shared" si="6"/>
        <v>0.14733491743427307</v>
      </c>
      <c r="U18">
        <f t="shared" si="7"/>
        <v>4.4431641995322506E-2</v>
      </c>
      <c r="W18">
        <v>8.3270684878196069E-2</v>
      </c>
      <c r="X18">
        <v>0.75529072607800818</v>
      </c>
      <c r="Y18">
        <f t="shared" si="8"/>
        <v>0.11024984420316539</v>
      </c>
      <c r="Z18">
        <f t="shared" si="9"/>
        <v>5.4838297701849469E-2</v>
      </c>
      <c r="AC18">
        <v>0.10154740531999985</v>
      </c>
      <c r="AD18">
        <v>3.4587119935654206E-2</v>
      </c>
      <c r="AE18">
        <v>4.6123124511978489E-2</v>
      </c>
      <c r="AF18">
        <v>4.4431641995322506E-2</v>
      </c>
      <c r="AG18">
        <v>5.4838297701849469E-2</v>
      </c>
      <c r="AI18">
        <f>AVERAGE(AA18:AG20)</f>
        <v>6.2131570000819342E-2</v>
      </c>
      <c r="AJ18">
        <f>STDEV(AA18:AG20)</f>
        <v>2.933730035317959E-2</v>
      </c>
      <c r="AK18">
        <f>AJ18/(SQRT(15))</f>
        <v>7.574858379369968E-3</v>
      </c>
    </row>
    <row r="19" spans="2:37" x14ac:dyDescent="0.35">
      <c r="B19">
        <v>5.1841023071257417E-2</v>
      </c>
      <c r="C19">
        <v>0.36160261836107915</v>
      </c>
      <c r="D19">
        <f t="shared" si="0"/>
        <v>0.14336462303901637</v>
      </c>
      <c r="E19">
        <f t="shared" si="1"/>
        <v>0.1163532393767286</v>
      </c>
      <c r="H19">
        <v>0.14056409191468752</v>
      </c>
      <c r="I19">
        <v>0.83824158528282178</v>
      </c>
      <c r="J19">
        <f t="shared" si="2"/>
        <v>0.16768923706792876</v>
      </c>
      <c r="K19">
        <f t="shared" si="3"/>
        <v>6.8919005598432004E-2</v>
      </c>
      <c r="M19">
        <v>5.2066671796069601E-2</v>
      </c>
      <c r="N19">
        <v>0.49269859883672984</v>
      </c>
      <c r="O19">
        <f t="shared" si="4"/>
        <v>0.10567651687867581</v>
      </c>
      <c r="P19">
        <f t="shared" si="5"/>
        <v>4.8157024305736082E-2</v>
      </c>
      <c r="R19">
        <v>0.12213080147139531</v>
      </c>
      <c r="S19">
        <v>0.91103773371602381</v>
      </c>
      <c r="T19">
        <f t="shared" si="6"/>
        <v>0.13405679803539755</v>
      </c>
      <c r="U19">
        <f t="shared" si="7"/>
        <v>4.0427372961370167E-2</v>
      </c>
      <c r="W19">
        <v>8.5304874928436997E-2</v>
      </c>
      <c r="X19">
        <v>0.75529072607800818</v>
      </c>
      <c r="Y19">
        <f t="shared" si="8"/>
        <v>0.11294309857529816</v>
      </c>
      <c r="Z19">
        <f t="shared" si="9"/>
        <v>5.6177923042032799E-2</v>
      </c>
      <c r="AC19">
        <v>0.1163532393767286</v>
      </c>
      <c r="AD19">
        <v>6.8919005598432004E-2</v>
      </c>
      <c r="AE19">
        <v>4.8157024305736082E-2</v>
      </c>
      <c r="AF19">
        <v>4.0427372961370167E-2</v>
      </c>
      <c r="AG19">
        <v>5.6177923042032799E-2</v>
      </c>
      <c r="AI19">
        <f>AI18/$AI$2</f>
        <v>6.5620820428139298E-2</v>
      </c>
      <c r="AK19">
        <f>AK18/$AI$2</f>
        <v>8.0002552884896987E-3</v>
      </c>
    </row>
    <row r="20" spans="2:37" x14ac:dyDescent="0.35">
      <c r="B20">
        <v>5.7258234611143696E-2</v>
      </c>
      <c r="C20">
        <v>0.36160261836107915</v>
      </c>
      <c r="D20">
        <f t="shared" si="0"/>
        <v>0.15834574116376654</v>
      </c>
      <c r="E20">
        <f t="shared" si="1"/>
        <v>0.12851175928457031</v>
      </c>
      <c r="H20">
        <v>7.9364629844593026E-2</v>
      </c>
      <c r="I20">
        <v>0.83824158528282178</v>
      </c>
      <c r="J20">
        <f t="shared" si="2"/>
        <v>9.4679900446379653E-2</v>
      </c>
      <c r="K20">
        <f t="shared" si="3"/>
        <v>3.8912721549801854E-2</v>
      </c>
      <c r="M20">
        <v>6.1389468946737122E-2</v>
      </c>
      <c r="N20">
        <v>0.49269859883672984</v>
      </c>
      <c r="O20">
        <f t="shared" si="4"/>
        <v>0.12459842405007596</v>
      </c>
      <c r="P20">
        <f t="shared" si="5"/>
        <v>5.6779779582673794E-2</v>
      </c>
      <c r="R20">
        <v>0.12892545123092519</v>
      </c>
      <c r="S20">
        <v>0.91103773371602381</v>
      </c>
      <c r="T20">
        <f t="shared" si="6"/>
        <v>0.14151494110463714</v>
      </c>
      <c r="U20">
        <f t="shared" si="7"/>
        <v>4.2676517621529755E-2</v>
      </c>
      <c r="W20">
        <v>8.128500236241866E-2</v>
      </c>
      <c r="X20">
        <v>0.75529072607800818</v>
      </c>
      <c r="Y20">
        <f t="shared" si="8"/>
        <v>0.10762081349059667</v>
      </c>
      <c r="Z20">
        <f t="shared" si="9"/>
        <v>5.3530617224610215E-2</v>
      </c>
      <c r="AC20">
        <v>0.12851175928457031</v>
      </c>
      <c r="AD20">
        <v>3.8912721549801854E-2</v>
      </c>
      <c r="AE20">
        <v>5.6779779582673794E-2</v>
      </c>
      <c r="AF20">
        <v>4.2676517621529755E-2</v>
      </c>
      <c r="AG20">
        <v>5.3530617224610215E-2</v>
      </c>
    </row>
    <row r="21" spans="2:37" x14ac:dyDescent="0.35">
      <c r="D21" t="e">
        <f t="shared" si="0"/>
        <v>#DIV/0!</v>
      </c>
      <c r="E21" t="e">
        <f t="shared" si="1"/>
        <v>#DIV/0!</v>
      </c>
      <c r="J21" t="e">
        <f t="shared" si="2"/>
        <v>#DIV/0!</v>
      </c>
      <c r="K21" t="e">
        <f t="shared" si="3"/>
        <v>#DIV/0!</v>
      </c>
      <c r="O21" t="e">
        <f t="shared" si="4"/>
        <v>#DIV/0!</v>
      </c>
      <c r="P21" t="e">
        <f t="shared" si="5"/>
        <v>#DIV/0!</v>
      </c>
      <c r="T21" t="e">
        <f t="shared" si="6"/>
        <v>#DIV/0!</v>
      </c>
      <c r="U21" t="e">
        <f t="shared" si="7"/>
        <v>#DIV/0!</v>
      </c>
      <c r="Y21" t="e">
        <f t="shared" si="8"/>
        <v>#DIV/0!</v>
      </c>
      <c r="Z21" t="e">
        <f t="shared" si="9"/>
        <v>#DIV/0!</v>
      </c>
      <c r="AC21" t="e">
        <v>#DIV/0!</v>
      </c>
      <c r="AD21" t="e">
        <v>#DIV/0!</v>
      </c>
      <c r="AE21" t="e">
        <v>#DIV/0!</v>
      </c>
      <c r="AF21" t="e">
        <v>#DIV/0!</v>
      </c>
      <c r="AG21" t="e">
        <v>#DIV/0!</v>
      </c>
      <c r="AI21" t="s">
        <v>9</v>
      </c>
      <c r="AJ21" t="s">
        <v>10</v>
      </c>
      <c r="AK21" t="s">
        <v>61</v>
      </c>
    </row>
    <row r="22" spans="2:37" x14ac:dyDescent="0.35">
      <c r="B22">
        <v>0.19098907230363041</v>
      </c>
      <c r="C22">
        <v>0.85134377787808779</v>
      </c>
      <c r="D22">
        <f t="shared" si="0"/>
        <v>0.22433836631737267</v>
      </c>
      <c r="E22">
        <f t="shared" si="1"/>
        <v>0.18207068859941655</v>
      </c>
      <c r="H22">
        <v>5.8260988913262944E-2</v>
      </c>
      <c r="I22">
        <v>0.43956934078352994</v>
      </c>
      <c r="J22">
        <f t="shared" si="2"/>
        <v>0.13254106578364416</v>
      </c>
      <c r="K22">
        <f t="shared" si="3"/>
        <v>5.4473373571762435E-2</v>
      </c>
      <c r="M22">
        <v>1.978046292067339E-2</v>
      </c>
      <c r="N22">
        <v>0.13539141236711835</v>
      </c>
      <c r="O22">
        <f t="shared" si="4"/>
        <v>0.14609835716195946</v>
      </c>
      <c r="P22">
        <f t="shared" si="5"/>
        <v>6.6577347027382022E-2</v>
      </c>
      <c r="R22">
        <v>0.16308251319720238</v>
      </c>
      <c r="S22">
        <v>0.63165102798482065</v>
      </c>
      <c r="T22">
        <f t="shared" si="6"/>
        <v>0.25818451323904351</v>
      </c>
      <c r="U22">
        <f t="shared" si="7"/>
        <v>7.7860442458192666E-2</v>
      </c>
      <c r="W22">
        <v>9.8982823080710422E-2</v>
      </c>
      <c r="X22">
        <v>0.87816161990422281</v>
      </c>
      <c r="Y22">
        <f t="shared" si="8"/>
        <v>0.11271595209490713</v>
      </c>
      <c r="Z22">
        <f t="shared" si="9"/>
        <v>5.6064940330776934E-2</v>
      </c>
      <c r="AC22">
        <v>0.18207068859941655</v>
      </c>
      <c r="AD22">
        <v>5.4473373571762435E-2</v>
      </c>
      <c r="AE22">
        <v>6.6577347027382022E-2</v>
      </c>
      <c r="AF22">
        <v>7.7860442458192666E-2</v>
      </c>
      <c r="AG22">
        <v>5.6064940330776934E-2</v>
      </c>
      <c r="AI22">
        <f>AVERAGE(AA22:AG24)</f>
        <v>9.0679968058658009E-2</v>
      </c>
      <c r="AJ22">
        <f>STDEV(AA22:AG24)</f>
        <v>5.6433392017679808E-2</v>
      </c>
      <c r="AK22">
        <f>AJ22/(SQRT(15))</f>
        <v>1.4571039163631231E-2</v>
      </c>
    </row>
    <row r="23" spans="2:37" x14ac:dyDescent="0.35">
      <c r="B23">
        <v>0.24684117974547409</v>
      </c>
      <c r="C23">
        <v>0.85134377787808779</v>
      </c>
      <c r="D23">
        <f t="shared" si="0"/>
        <v>0.28994301263434108</v>
      </c>
      <c r="E23">
        <f t="shared" si="1"/>
        <v>0.23531473831917518</v>
      </c>
      <c r="H23">
        <v>5.8289344986606421E-2</v>
      </c>
      <c r="I23">
        <v>0.43956934078352994</v>
      </c>
      <c r="J23">
        <f t="shared" si="2"/>
        <v>0.13260557454417995</v>
      </c>
      <c r="K23">
        <f t="shared" si="3"/>
        <v>5.4499886183461618E-2</v>
      </c>
      <c r="M23">
        <v>2.0372050374960281E-2</v>
      </c>
      <c r="N23">
        <v>0.13539141236711835</v>
      </c>
      <c r="O23">
        <f t="shared" si="4"/>
        <v>0.15046781785332725</v>
      </c>
      <c r="P23">
        <f t="shared" si="5"/>
        <v>6.8568520004427952E-2</v>
      </c>
      <c r="R23">
        <v>0.20479536936597365</v>
      </c>
      <c r="S23">
        <v>0.63165102798482065</v>
      </c>
      <c r="T23">
        <f t="shared" si="6"/>
        <v>0.32422233209900692</v>
      </c>
      <c r="U23">
        <f t="shared" si="7"/>
        <v>9.7775400682856548E-2</v>
      </c>
      <c r="W23">
        <v>8.5903337857914569E-2</v>
      </c>
      <c r="X23">
        <v>0.87816161990422281</v>
      </c>
      <c r="Y23">
        <f t="shared" si="8"/>
        <v>9.7821785774791281E-2</v>
      </c>
      <c r="Z23">
        <f t="shared" si="9"/>
        <v>4.8656578599414753E-2</v>
      </c>
      <c r="AC23">
        <v>0.23531473831917518</v>
      </c>
      <c r="AD23">
        <v>5.4499886183461618E-2</v>
      </c>
      <c r="AE23">
        <v>6.8568520004427952E-2</v>
      </c>
      <c r="AF23">
        <v>9.7775400682856548E-2</v>
      </c>
      <c r="AG23">
        <v>4.8656578599414753E-2</v>
      </c>
      <c r="AI23">
        <f>AI22/$AI$2</f>
        <v>9.57724696209694E-2</v>
      </c>
      <c r="AK23">
        <f>AK22/$AI$2</f>
        <v>1.5389334993392583E-2</v>
      </c>
    </row>
    <row r="24" spans="2:37" x14ac:dyDescent="0.35">
      <c r="B24">
        <v>0.16987270909061958</v>
      </c>
      <c r="C24">
        <v>0.85134377787808779</v>
      </c>
      <c r="D24">
        <f t="shared" si="0"/>
        <v>0.19953479840307861</v>
      </c>
      <c r="E24">
        <f t="shared" si="1"/>
        <v>0.16194037043756856</v>
      </c>
      <c r="H24">
        <v>5.8275165225214434E-2</v>
      </c>
      <c r="I24">
        <v>0.43956934078352994</v>
      </c>
      <c r="J24">
        <f t="shared" si="2"/>
        <v>0.13257331624025295</v>
      </c>
      <c r="K24">
        <f t="shared" si="3"/>
        <v>5.4486628265017864E-2</v>
      </c>
      <c r="M24">
        <v>1.7602742159707297E-2</v>
      </c>
      <c r="N24">
        <v>0.13539141236711835</v>
      </c>
      <c r="O24">
        <f t="shared" si="4"/>
        <v>0.13001372725159902</v>
      </c>
      <c r="P24">
        <f t="shared" si="5"/>
        <v>5.9247545322890949E-2</v>
      </c>
      <c r="R24">
        <v>0.17595799836671153</v>
      </c>
      <c r="S24">
        <v>0.63165102798482065</v>
      </c>
      <c r="T24">
        <f t="shared" si="6"/>
        <v>0.27856837172904914</v>
      </c>
      <c r="U24">
        <f t="shared" si="7"/>
        <v>8.4007582041145071E-2</v>
      </c>
      <c r="W24">
        <v>0.10355642706330138</v>
      </c>
      <c r="X24">
        <v>0.87816161990422281</v>
      </c>
      <c r="Y24">
        <f t="shared" si="8"/>
        <v>0.11792410954443196</v>
      </c>
      <c r="Z24">
        <f t="shared" si="9"/>
        <v>5.8655479036381263E-2</v>
      </c>
      <c r="AC24">
        <v>0.16194037043756856</v>
      </c>
      <c r="AD24">
        <v>5.4486628265017864E-2</v>
      </c>
      <c r="AE24">
        <v>5.9247545322890949E-2</v>
      </c>
      <c r="AF24">
        <v>8.4007582041145071E-2</v>
      </c>
      <c r="AG24">
        <v>5.8655479036381263E-2</v>
      </c>
    </row>
    <row r="25" spans="2:37" x14ac:dyDescent="0.35">
      <c r="D25" t="e">
        <f t="shared" si="0"/>
        <v>#DIV/0!</v>
      </c>
      <c r="E25" t="e">
        <f t="shared" si="1"/>
        <v>#DIV/0!</v>
      </c>
      <c r="J25" t="e">
        <f t="shared" si="2"/>
        <v>#DIV/0!</v>
      </c>
      <c r="K25" t="e">
        <f t="shared" si="3"/>
        <v>#DIV/0!</v>
      </c>
      <c r="O25" t="e">
        <f t="shared" si="4"/>
        <v>#DIV/0!</v>
      </c>
      <c r="P25" t="e">
        <f t="shared" si="5"/>
        <v>#DIV/0!</v>
      </c>
      <c r="T25" t="e">
        <f t="shared" si="6"/>
        <v>#DIV/0!</v>
      </c>
      <c r="U25" t="e">
        <f t="shared" si="7"/>
        <v>#DIV/0!</v>
      </c>
      <c r="Y25" t="e">
        <f t="shared" si="8"/>
        <v>#DIV/0!</v>
      </c>
      <c r="Z25" t="e">
        <f t="shared" si="9"/>
        <v>#DIV/0!</v>
      </c>
      <c r="AC25" t="e">
        <v>#DIV/0!</v>
      </c>
      <c r="AD25" t="e">
        <v>#DIV/0!</v>
      </c>
      <c r="AE25" t="e">
        <v>#DIV/0!</v>
      </c>
      <c r="AF25" t="e">
        <v>#DIV/0!</v>
      </c>
      <c r="AG25" t="e">
        <v>#DIV/0!</v>
      </c>
      <c r="AI25" t="s">
        <v>9</v>
      </c>
      <c r="AJ25" t="s">
        <v>10</v>
      </c>
      <c r="AK25" t="s">
        <v>61</v>
      </c>
    </row>
    <row r="26" spans="2:37" x14ac:dyDescent="0.35">
      <c r="B26">
        <v>0.39179326425810151</v>
      </c>
      <c r="C26">
        <v>0.50060849615835545</v>
      </c>
      <c r="D26">
        <f t="shared" si="0"/>
        <v>0.78263406886759501</v>
      </c>
      <c r="E26">
        <f t="shared" si="1"/>
        <v>0.63517768351088988</v>
      </c>
      <c r="H26">
        <v>0.22125347202350865</v>
      </c>
      <c r="I26">
        <v>0.42757699243077235</v>
      </c>
      <c r="J26">
        <f t="shared" si="2"/>
        <v>0.51745878740033258</v>
      </c>
      <c r="K26">
        <f t="shared" si="3"/>
        <v>0.2126716400489963</v>
      </c>
      <c r="M26">
        <v>0.20337651527788844</v>
      </c>
      <c r="N26">
        <v>0.45563445754262782</v>
      </c>
      <c r="O26">
        <f t="shared" si="4"/>
        <v>0.44635894391034098</v>
      </c>
      <c r="P26">
        <f t="shared" si="5"/>
        <v>0.20340676572119748</v>
      </c>
      <c r="R26">
        <v>0.38321342272333658</v>
      </c>
      <c r="S26">
        <v>0.4792662093174303</v>
      </c>
      <c r="T26">
        <f t="shared" si="6"/>
        <v>0.79958364531709458</v>
      </c>
      <c r="U26">
        <f t="shared" si="7"/>
        <v>0.24112963099797974</v>
      </c>
      <c r="W26">
        <v>0.44302806536156458</v>
      </c>
      <c r="X26">
        <v>0.90225615642097512</v>
      </c>
      <c r="Y26">
        <f t="shared" si="8"/>
        <v>0.49102249090651406</v>
      </c>
      <c r="Z26">
        <f t="shared" si="9"/>
        <v>0.24423469918937077</v>
      </c>
      <c r="AC26">
        <v>0.63517768351088988</v>
      </c>
      <c r="AD26">
        <v>0.2126716400489963</v>
      </c>
      <c r="AE26">
        <v>0.20340676572119748</v>
      </c>
      <c r="AF26">
        <v>0.24112963099797974</v>
      </c>
      <c r="AG26">
        <v>0.24423469918937077</v>
      </c>
      <c r="AI26">
        <f>AVERAGE(AA26:AG28)</f>
        <v>0.31677694505496584</v>
      </c>
      <c r="AJ26">
        <f>STDEV(AA26:AG28)</f>
        <v>0.16670984026490837</v>
      </c>
      <c r="AK26">
        <f>AJ26/(SQRT(15))</f>
        <v>4.3044295666325914E-2</v>
      </c>
    </row>
    <row r="27" spans="2:37" x14ac:dyDescent="0.35">
      <c r="B27">
        <v>0.38308674135112208</v>
      </c>
      <c r="C27">
        <v>0.50060849615835545</v>
      </c>
      <c r="D27">
        <f t="shared" si="0"/>
        <v>0.76524218883800532</v>
      </c>
      <c r="E27">
        <f t="shared" si="1"/>
        <v>0.62106261427415443</v>
      </c>
      <c r="H27">
        <v>0.29705047487645075</v>
      </c>
      <c r="I27">
        <v>0.42757699243077235</v>
      </c>
      <c r="J27">
        <f t="shared" si="2"/>
        <v>0.69472979167499349</v>
      </c>
      <c r="K27">
        <f t="shared" si="3"/>
        <v>0.28552867935376652</v>
      </c>
      <c r="M27">
        <v>0.21524311561727047</v>
      </c>
      <c r="N27">
        <v>0.45563445754262782</v>
      </c>
      <c r="O27">
        <f t="shared" si="4"/>
        <v>0.47240306797282328</v>
      </c>
      <c r="P27">
        <f t="shared" si="5"/>
        <v>0.2152751311115754</v>
      </c>
      <c r="R27">
        <v>0.36419903378942398</v>
      </c>
      <c r="S27">
        <v>0.4792662093174303</v>
      </c>
      <c r="T27">
        <f t="shared" si="6"/>
        <v>0.75990968424023742</v>
      </c>
      <c r="U27">
        <f t="shared" si="7"/>
        <v>0.22916519469326152</v>
      </c>
      <c r="W27">
        <v>0.3972673132657229</v>
      </c>
      <c r="X27">
        <v>0.90225615642097512</v>
      </c>
      <c r="Y27">
        <f t="shared" si="8"/>
        <v>0.4403043530803748</v>
      </c>
      <c r="Z27">
        <f t="shared" si="9"/>
        <v>0.21900748584412594</v>
      </c>
      <c r="AC27">
        <v>0.62106261427415443</v>
      </c>
      <c r="AD27">
        <v>0.28552867935376652</v>
      </c>
      <c r="AE27">
        <v>0.2152751311115754</v>
      </c>
      <c r="AF27">
        <v>0.22916519469326152</v>
      </c>
      <c r="AG27">
        <v>0.21900748584412594</v>
      </c>
      <c r="AI27">
        <f>AI26/$AI$2</f>
        <v>0.33456683980386037</v>
      </c>
      <c r="AK27">
        <f>AK26/$AI$2</f>
        <v>4.54616227521445E-2</v>
      </c>
    </row>
    <row r="28" spans="2:37" x14ac:dyDescent="0.35">
      <c r="B28">
        <v>0.4006976628233771</v>
      </c>
      <c r="C28">
        <v>0.50060849615835545</v>
      </c>
      <c r="D28">
        <f t="shared" si="0"/>
        <v>0.80042121917288844</v>
      </c>
      <c r="E28">
        <f t="shared" si="1"/>
        <v>0.64961354999894549</v>
      </c>
      <c r="H28">
        <v>0.25636584977848892</v>
      </c>
      <c r="I28">
        <v>0.42757699243077235</v>
      </c>
      <c r="J28">
        <f t="shared" si="2"/>
        <v>0.59957821472350692</v>
      </c>
      <c r="K28">
        <f t="shared" si="3"/>
        <v>0.24642210233497627</v>
      </c>
      <c r="M28">
        <v>0.22124948466770977</v>
      </c>
      <c r="N28">
        <v>0.45563445754262782</v>
      </c>
      <c r="O28">
        <f t="shared" si="4"/>
        <v>0.48558549733260753</v>
      </c>
      <c r="P28">
        <f t="shared" si="5"/>
        <v>0.22128239355585719</v>
      </c>
      <c r="R28">
        <v>0.46250600427533001</v>
      </c>
      <c r="S28">
        <v>0.4792662093174303</v>
      </c>
      <c r="T28">
        <f t="shared" si="6"/>
        <v>0.96502944560608572</v>
      </c>
      <c r="U28">
        <f t="shared" si="7"/>
        <v>0.29102295361343788</v>
      </c>
      <c r="W28">
        <v>0.42927646958613336</v>
      </c>
      <c r="X28">
        <v>0.90225615642097512</v>
      </c>
      <c r="Y28">
        <f t="shared" si="8"/>
        <v>0.47578114766095464</v>
      </c>
      <c r="Z28">
        <f t="shared" si="9"/>
        <v>0.23665365157595325</v>
      </c>
      <c r="AC28">
        <v>0.64961354999894549</v>
      </c>
      <c r="AD28">
        <v>0.24642210233497627</v>
      </c>
      <c r="AE28">
        <v>0.22128239355585719</v>
      </c>
      <c r="AF28">
        <v>0.29102295361343788</v>
      </c>
      <c r="AG28">
        <v>0.23665365157595325</v>
      </c>
    </row>
    <row r="29" spans="2:37" x14ac:dyDescent="0.35">
      <c r="D29" t="e">
        <f t="shared" si="0"/>
        <v>#DIV/0!</v>
      </c>
      <c r="E29" t="e">
        <f t="shared" si="1"/>
        <v>#DIV/0!</v>
      </c>
      <c r="J29" t="e">
        <f t="shared" si="2"/>
        <v>#DIV/0!</v>
      </c>
      <c r="K29" t="e">
        <f t="shared" si="3"/>
        <v>#DIV/0!</v>
      </c>
      <c r="O29" t="e">
        <f t="shared" si="4"/>
        <v>#DIV/0!</v>
      </c>
      <c r="P29" t="e">
        <f t="shared" si="5"/>
        <v>#DIV/0!</v>
      </c>
      <c r="T29" t="e">
        <f t="shared" si="6"/>
        <v>#DIV/0!</v>
      </c>
      <c r="U29" t="e">
        <f t="shared" si="7"/>
        <v>#DIV/0!</v>
      </c>
      <c r="Y29" t="e">
        <f t="shared" si="8"/>
        <v>#DIV/0!</v>
      </c>
      <c r="Z29" t="e">
        <f t="shared" si="9"/>
        <v>#DIV/0!</v>
      </c>
      <c r="AC29" t="e">
        <v>#DIV/0!</v>
      </c>
      <c r="AD29" t="e">
        <v>#DIV/0!</v>
      </c>
      <c r="AE29" t="e">
        <v>#DIV/0!</v>
      </c>
      <c r="AF29" t="e">
        <v>#DIV/0!</v>
      </c>
      <c r="AG29" t="e">
        <v>#DIV/0!</v>
      </c>
      <c r="AI29" t="s">
        <v>9</v>
      </c>
      <c r="AJ29" t="s">
        <v>10</v>
      </c>
      <c r="AK29" t="s">
        <v>61</v>
      </c>
    </row>
    <row r="30" spans="2:37" x14ac:dyDescent="0.35">
      <c r="B30">
        <v>0.54520133503925827</v>
      </c>
      <c r="C30">
        <v>0.68469040660073033</v>
      </c>
      <c r="D30">
        <f t="shared" si="0"/>
        <v>0.79627424275740788</v>
      </c>
      <c r="E30">
        <f t="shared" si="1"/>
        <v>0.64624790700186707</v>
      </c>
      <c r="H30">
        <v>0.23535216018355318</v>
      </c>
      <c r="I30">
        <v>0.55404479149907526</v>
      </c>
      <c r="J30">
        <f t="shared" si="2"/>
        <v>0.42478904917915106</v>
      </c>
      <c r="K30">
        <f t="shared" si="3"/>
        <v>0.17458507993969327</v>
      </c>
      <c r="M30">
        <v>0.64094612468646928</v>
      </c>
      <c r="N30">
        <v>0.78612758739336319</v>
      </c>
      <c r="O30">
        <f t="shared" si="4"/>
        <v>0.81532073796279603</v>
      </c>
      <c r="P30">
        <f t="shared" si="5"/>
        <v>0.37154347772573032</v>
      </c>
      <c r="R30">
        <v>0.75440335650255053</v>
      </c>
      <c r="S30">
        <v>0.70395352403470335</v>
      </c>
      <c r="T30">
        <f t="shared" si="6"/>
        <v>1.0716664250484811</v>
      </c>
      <c r="U30">
        <f t="shared" si="7"/>
        <v>0.32318135962171324</v>
      </c>
      <c r="W30">
        <v>0.89015347278630597</v>
      </c>
      <c r="X30">
        <v>0.84946292955066183</v>
      </c>
      <c r="Y30">
        <f t="shared" si="8"/>
        <v>1.0479014937793321</v>
      </c>
      <c r="Z30">
        <f t="shared" si="9"/>
        <v>0.52122644248084926</v>
      </c>
      <c r="AC30">
        <v>0.64624790700186707</v>
      </c>
      <c r="AD30">
        <v>0.17458507993969327</v>
      </c>
      <c r="AE30">
        <v>0.37154347772573032</v>
      </c>
      <c r="AF30">
        <v>0.32318135962171324</v>
      </c>
      <c r="AG30">
        <v>0.52122644248084926</v>
      </c>
      <c r="AI30">
        <f>AVERAGE(AA30:AG32)</f>
        <v>0.4657383357637343</v>
      </c>
      <c r="AJ30">
        <f>STDEV(AA30:AG32)</f>
        <v>0.19470194801444993</v>
      </c>
      <c r="AK30">
        <f>AJ30/(SQRT(15))</f>
        <v>5.0271826808940455E-2</v>
      </c>
    </row>
    <row r="31" spans="2:37" x14ac:dyDescent="0.35">
      <c r="B31">
        <v>0.78348198088865029</v>
      </c>
      <c r="C31">
        <v>0.68469040660073033</v>
      </c>
      <c r="D31">
        <f t="shared" si="0"/>
        <v>1.1442864882223027</v>
      </c>
      <c r="E31">
        <f t="shared" si="1"/>
        <v>0.92869103170209266</v>
      </c>
      <c r="H31">
        <v>0.46355903974496976</v>
      </c>
      <c r="I31">
        <v>0.55404479149907526</v>
      </c>
      <c r="J31">
        <f t="shared" si="2"/>
        <v>0.83668152260888728</v>
      </c>
      <c r="K31">
        <f t="shared" si="3"/>
        <v>0.34386976498335348</v>
      </c>
      <c r="M31">
        <v>0.75604342171462735</v>
      </c>
      <c r="N31">
        <v>0.78612758739336319</v>
      </c>
      <c r="O31">
        <f t="shared" si="4"/>
        <v>0.96173119203399449</v>
      </c>
      <c r="P31">
        <f t="shared" si="5"/>
        <v>0.43826304801034954</v>
      </c>
      <c r="R31">
        <v>1</v>
      </c>
      <c r="S31">
        <v>0.70395352403470335</v>
      </c>
      <c r="T31">
        <f t="shared" si="6"/>
        <v>1.4205483257879141</v>
      </c>
      <c r="U31">
        <f t="shared" si="7"/>
        <v>0.42839332147194736</v>
      </c>
      <c r="W31">
        <v>0.98107205199068415</v>
      </c>
      <c r="X31">
        <v>0.84946292955066183</v>
      </c>
      <c r="Y31">
        <f t="shared" si="8"/>
        <v>1.1549321552026282</v>
      </c>
      <c r="Z31">
        <f t="shared" si="9"/>
        <v>0.57446351793231776</v>
      </c>
      <c r="AC31">
        <v>0.92869103170209266</v>
      </c>
      <c r="AD31">
        <v>0.34386976498335348</v>
      </c>
      <c r="AE31">
        <v>0.43826304801034954</v>
      </c>
      <c r="AF31">
        <v>0.42839332147194736</v>
      </c>
      <c r="AG31">
        <v>0.57446351793231776</v>
      </c>
      <c r="AI31">
        <f>AI30/$AI$2</f>
        <v>0.49189376185487382</v>
      </c>
      <c r="AK31">
        <f>AK30/$AI$2</f>
        <v>5.3095045233534213E-2</v>
      </c>
    </row>
    <row r="32" spans="2:37" x14ac:dyDescent="0.35">
      <c r="B32">
        <v>0.621636878917883</v>
      </c>
      <c r="C32">
        <v>0.68469040660073033</v>
      </c>
      <c r="D32">
        <f t="shared" si="0"/>
        <v>0.90790943311753414</v>
      </c>
      <c r="E32">
        <f t="shared" si="1"/>
        <v>0.73684986829118371</v>
      </c>
      <c r="H32">
        <v>0.33030231815201133</v>
      </c>
      <c r="I32">
        <v>0.55404479149907526</v>
      </c>
      <c r="J32">
        <f t="shared" si="2"/>
        <v>0.59616537005666015</v>
      </c>
      <c r="K32">
        <f t="shared" si="3"/>
        <v>0.24501944904121889</v>
      </c>
      <c r="M32">
        <v>0.67852317644175808</v>
      </c>
      <c r="N32">
        <v>0.78612758739336319</v>
      </c>
      <c r="O32">
        <f t="shared" si="4"/>
        <v>0.86312093268676759</v>
      </c>
      <c r="P32">
        <f t="shared" si="5"/>
        <v>0.39332613301312952</v>
      </c>
      <c r="R32">
        <v>0.85695776009798585</v>
      </c>
      <c r="S32">
        <v>0.70395352403470335</v>
      </c>
      <c r="T32">
        <f t="shared" si="6"/>
        <v>1.2173499113781547</v>
      </c>
      <c r="U32">
        <f t="shared" si="7"/>
        <v>0.3671149812095364</v>
      </c>
      <c r="W32">
        <v>0.84245994518234835</v>
      </c>
      <c r="X32">
        <v>0.84946292955066183</v>
      </c>
      <c r="Y32">
        <f t="shared" si="8"/>
        <v>0.99175598590038783</v>
      </c>
      <c r="Z32">
        <f t="shared" si="9"/>
        <v>0.49329965403103226</v>
      </c>
      <c r="AC32">
        <v>0.73684986829118371</v>
      </c>
      <c r="AD32">
        <v>0.24501944904121889</v>
      </c>
      <c r="AE32">
        <v>0.39332613301312952</v>
      </c>
      <c r="AF32">
        <v>0.3671149812095364</v>
      </c>
      <c r="AG32">
        <v>0.49329965403103226</v>
      </c>
    </row>
    <row r="33" spans="20:20" x14ac:dyDescent="0.35">
      <c r="T33" t="e">
        <f t="shared" si="6"/>
        <v>#DIV/0!</v>
      </c>
    </row>
    <row r="34" spans="20:20" x14ac:dyDescent="0.35">
      <c r="T34" t="e">
        <f t="shared" si="6"/>
        <v>#DIV/0!</v>
      </c>
    </row>
    <row r="35" spans="20:20" x14ac:dyDescent="0.35">
      <c r="T35" t="e">
        <f t="shared" si="6"/>
        <v>#DIV/0!</v>
      </c>
    </row>
    <row r="36" spans="20:20" x14ac:dyDescent="0.35">
      <c r="T36" t="e">
        <f t="shared" si="6"/>
        <v>#DIV/0!</v>
      </c>
    </row>
    <row r="37" spans="20:20" x14ac:dyDescent="0.35">
      <c r="T37" t="e">
        <f t="shared" si="6"/>
        <v>#DIV/0!</v>
      </c>
    </row>
    <row r="38" spans="20:20" x14ac:dyDescent="0.35">
      <c r="T38" t="e">
        <f t="shared" si="6"/>
        <v>#DIV/0!</v>
      </c>
    </row>
    <row r="39" spans="20:20" x14ac:dyDescent="0.35">
      <c r="T39" t="e">
        <f t="shared" si="6"/>
        <v>#DIV/0!</v>
      </c>
    </row>
    <row r="40" spans="20:20" x14ac:dyDescent="0.35">
      <c r="T40" t="e">
        <f t="shared" si="6"/>
        <v>#DIV/0!</v>
      </c>
    </row>
    <row r="41" spans="20:20" x14ac:dyDescent="0.35">
      <c r="T41" t="e">
        <f t="shared" si="6"/>
        <v>#DIV/0!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opLeftCell="N1" workbookViewId="0">
      <selection activeCell="X9" sqref="X9:Z17"/>
    </sheetView>
  </sheetViews>
  <sheetFormatPr defaultRowHeight="14.5" x14ac:dyDescent="0.35"/>
  <sheetData>
    <row r="1" spans="1:26" x14ac:dyDescent="0.35">
      <c r="A1" t="s">
        <v>0</v>
      </c>
      <c r="B1" t="s">
        <v>1</v>
      </c>
      <c r="C1" t="s">
        <v>2</v>
      </c>
      <c r="E1" t="s">
        <v>0</v>
      </c>
      <c r="F1" t="s">
        <v>1</v>
      </c>
      <c r="G1" t="s">
        <v>2</v>
      </c>
      <c r="J1" t="s">
        <v>0</v>
      </c>
      <c r="K1" t="s">
        <v>1</v>
      </c>
      <c r="L1" t="s">
        <v>2</v>
      </c>
      <c r="T1" t="s">
        <v>9</v>
      </c>
      <c r="U1" t="s">
        <v>10</v>
      </c>
      <c r="V1" t="s">
        <v>61</v>
      </c>
      <c r="X1" t="s">
        <v>72</v>
      </c>
      <c r="Y1">
        <v>1</v>
      </c>
      <c r="Z1">
        <v>0.10370058541936805</v>
      </c>
    </row>
    <row r="2" spans="1:26" x14ac:dyDescent="0.35">
      <c r="A2">
        <v>0.79059185658177744</v>
      </c>
      <c r="B2">
        <v>0.9601587663323381</v>
      </c>
      <c r="C2">
        <v>0.82339700922767101</v>
      </c>
      <c r="D2">
        <f>C2/$C$31</f>
        <v>0.39959693818514985</v>
      </c>
      <c r="E2">
        <v>0.95421482116338929</v>
      </c>
      <c r="F2">
        <v>0.54772097034189249</v>
      </c>
      <c r="G2">
        <v>1.7421549891868475</v>
      </c>
      <c r="H2">
        <f>G2/$G$8</f>
        <v>0.89011338300277143</v>
      </c>
      <c r="J2">
        <v>0.98043915078334154</v>
      </c>
      <c r="K2">
        <v>0.56216486340049754</v>
      </c>
      <c r="L2">
        <v>1.7440420321767016</v>
      </c>
      <c r="M2">
        <f>L2/$L$4</f>
        <v>0.98043915078334154</v>
      </c>
      <c r="P2">
        <v>0.39959693818514985</v>
      </c>
      <c r="Q2">
        <v>0.89011338300277143</v>
      </c>
      <c r="R2">
        <v>0.98043915078334154</v>
      </c>
      <c r="T2">
        <f>AVERAGE(P2:R4)</f>
        <v>0.78170947000469149</v>
      </c>
      <c r="U2">
        <f>STDEV(P2:R4)</f>
        <v>0.24319118900205131</v>
      </c>
      <c r="V2">
        <f>U2/SQRT(9)</f>
        <v>8.106372966735044E-2</v>
      </c>
      <c r="X2" t="s">
        <v>73</v>
      </c>
      <c r="Y2">
        <v>0.74400998129095419</v>
      </c>
      <c r="Z2">
        <v>0.11369660039912322</v>
      </c>
    </row>
    <row r="3" spans="1:26" x14ac:dyDescent="0.35">
      <c r="A3">
        <v>0.95451911887707419</v>
      </c>
      <c r="B3">
        <v>0.9601587663323381</v>
      </c>
      <c r="C3">
        <v>0.99412633862959299</v>
      </c>
      <c r="D3">
        <f t="shared" ref="D3:D32" si="0">C3/$C$31</f>
        <v>0.48245237307603384</v>
      </c>
      <c r="E3">
        <v>1</v>
      </c>
      <c r="F3">
        <v>0.54772097034189249</v>
      </c>
      <c r="G3">
        <v>1.8257471489101298</v>
      </c>
      <c r="H3">
        <f t="shared" ref="H3:H32" si="1">G3/$G$8</f>
        <v>0.93282284372562485</v>
      </c>
      <c r="J3">
        <v>0.92402961779373172</v>
      </c>
      <c r="K3">
        <v>0.56216486340049754</v>
      </c>
      <c r="L3">
        <v>1.6436986335366792</v>
      </c>
      <c r="M3">
        <f t="shared" ref="M3:M32" si="2">L3/$L$4</f>
        <v>0.92402961779373172</v>
      </c>
      <c r="P3">
        <v>0.48245237307603384</v>
      </c>
      <c r="Q3">
        <v>0.93282284372562485</v>
      </c>
      <c r="R3">
        <v>0.92402961779373172</v>
      </c>
      <c r="T3">
        <f>T2/$T$2</f>
        <v>1</v>
      </c>
      <c r="V3">
        <f>V2/$T$2</f>
        <v>0.10370058541936805</v>
      </c>
      <c r="X3" t="s">
        <v>74</v>
      </c>
      <c r="Y3">
        <v>0.764314936677572</v>
      </c>
      <c r="Z3">
        <v>6.9950687115027679E-2</v>
      </c>
    </row>
    <row r="4" spans="1:26" x14ac:dyDescent="0.35">
      <c r="A4">
        <v>1</v>
      </c>
      <c r="B4">
        <v>0.9601587663323381</v>
      </c>
      <c r="C4">
        <v>1.0414944226566294</v>
      </c>
      <c r="D4">
        <f t="shared" si="0"/>
        <v>0.50544024057224302</v>
      </c>
      <c r="E4">
        <v>0.98677973968449995</v>
      </c>
      <c r="F4">
        <v>0.54772097034189249</v>
      </c>
      <c r="G4">
        <v>1.8016102963312559</v>
      </c>
      <c r="H4">
        <f t="shared" si="1"/>
        <v>0.92049068290332703</v>
      </c>
      <c r="J4">
        <v>1</v>
      </c>
      <c r="K4">
        <v>0.56216486340049754</v>
      </c>
      <c r="L4">
        <v>1.778837606375943</v>
      </c>
      <c r="M4">
        <f t="shared" si="2"/>
        <v>1</v>
      </c>
      <c r="P4">
        <v>0.50544024057224302</v>
      </c>
      <c r="Q4">
        <v>0.92049068290332703</v>
      </c>
      <c r="R4">
        <v>1</v>
      </c>
      <c r="X4" t="s">
        <v>75</v>
      </c>
      <c r="Y4">
        <v>0.4281408736092121</v>
      </c>
      <c r="Z4">
        <v>4.2186547805712314E-2</v>
      </c>
    </row>
    <row r="5" spans="1:26" x14ac:dyDescent="0.35">
      <c r="C5" t="e">
        <v>#DIV/0!</v>
      </c>
      <c r="D5" t="e">
        <f t="shared" si="0"/>
        <v>#DIV/0!</v>
      </c>
      <c r="G5" t="e">
        <v>#DIV/0!</v>
      </c>
      <c r="H5" t="e">
        <f t="shared" si="1"/>
        <v>#DIV/0!</v>
      </c>
      <c r="L5" t="e">
        <v>#DIV/0!</v>
      </c>
      <c r="M5" t="e">
        <f t="shared" si="2"/>
        <v>#DIV/0!</v>
      </c>
      <c r="P5" t="e">
        <v>#DIV/0!</v>
      </c>
      <c r="Q5" t="e">
        <v>#DIV/0!</v>
      </c>
      <c r="R5" t="e">
        <v>#DIV/0!</v>
      </c>
      <c r="T5" t="s">
        <v>9</v>
      </c>
      <c r="U5" t="s">
        <v>10</v>
      </c>
      <c r="V5" t="s">
        <v>61</v>
      </c>
      <c r="X5" t="s">
        <v>76</v>
      </c>
      <c r="Y5">
        <v>0.25004273587927006</v>
      </c>
      <c r="Z5">
        <v>5.7650990286076197E-2</v>
      </c>
    </row>
    <row r="6" spans="1:26" x14ac:dyDescent="0.35">
      <c r="A6">
        <v>0.33842545702595744</v>
      </c>
      <c r="B6">
        <v>0.50450912692611416</v>
      </c>
      <c r="C6">
        <v>0.67080145623514198</v>
      </c>
      <c r="D6">
        <f t="shared" si="0"/>
        <v>0.32554187717189786</v>
      </c>
      <c r="E6">
        <v>0.6691209868933844</v>
      </c>
      <c r="F6">
        <v>0.42613015325726239</v>
      </c>
      <c r="G6">
        <v>1.5702267999078303</v>
      </c>
      <c r="H6">
        <f t="shared" si="1"/>
        <v>0.80227069211559821</v>
      </c>
      <c r="J6">
        <v>0.59301314924403414</v>
      </c>
      <c r="K6">
        <v>0.91399435388319705</v>
      </c>
      <c r="L6">
        <v>0.64881489335744591</v>
      </c>
      <c r="M6">
        <f t="shared" si="2"/>
        <v>0.36474093589649698</v>
      </c>
      <c r="P6">
        <v>0.32554187717189786</v>
      </c>
      <c r="Q6">
        <v>0.80227069211559821</v>
      </c>
      <c r="R6">
        <v>0.36474093589649698</v>
      </c>
      <c r="T6">
        <f>AVERAGE(P6:R8)</f>
        <v>0.58159964815315224</v>
      </c>
      <c r="U6">
        <f>STDEV(P6:R8)</f>
        <v>0.26663312771800141</v>
      </c>
      <c r="V6">
        <f>U6/SQRT(9)</f>
        <v>8.8877709239333802E-2</v>
      </c>
      <c r="X6" t="s">
        <v>77</v>
      </c>
      <c r="Y6">
        <v>0.29665097182275202</v>
      </c>
      <c r="Z6">
        <v>2.9548553628469879E-2</v>
      </c>
    </row>
    <row r="7" spans="1:26" x14ac:dyDescent="0.35">
      <c r="A7">
        <v>0.5481543152684637</v>
      </c>
      <c r="B7">
        <v>0.50450912692611416</v>
      </c>
      <c r="C7">
        <v>1.0865102056889873</v>
      </c>
      <c r="D7">
        <f t="shared" si="0"/>
        <v>0.52728652962618283</v>
      </c>
      <c r="E7">
        <v>0.8038002883208798</v>
      </c>
      <c r="F7">
        <v>0.42613015325726239</v>
      </c>
      <c r="G7">
        <v>1.886278833301926</v>
      </c>
      <c r="H7">
        <f t="shared" si="1"/>
        <v>0.96375009342915807</v>
      </c>
      <c r="J7">
        <v>0.73213520304348889</v>
      </c>
      <c r="K7">
        <v>0.91399435388319705</v>
      </c>
      <c r="L7">
        <v>0.80102814632600161</v>
      </c>
      <c r="M7">
        <f t="shared" si="2"/>
        <v>0.45030987845931042</v>
      </c>
      <c r="P7">
        <v>0.52728652962618283</v>
      </c>
      <c r="Q7">
        <v>0.96375009342915807</v>
      </c>
      <c r="R7">
        <v>0.45030987845931042</v>
      </c>
      <c r="T7">
        <f>T6/$T$2</f>
        <v>0.74400998129095419</v>
      </c>
      <c r="V7">
        <f>V6/$T$2</f>
        <v>0.11369660039912322</v>
      </c>
      <c r="X7" t="s">
        <v>78</v>
      </c>
      <c r="Y7">
        <v>0.41463125313582105</v>
      </c>
      <c r="Z7">
        <v>6.3861674651723516E-2</v>
      </c>
    </row>
    <row r="8" spans="1:26" x14ac:dyDescent="0.35">
      <c r="A8">
        <v>0.43070799233991586</v>
      </c>
      <c r="B8">
        <v>0.50450912692611416</v>
      </c>
      <c r="C8">
        <v>0.85371694852012747</v>
      </c>
      <c r="D8">
        <f t="shared" si="0"/>
        <v>0.41431129197979083</v>
      </c>
      <c r="E8">
        <v>0.83403394074997772</v>
      </c>
      <c r="F8">
        <v>0.42613015325726239</v>
      </c>
      <c r="G8">
        <v>1.957228171662512</v>
      </c>
      <c r="H8">
        <f t="shared" si="1"/>
        <v>1</v>
      </c>
      <c r="J8">
        <v>0.62787879721262396</v>
      </c>
      <c r="K8">
        <v>0.91399435388319705</v>
      </c>
      <c r="L8">
        <v>0.68696135216264487</v>
      </c>
      <c r="M8">
        <f t="shared" si="2"/>
        <v>0.38618553469993433</v>
      </c>
      <c r="P8">
        <v>0.41431129197979083</v>
      </c>
      <c r="Q8">
        <v>1</v>
      </c>
      <c r="R8">
        <v>0.38618553469993433</v>
      </c>
      <c r="X8" t="s">
        <v>79</v>
      </c>
      <c r="Y8">
        <v>0.74468774526232262</v>
      </c>
      <c r="Z8">
        <v>8.2142416667854434E-2</v>
      </c>
    </row>
    <row r="9" spans="1:26" x14ac:dyDescent="0.35">
      <c r="C9" t="e">
        <v>#DIV/0!</v>
      </c>
      <c r="D9" t="e">
        <f t="shared" si="0"/>
        <v>#DIV/0!</v>
      </c>
      <c r="G9" t="e">
        <v>#DIV/0!</v>
      </c>
      <c r="H9" t="e">
        <f t="shared" si="1"/>
        <v>#DIV/0!</v>
      </c>
      <c r="L9" t="e">
        <v>#DIV/0!</v>
      </c>
      <c r="M9" t="e">
        <f t="shared" si="2"/>
        <v>#DIV/0!</v>
      </c>
      <c r="P9" t="e">
        <v>#DIV/0!</v>
      </c>
      <c r="Q9" t="e">
        <v>#DIV/0!</v>
      </c>
      <c r="R9" t="e">
        <v>#DIV/0!</v>
      </c>
      <c r="T9" t="s">
        <v>9</v>
      </c>
      <c r="U9" t="s">
        <v>10</v>
      </c>
      <c r="V9" t="s">
        <v>61</v>
      </c>
    </row>
    <row r="10" spans="1:26" x14ac:dyDescent="0.35">
      <c r="A10">
        <v>0.31161789732434986</v>
      </c>
      <c r="B10">
        <v>0.37655521258811464</v>
      </c>
      <c r="C10">
        <v>0.82754902045455203</v>
      </c>
      <c r="D10">
        <f t="shared" si="0"/>
        <v>0.40161192118238981</v>
      </c>
      <c r="E10">
        <v>0.65752196746069858</v>
      </c>
      <c r="F10">
        <v>0.5328392077561529</v>
      </c>
      <c r="G10">
        <v>1.2339969692350514</v>
      </c>
      <c r="H10">
        <f t="shared" si="1"/>
        <v>0.63048191677461274</v>
      </c>
      <c r="J10">
        <v>0.28163704191518241</v>
      </c>
      <c r="K10">
        <v>0.24072201972604623</v>
      </c>
      <c r="L10">
        <v>1.1699679249771149</v>
      </c>
      <c r="M10">
        <f t="shared" si="2"/>
        <v>0.65771485872772328</v>
      </c>
      <c r="P10">
        <v>0.40161192118238981</v>
      </c>
      <c r="Q10">
        <v>0.63048191677461274</v>
      </c>
      <c r="R10">
        <v>0.65771485872772328</v>
      </c>
      <c r="T10">
        <f>AVERAGE(P10:R12)</f>
        <v>0.59747222406689415</v>
      </c>
      <c r="U10">
        <f>STDEV(P10:R12)</f>
        <v>0.16404334365345688</v>
      </c>
      <c r="V10">
        <f>U10/SQRT(9)</f>
        <v>5.4681114551152293E-2</v>
      </c>
    </row>
    <row r="11" spans="1:26" x14ac:dyDescent="0.35">
      <c r="A11">
        <v>0.31259465168985012</v>
      </c>
      <c r="B11">
        <v>0.37655521258811464</v>
      </c>
      <c r="C11">
        <v>0.83014294116749843</v>
      </c>
      <c r="D11">
        <f t="shared" si="0"/>
        <v>0.40287075836927816</v>
      </c>
      <c r="E11">
        <v>0.76688810624684489</v>
      </c>
      <c r="F11">
        <v>0.5328392077561529</v>
      </c>
      <c r="G11">
        <v>1.4392486421490993</v>
      </c>
      <c r="H11">
        <f t="shared" si="1"/>
        <v>0.73535046295934436</v>
      </c>
      <c r="J11">
        <v>0.27005159979442284</v>
      </c>
      <c r="K11">
        <v>0.24072201972604623</v>
      </c>
      <c r="L11">
        <v>1.1218400381558578</v>
      </c>
      <c r="M11">
        <f t="shared" si="2"/>
        <v>0.63065905180709669</v>
      </c>
      <c r="P11">
        <v>0.40287075836927816</v>
      </c>
      <c r="Q11">
        <v>0.73535046295934436</v>
      </c>
      <c r="R11">
        <v>0.63065905180709669</v>
      </c>
      <c r="T11">
        <f>T10/$T$2</f>
        <v>0.764314936677572</v>
      </c>
      <c r="V11">
        <f>V10/$T$2</f>
        <v>6.9950687115027679E-2</v>
      </c>
    </row>
    <row r="12" spans="1:26" x14ac:dyDescent="0.35">
      <c r="A12">
        <v>0.31210589240581255</v>
      </c>
      <c r="B12">
        <v>0.37655521258811464</v>
      </c>
      <c r="C12">
        <v>0.82884496608257463</v>
      </c>
      <c r="D12">
        <f t="shared" si="0"/>
        <v>0.40224084732519672</v>
      </c>
      <c r="E12">
        <v>0.90601698394388963</v>
      </c>
      <c r="F12">
        <v>0.5328392077561529</v>
      </c>
      <c r="G12">
        <v>1.7003572011136929</v>
      </c>
      <c r="H12">
        <f t="shared" si="1"/>
        <v>0.86875777987058744</v>
      </c>
      <c r="J12">
        <v>0.2772897128405723</v>
      </c>
      <c r="K12">
        <v>0.24072201972604623</v>
      </c>
      <c r="L12">
        <v>1.1519083844350506</v>
      </c>
      <c r="M12">
        <f t="shared" si="2"/>
        <v>0.64756241958581806</v>
      </c>
      <c r="P12">
        <v>0.40224084732519672</v>
      </c>
      <c r="Q12">
        <v>0.86875777987058744</v>
      </c>
      <c r="R12">
        <v>0.64756241958581806</v>
      </c>
    </row>
    <row r="13" spans="1:26" x14ac:dyDescent="0.35">
      <c r="C13" t="e">
        <v>#DIV/0!</v>
      </c>
      <c r="D13" t="e">
        <f t="shared" si="0"/>
        <v>#DIV/0!</v>
      </c>
      <c r="G13" t="e">
        <v>#DIV/0!</v>
      </c>
      <c r="H13" t="e">
        <f t="shared" si="1"/>
        <v>#DIV/0!</v>
      </c>
      <c r="L13" t="e">
        <v>#DIV/0!</v>
      </c>
      <c r="M13" t="e">
        <f t="shared" si="2"/>
        <v>#DIV/0!</v>
      </c>
      <c r="P13" t="e">
        <v>#DIV/0!</v>
      </c>
      <c r="Q13" t="e">
        <v>#DIV/0!</v>
      </c>
      <c r="R13" t="e">
        <v>#DIV/0!</v>
      </c>
      <c r="T13" t="s">
        <v>9</v>
      </c>
      <c r="U13" t="s">
        <v>10</v>
      </c>
      <c r="V13" t="s">
        <v>61</v>
      </c>
    </row>
    <row r="14" spans="1:26" x14ac:dyDescent="0.35">
      <c r="A14">
        <v>0.26209795458196677</v>
      </c>
      <c r="B14">
        <v>0.5641557219990323</v>
      </c>
      <c r="C14">
        <v>0.46458441235559489</v>
      </c>
      <c r="D14">
        <f t="shared" si="0"/>
        <v>0.22546415231696715</v>
      </c>
      <c r="E14">
        <v>0.57994801829789377</v>
      </c>
      <c r="F14">
        <v>0.66032490094425722</v>
      </c>
      <c r="G14">
        <v>0.87827676567788771</v>
      </c>
      <c r="H14">
        <f t="shared" si="1"/>
        <v>0.4487349908375069</v>
      </c>
      <c r="J14">
        <v>0.15472165102176669</v>
      </c>
      <c r="K14">
        <v>0.26026412675846333</v>
      </c>
      <c r="L14">
        <v>0.59447935813818575</v>
      </c>
      <c r="M14">
        <f t="shared" si="2"/>
        <v>0.33419540716216867</v>
      </c>
      <c r="P14">
        <v>0.22546415231696715</v>
      </c>
      <c r="Q14">
        <v>0.4487349908375069</v>
      </c>
      <c r="R14">
        <v>0.33419540716216867</v>
      </c>
      <c r="T14">
        <f>AVERAGE(P14:R16)</f>
        <v>0.33468177539640281</v>
      </c>
      <c r="U14">
        <f>STDEV(P14:R16)</f>
        <v>9.8932871779592868E-2</v>
      </c>
      <c r="V14">
        <f>U14/SQRT(9)</f>
        <v>3.2977623926530954E-2</v>
      </c>
    </row>
    <row r="15" spans="1:26" x14ac:dyDescent="0.35">
      <c r="A15">
        <v>0.25878663202575319</v>
      </c>
      <c r="B15">
        <v>0.5641557219990323</v>
      </c>
      <c r="C15">
        <v>0.45871489366228052</v>
      </c>
      <c r="D15">
        <f t="shared" si="0"/>
        <v>0.22261565800355093</v>
      </c>
      <c r="E15">
        <v>0.59204223362469988</v>
      </c>
      <c r="F15">
        <v>0.66032490094425722</v>
      </c>
      <c r="G15">
        <v>0.89659231808172934</v>
      </c>
      <c r="H15">
        <f t="shared" si="1"/>
        <v>0.45809289436098011</v>
      </c>
      <c r="J15">
        <v>0.16828762530765032</v>
      </c>
      <c r="K15">
        <v>0.26026412675846333</v>
      </c>
      <c r="L15">
        <v>0.64660323112385254</v>
      </c>
      <c r="M15">
        <f t="shared" si="2"/>
        <v>0.36349761709906092</v>
      </c>
      <c r="P15">
        <v>0.22261565800355093</v>
      </c>
      <c r="Q15">
        <v>0.45809289436098011</v>
      </c>
      <c r="R15">
        <v>0.36349761709906092</v>
      </c>
      <c r="T15">
        <f>T14/$T$2</f>
        <v>0.4281408736092121</v>
      </c>
      <c r="V15">
        <f>V14/$T$2</f>
        <v>4.2186547805712314E-2</v>
      </c>
    </row>
    <row r="16" spans="1:26" x14ac:dyDescent="0.35">
      <c r="A16">
        <v>0.26043703063716955</v>
      </c>
      <c r="B16">
        <v>0.5641557219990323</v>
      </c>
      <c r="C16">
        <v>0.46164032461522436</v>
      </c>
      <c r="D16">
        <f t="shared" si="0"/>
        <v>0.2240353780639443</v>
      </c>
      <c r="E16">
        <v>0.56810086312332808</v>
      </c>
      <c r="F16">
        <v>0.66032490094425722</v>
      </c>
      <c r="G16">
        <v>0.8603353626539757</v>
      </c>
      <c r="H16">
        <f t="shared" si="1"/>
        <v>0.43956825019700602</v>
      </c>
      <c r="J16">
        <v>0.13700676156329133</v>
      </c>
      <c r="K16">
        <v>0.26026412675846333</v>
      </c>
      <c r="L16">
        <v>0.52641431329658306</v>
      </c>
      <c r="M16">
        <f t="shared" si="2"/>
        <v>0.29593163052644034</v>
      </c>
      <c r="P16">
        <v>0.2240353780639443</v>
      </c>
      <c r="Q16">
        <v>0.43956825019700602</v>
      </c>
      <c r="R16">
        <v>0.29593163052644034</v>
      </c>
    </row>
    <row r="17" spans="1:22" x14ac:dyDescent="0.35">
      <c r="C17" t="e">
        <v>#DIV/0!</v>
      </c>
      <c r="D17" t="e">
        <f t="shared" si="0"/>
        <v>#DIV/0!</v>
      </c>
      <c r="G17" t="e">
        <v>#DIV/0!</v>
      </c>
      <c r="H17" t="e">
        <f t="shared" si="1"/>
        <v>#DIV/0!</v>
      </c>
      <c r="L17" t="e">
        <v>#DIV/0!</v>
      </c>
      <c r="M17" t="e">
        <f t="shared" si="2"/>
        <v>#DIV/0!</v>
      </c>
      <c r="P17" t="e">
        <v>#DIV/0!</v>
      </c>
      <c r="Q17" t="e">
        <v>#DIV/0!</v>
      </c>
      <c r="R17" t="e">
        <v>#DIV/0!</v>
      </c>
      <c r="T17" t="s">
        <v>9</v>
      </c>
      <c r="U17" t="s">
        <v>10</v>
      </c>
      <c r="V17" t="s">
        <v>61</v>
      </c>
    </row>
    <row r="18" spans="1:22" x14ac:dyDescent="0.35">
      <c r="A18">
        <v>0.11206067554949861</v>
      </c>
      <c r="B18">
        <v>0.55679552894553064</v>
      </c>
      <c r="C18">
        <v>0.20126001327941898</v>
      </c>
      <c r="D18">
        <f t="shared" si="0"/>
        <v>9.7672063639134887E-2</v>
      </c>
      <c r="E18">
        <v>0.4062357184768326</v>
      </c>
      <c r="F18">
        <v>0.5857449266510979</v>
      </c>
      <c r="G18">
        <v>0.69353689634056204</v>
      </c>
      <c r="H18">
        <f t="shared" si="1"/>
        <v>0.35434647139349973</v>
      </c>
      <c r="J18">
        <v>0.12302521987343822</v>
      </c>
      <c r="K18">
        <v>0.70505974206601429</v>
      </c>
      <c r="L18">
        <v>0.17448907168198441</v>
      </c>
      <c r="M18">
        <f t="shared" si="2"/>
        <v>9.8091625146982386E-2</v>
      </c>
      <c r="P18">
        <v>9.7672063639134887E-2</v>
      </c>
      <c r="Q18">
        <v>0.35434647139349973</v>
      </c>
      <c r="R18">
        <v>9.8091625146982386E-2</v>
      </c>
      <c r="T18">
        <f>AVERAGE(P18:R20)</f>
        <v>0.19546077454270727</v>
      </c>
      <c r="U18">
        <f>STDEV(P18:R20)</f>
        <v>0.13519897518532273</v>
      </c>
      <c r="V18">
        <f>U18/SQRT(9)</f>
        <v>4.5066325061774243E-2</v>
      </c>
    </row>
    <row r="19" spans="1:22" x14ac:dyDescent="0.35">
      <c r="A19">
        <v>0.14521979233222618</v>
      </c>
      <c r="B19">
        <v>0.55679552894553064</v>
      </c>
      <c r="C19">
        <v>0.26081350295187539</v>
      </c>
      <c r="D19">
        <f t="shared" si="0"/>
        <v>0.12657354356274547</v>
      </c>
      <c r="E19">
        <v>0.42977515824666201</v>
      </c>
      <c r="F19">
        <v>0.5857449266510979</v>
      </c>
      <c r="G19">
        <v>0.73372408140832246</v>
      </c>
      <c r="H19">
        <f t="shared" si="1"/>
        <v>0.37487917455484066</v>
      </c>
      <c r="J19">
        <v>0.13296910651028282</v>
      </c>
      <c r="K19">
        <v>0.70505974206601429</v>
      </c>
      <c r="L19">
        <v>0.1885926802750752</v>
      </c>
      <c r="M19">
        <f t="shared" si="2"/>
        <v>0.10602017834517136</v>
      </c>
      <c r="P19">
        <v>0.12657354356274547</v>
      </c>
      <c r="Q19">
        <v>0.37487917455484066</v>
      </c>
      <c r="R19">
        <v>0.10602017834517136</v>
      </c>
      <c r="T19">
        <f>T18/$T$2</f>
        <v>0.25004273587927006</v>
      </c>
      <c r="V19">
        <f>V18/$T$2</f>
        <v>5.7650990286076197E-2</v>
      </c>
    </row>
    <row r="20" spans="1:22" x14ac:dyDescent="0.35">
      <c r="A20">
        <v>0.12756734704424627</v>
      </c>
      <c r="B20">
        <v>0.55679552894553064</v>
      </c>
      <c r="C20">
        <v>0.22910986244059037</v>
      </c>
      <c r="D20">
        <f t="shared" si="0"/>
        <v>0.11118767558453271</v>
      </c>
      <c r="E20">
        <v>0.45297866280596205</v>
      </c>
      <c r="F20">
        <v>0.5857449266510979</v>
      </c>
      <c r="G20">
        <v>0.77333774855856541</v>
      </c>
      <c r="H20">
        <f t="shared" si="1"/>
        <v>0.39511885213754899</v>
      </c>
      <c r="J20">
        <v>0.11947055524486275</v>
      </c>
      <c r="K20">
        <v>0.70505974206601429</v>
      </c>
      <c r="L20">
        <v>0.16944742142670344</v>
      </c>
      <c r="M20">
        <f t="shared" si="2"/>
        <v>9.5257386519909282E-2</v>
      </c>
      <c r="P20">
        <v>0.11118767558453271</v>
      </c>
      <c r="Q20">
        <v>0.39511885213754899</v>
      </c>
      <c r="R20">
        <v>9.5257386519909282E-2</v>
      </c>
    </row>
    <row r="21" spans="1:22" x14ac:dyDescent="0.35">
      <c r="C21" t="e">
        <v>#DIV/0!</v>
      </c>
      <c r="D21" t="e">
        <f t="shared" si="0"/>
        <v>#DIV/0!</v>
      </c>
      <c r="G21" t="e">
        <v>#DIV/0!</v>
      </c>
      <c r="H21" t="e">
        <f t="shared" si="1"/>
        <v>#DIV/0!</v>
      </c>
      <c r="L21" t="e">
        <v>#DIV/0!</v>
      </c>
      <c r="M21" t="e">
        <f t="shared" si="2"/>
        <v>#DIV/0!</v>
      </c>
      <c r="P21" t="e">
        <v>#DIV/0!</v>
      </c>
      <c r="Q21" t="e">
        <v>#DIV/0!</v>
      </c>
      <c r="R21" t="e">
        <v>#DIV/0!</v>
      </c>
      <c r="T21" t="s">
        <v>9</v>
      </c>
      <c r="U21" t="s">
        <v>10</v>
      </c>
      <c r="V21" t="s">
        <v>61</v>
      </c>
    </row>
    <row r="22" spans="1:22" x14ac:dyDescent="0.35">
      <c r="A22">
        <v>0.20483412629270165</v>
      </c>
      <c r="B22">
        <v>0.76909533357581028</v>
      </c>
      <c r="C22">
        <v>0.26633125615305919</v>
      </c>
      <c r="D22">
        <f t="shared" si="0"/>
        <v>0.12925132507050499</v>
      </c>
      <c r="E22">
        <v>0.41124897836903185</v>
      </c>
      <c r="F22">
        <v>0.67871143709789217</v>
      </c>
      <c r="G22">
        <v>0.60592610628088828</v>
      </c>
      <c r="H22">
        <f t="shared" si="1"/>
        <v>0.30958378540310993</v>
      </c>
      <c r="J22">
        <v>0.25781158516199026</v>
      </c>
      <c r="K22">
        <v>0.6642820173683045</v>
      </c>
      <c r="L22">
        <v>0.38810562143977057</v>
      </c>
      <c r="M22">
        <f t="shared" si="2"/>
        <v>0.21817934366165381</v>
      </c>
      <c r="P22">
        <v>0.12925132507050499</v>
      </c>
      <c r="Q22">
        <v>0.30958378540310993</v>
      </c>
      <c r="R22">
        <v>0.21817934366165381</v>
      </c>
      <c r="T22">
        <f>AVERAGE(P22:R24)</f>
        <v>0.23189487395994013</v>
      </c>
      <c r="U22">
        <f>STDEV(P22:R24)</f>
        <v>6.929515258894918E-2</v>
      </c>
      <c r="V22">
        <f>U22/SQRT(9)</f>
        <v>2.3098384196316393E-2</v>
      </c>
    </row>
    <row r="23" spans="1:22" x14ac:dyDescent="0.35">
      <c r="A23">
        <v>0.25975222280124238</v>
      </c>
      <c r="B23">
        <v>0.76909533357581028</v>
      </c>
      <c r="C23">
        <v>0.33773735382525033</v>
      </c>
      <c r="D23">
        <f t="shared" si="0"/>
        <v>0.16390490976632663</v>
      </c>
      <c r="E23">
        <v>0.4187145626031456</v>
      </c>
      <c r="F23">
        <v>0.67871143709789217</v>
      </c>
      <c r="G23">
        <v>0.61692575035059183</v>
      </c>
      <c r="H23">
        <f t="shared" si="1"/>
        <v>0.31520379651318925</v>
      </c>
      <c r="J23">
        <v>0.27296275159304451</v>
      </c>
      <c r="K23">
        <v>0.6642820173683045</v>
      </c>
      <c r="L23">
        <v>0.41091395590451918</v>
      </c>
      <c r="M23">
        <f t="shared" si="2"/>
        <v>0.2310013878904221</v>
      </c>
      <c r="P23">
        <v>0.16390490976632663</v>
      </c>
      <c r="Q23">
        <v>0.31520379651318925</v>
      </c>
      <c r="R23">
        <v>0.2310013878904221</v>
      </c>
      <c r="T23">
        <f>T22/$T$2</f>
        <v>0.29665097182275202</v>
      </c>
      <c r="V23">
        <f>V22/$T$2</f>
        <v>2.9548553628469879E-2</v>
      </c>
    </row>
    <row r="24" spans="1:22" x14ac:dyDescent="0.35">
      <c r="A24">
        <v>0.27718190815328819</v>
      </c>
      <c r="B24">
        <v>0.76909533357581028</v>
      </c>
      <c r="C24">
        <v>0.36039993490087424</v>
      </c>
      <c r="D24">
        <f t="shared" si="0"/>
        <v>0.17490312558166737</v>
      </c>
      <c r="E24">
        <v>0.41792037452474423</v>
      </c>
      <c r="F24">
        <v>0.67871143709789217</v>
      </c>
      <c r="G24">
        <v>0.61575560935253049</v>
      </c>
      <c r="H24">
        <f t="shared" si="1"/>
        <v>0.31460594031277117</v>
      </c>
      <c r="J24">
        <v>0.27227605180280912</v>
      </c>
      <c r="K24">
        <v>0.6642820173683045</v>
      </c>
      <c r="L24">
        <v>0.40988020853174534</v>
      </c>
      <c r="M24">
        <f t="shared" si="2"/>
        <v>0.23042025143981607</v>
      </c>
      <c r="P24">
        <v>0.17490312558166737</v>
      </c>
      <c r="Q24">
        <v>0.31460594031277117</v>
      </c>
      <c r="R24">
        <v>0.23042025143981607</v>
      </c>
    </row>
    <row r="25" spans="1:22" x14ac:dyDescent="0.35">
      <c r="C25" t="e">
        <v>#DIV/0!</v>
      </c>
      <c r="D25" t="e">
        <f t="shared" si="0"/>
        <v>#DIV/0!</v>
      </c>
      <c r="G25" t="e">
        <v>#DIV/0!</v>
      </c>
      <c r="H25" t="e">
        <f t="shared" si="1"/>
        <v>#DIV/0!</v>
      </c>
      <c r="L25" t="e">
        <v>#DIV/0!</v>
      </c>
      <c r="M25" t="e">
        <f t="shared" si="2"/>
        <v>#DIV/0!</v>
      </c>
      <c r="P25" t="e">
        <v>#DIV/0!</v>
      </c>
      <c r="Q25" t="e">
        <v>#DIV/0!</v>
      </c>
      <c r="R25" t="e">
        <v>#DIV/0!</v>
      </c>
      <c r="T25" t="s">
        <v>9</v>
      </c>
      <c r="U25" t="s">
        <v>10</v>
      </c>
      <c r="V25" t="s">
        <v>61</v>
      </c>
    </row>
    <row r="26" spans="1:22" x14ac:dyDescent="0.35">
      <c r="A26">
        <v>0.12299640044004147</v>
      </c>
      <c r="B26">
        <v>0.31306892037419443</v>
      </c>
      <c r="C26">
        <v>0.39287323792163875</v>
      </c>
      <c r="D26">
        <f t="shared" si="0"/>
        <v>0.19066251299069806</v>
      </c>
      <c r="E26">
        <v>0.64663701583144162</v>
      </c>
      <c r="F26">
        <v>0.70215702341955277</v>
      </c>
      <c r="G26">
        <v>0.92092935663062248</v>
      </c>
      <c r="H26">
        <f t="shared" si="1"/>
        <v>0.47052733552693815</v>
      </c>
      <c r="J26">
        <v>0.20892267702684278</v>
      </c>
      <c r="K26">
        <v>0.71557150120373492</v>
      </c>
      <c r="L26">
        <v>0.29196617902668409</v>
      </c>
      <c r="M26">
        <f t="shared" si="2"/>
        <v>0.16413312715010106</v>
      </c>
      <c r="P26">
        <v>0.19066251299069806</v>
      </c>
      <c r="Q26">
        <v>0.47052733552693815</v>
      </c>
      <c r="R26">
        <v>0.16413312715010106</v>
      </c>
      <c r="T26">
        <f>AVERAGE(P26:R28)</f>
        <v>0.32412117713618377</v>
      </c>
      <c r="U26">
        <f>STDEV(P26:R28)</f>
        <v>0.14976382753683248</v>
      </c>
      <c r="V26">
        <f>U26/SQRT(9)</f>
        <v>4.9921275845610825E-2</v>
      </c>
    </row>
    <row r="27" spans="1:22" x14ac:dyDescent="0.35">
      <c r="A27">
        <v>0.2558318872323076</v>
      </c>
      <c r="B27">
        <v>0.31306892037419443</v>
      </c>
      <c r="C27">
        <v>0.8171743363299222</v>
      </c>
      <c r="D27">
        <f t="shared" si="0"/>
        <v>0.39657705711999941</v>
      </c>
      <c r="E27">
        <v>0.73535255404773647</v>
      </c>
      <c r="F27">
        <v>0.70215702341955277</v>
      </c>
      <c r="G27">
        <v>1.0472765058540883</v>
      </c>
      <c r="H27">
        <f t="shared" si="1"/>
        <v>0.53508145908430749</v>
      </c>
      <c r="J27">
        <v>0.27077885706235499</v>
      </c>
      <c r="K27">
        <v>0.71557150120373492</v>
      </c>
      <c r="L27">
        <v>0.37840922480402112</v>
      </c>
      <c r="M27">
        <f t="shared" si="2"/>
        <v>0.21272837017144069</v>
      </c>
      <c r="P27">
        <v>0.39657705711999941</v>
      </c>
      <c r="Q27">
        <v>0.53508145908430749</v>
      </c>
      <c r="R27">
        <v>0.21272837017144069</v>
      </c>
      <c r="T27">
        <f>T26/$T$2</f>
        <v>0.41463125313582105</v>
      </c>
      <c r="V27">
        <f>V26/$T$2</f>
        <v>6.3861674651723516E-2</v>
      </c>
    </row>
    <row r="28" spans="1:22" x14ac:dyDescent="0.35">
      <c r="A28">
        <v>0.17738771447695165</v>
      </c>
      <c r="B28">
        <v>0.31306892037419443</v>
      </c>
      <c r="C28">
        <v>0.5666091487616518</v>
      </c>
      <c r="D28">
        <f t="shared" si="0"/>
        <v>0.27497705050595567</v>
      </c>
      <c r="E28">
        <v>0.67872403127837921</v>
      </c>
      <c r="F28">
        <v>0.70215702341955277</v>
      </c>
      <c r="G28">
        <v>0.96662713416002977</v>
      </c>
      <c r="H28">
        <f t="shared" si="1"/>
        <v>0.49387554714121845</v>
      </c>
      <c r="J28">
        <v>0.22724587314753159</v>
      </c>
      <c r="K28">
        <v>0.71557150120373492</v>
      </c>
      <c r="L28">
        <v>0.31757255950699326</v>
      </c>
      <c r="M28">
        <f t="shared" si="2"/>
        <v>0.17852813453499525</v>
      </c>
      <c r="P28">
        <v>0.27497705050595567</v>
      </c>
      <c r="Q28">
        <v>0.49387554714121845</v>
      </c>
      <c r="R28">
        <v>0.17852813453499525</v>
      </c>
    </row>
    <row r="29" spans="1:22" x14ac:dyDescent="0.35">
      <c r="C29" t="e">
        <v>#DIV/0!</v>
      </c>
      <c r="D29" t="e">
        <f t="shared" si="0"/>
        <v>#DIV/0!</v>
      </c>
      <c r="G29" t="e">
        <v>#DIV/0!</v>
      </c>
      <c r="H29" t="e">
        <f t="shared" si="1"/>
        <v>#DIV/0!</v>
      </c>
      <c r="L29" t="e">
        <v>#DIV/0!</v>
      </c>
      <c r="M29" t="e">
        <f t="shared" si="2"/>
        <v>#DIV/0!</v>
      </c>
      <c r="P29" t="e">
        <v>#DIV/0!</v>
      </c>
      <c r="Q29" t="e">
        <v>#DIV/0!</v>
      </c>
      <c r="R29" t="e">
        <v>#DIV/0!</v>
      </c>
      <c r="T29" t="s">
        <v>9</v>
      </c>
      <c r="U29" t="s">
        <v>10</v>
      </c>
      <c r="V29" t="s">
        <v>61</v>
      </c>
    </row>
    <row r="30" spans="1:22" x14ac:dyDescent="0.35">
      <c r="A30">
        <v>5.9726872929882144E-2</v>
      </c>
      <c r="B30">
        <v>5.0103955759244229E-2</v>
      </c>
      <c r="C30">
        <v>1.1920590305659144</v>
      </c>
      <c r="D30">
        <f t="shared" si="0"/>
        <v>0.57850967809185649</v>
      </c>
      <c r="E30">
        <v>0.93335932346650763</v>
      </c>
      <c r="F30">
        <v>0.85870918980059185</v>
      </c>
      <c r="G30">
        <v>1.0869329623492803</v>
      </c>
      <c r="H30">
        <f t="shared" si="1"/>
        <v>0.55534299888296412</v>
      </c>
      <c r="J30">
        <v>0.57377340327457527</v>
      </c>
      <c r="K30">
        <v>0.79042754578906904</v>
      </c>
      <c r="L30">
        <v>0.72590259073244723</v>
      </c>
      <c r="M30">
        <f t="shared" si="2"/>
        <v>0.40807693076117346</v>
      </c>
      <c r="P30">
        <v>0.57850967809185649</v>
      </c>
      <c r="Q30">
        <v>0.55534299888296412</v>
      </c>
      <c r="R30">
        <v>0.40807693076117346</v>
      </c>
      <c r="T30">
        <f>AVERAGE(P30:R32)</f>
        <v>0.58212946266799892</v>
      </c>
      <c r="U30">
        <f>STDEV(P30:R32)</f>
        <v>0.19263451499499909</v>
      </c>
      <c r="V30">
        <f>U30/SQRT(9)</f>
        <v>6.421150499833303E-2</v>
      </c>
    </row>
    <row r="31" spans="1:22" x14ac:dyDescent="0.35">
      <c r="A31">
        <v>0.10324265123253241</v>
      </c>
      <c r="B31">
        <v>5.0103955759244229E-2</v>
      </c>
      <c r="C31">
        <v>2.060568864634686</v>
      </c>
      <c r="D31">
        <f t="shared" si="0"/>
        <v>1</v>
      </c>
      <c r="E31">
        <v>0.94563084509656947</v>
      </c>
      <c r="F31">
        <v>0.85870918980059185</v>
      </c>
      <c r="G31">
        <v>1.1012236230011261</v>
      </c>
      <c r="H31">
        <f t="shared" si="1"/>
        <v>0.56264447801490769</v>
      </c>
      <c r="J31">
        <v>0.60452587653320999</v>
      </c>
      <c r="K31">
        <v>0.79042754578906904</v>
      </c>
      <c r="L31">
        <v>0.7648087161862801</v>
      </c>
      <c r="M31">
        <f t="shared" si="2"/>
        <v>0.42994858746237002</v>
      </c>
      <c r="P31">
        <v>1</v>
      </c>
      <c r="Q31">
        <v>0.56264447801490769</v>
      </c>
      <c r="R31">
        <v>0.42994858746237002</v>
      </c>
      <c r="T31">
        <f>T30/$T$2</f>
        <v>0.74468774526232262</v>
      </c>
      <c r="V31">
        <f>V30/$T$2</f>
        <v>8.2142416667854434E-2</v>
      </c>
    </row>
    <row r="32" spans="1:22" x14ac:dyDescent="0.35">
      <c r="A32">
        <v>7.8526178508250458E-2</v>
      </c>
      <c r="B32">
        <v>5.0103955759244229E-2</v>
      </c>
      <c r="C32">
        <v>1.5672650456099426</v>
      </c>
      <c r="D32">
        <f t="shared" si="0"/>
        <v>0.76059823697656415</v>
      </c>
      <c r="E32">
        <v>0.92124705028302289</v>
      </c>
      <c r="F32">
        <v>0.85870918980059185</v>
      </c>
      <c r="G32">
        <v>1.0728277526608903</v>
      </c>
      <c r="H32">
        <f t="shared" si="1"/>
        <v>0.54813627158738842</v>
      </c>
      <c r="J32">
        <v>0.55666334758667757</v>
      </c>
      <c r="K32">
        <v>0.79042754578906904</v>
      </c>
      <c r="L32">
        <v>0.70425600746362016</v>
      </c>
      <c r="M32">
        <f t="shared" si="2"/>
        <v>0.39590798223476581</v>
      </c>
      <c r="P32">
        <v>0.76059823697656415</v>
      </c>
      <c r="Q32">
        <v>0.54813627158738842</v>
      </c>
      <c r="R32">
        <v>0.39590798223476581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T1" workbookViewId="0">
      <selection activeCell="Y10" sqref="Y10:AA17"/>
    </sheetView>
  </sheetViews>
  <sheetFormatPr defaultRowHeight="14.5" x14ac:dyDescent="0.35"/>
  <sheetData>
    <row r="1" spans="1:27" x14ac:dyDescent="0.35">
      <c r="A1" t="s">
        <v>0</v>
      </c>
      <c r="B1" t="s">
        <v>1</v>
      </c>
      <c r="C1" t="s">
        <v>2</v>
      </c>
      <c r="D1" t="s">
        <v>3</v>
      </c>
      <c r="F1" t="s">
        <v>0</v>
      </c>
      <c r="G1" t="s">
        <v>1</v>
      </c>
      <c r="H1" t="s">
        <v>2</v>
      </c>
      <c r="I1" t="s">
        <v>3</v>
      </c>
      <c r="K1" t="s">
        <v>0</v>
      </c>
      <c r="L1" t="s">
        <v>1</v>
      </c>
      <c r="M1" t="s">
        <v>2</v>
      </c>
      <c r="N1" t="s">
        <v>3</v>
      </c>
      <c r="Q1" t="s">
        <v>3</v>
      </c>
      <c r="R1" t="s">
        <v>3</v>
      </c>
      <c r="S1" t="s">
        <v>3</v>
      </c>
      <c r="U1" t="s">
        <v>9</v>
      </c>
      <c r="V1" t="s">
        <v>10</v>
      </c>
      <c r="W1" t="s">
        <v>61</v>
      </c>
      <c r="Z1" t="s">
        <v>71</v>
      </c>
      <c r="AA1" t="s">
        <v>61</v>
      </c>
    </row>
    <row r="2" spans="1:27" x14ac:dyDescent="0.35">
      <c r="A2">
        <v>0.17899112989346344</v>
      </c>
      <c r="B2">
        <v>4.3970714033390729E-2</v>
      </c>
      <c r="C2">
        <f>A2/B2</f>
        <v>4.0706896357775806</v>
      </c>
      <c r="D2">
        <f ca="1">C2/$D$4</f>
        <v>0.85278265493810956</v>
      </c>
      <c r="F2">
        <v>0.83755045047628485</v>
      </c>
      <c r="G2">
        <v>0.66968682478757269</v>
      </c>
      <c r="H2">
        <f>F2/G2</f>
        <v>1.2506598897805092</v>
      </c>
      <c r="I2">
        <f ca="1">H2/$I$4</f>
        <v>0.83755045047628485</v>
      </c>
      <c r="K2">
        <v>0.91375670976220336</v>
      </c>
      <c r="L2">
        <v>0.74829356163089322</v>
      </c>
      <c r="M2">
        <f>K2/L2</f>
        <v>1.2211206358246434</v>
      </c>
      <c r="N2">
        <f ca="1">M2/$N$4</f>
        <v>0.91375670976220325</v>
      </c>
      <c r="Q2">
        <v>0.85278265493810956</v>
      </c>
      <c r="R2">
        <v>0.83755045047628485</v>
      </c>
      <c r="S2">
        <v>0.91375670976220325</v>
      </c>
      <c r="U2">
        <f>AVERAGE(Q2:S4)</f>
        <v>0.92146177465451273</v>
      </c>
      <c r="V2">
        <f>STDEV(Q2:S4)</f>
        <v>7.0667851001037257E-2</v>
      </c>
      <c r="W2">
        <f>V2/(SQRT(9))</f>
        <v>2.3555950333679087E-2</v>
      </c>
      <c r="Y2" t="s">
        <v>72</v>
      </c>
      <c r="Z2">
        <v>1</v>
      </c>
      <c r="AA2">
        <v>2.5563676086846916E-2</v>
      </c>
    </row>
    <row r="3" spans="1:27" x14ac:dyDescent="0.35">
      <c r="A3">
        <v>0.1828370053812951</v>
      </c>
      <c r="B3">
        <v>4.3970714033390729E-2</v>
      </c>
      <c r="C3">
        <f t="shared" ref="C3:C32" si="0">A3/B3</f>
        <v>4.1581541123587691</v>
      </c>
      <c r="D3">
        <f t="shared" ref="D3:D32" ca="1" si="1">C3/$D$4</f>
        <v>0.87110588643581865</v>
      </c>
      <c r="F3">
        <v>0.85074696230803426</v>
      </c>
      <c r="G3">
        <v>0.66968682478757269</v>
      </c>
      <c r="H3">
        <f t="shared" ref="H3:H32" si="2">F3/G3</f>
        <v>1.2703653869521692</v>
      </c>
      <c r="I3">
        <f t="shared" ref="I3:I32" ca="1" si="3">H3/$I$4</f>
        <v>0.85074696230803426</v>
      </c>
      <c r="K3">
        <v>0.96721330797016369</v>
      </c>
      <c r="L3">
        <v>0.74829356163089322</v>
      </c>
      <c r="M3">
        <f t="shared" ref="M3:M32" si="4">K3/L3</f>
        <v>1.2925586395025752</v>
      </c>
      <c r="N3">
        <f t="shared" ref="N3:N32" ca="1" si="5">M3/$N$4</f>
        <v>0.9672133079701638</v>
      </c>
      <c r="Q3">
        <v>0.87110588643581865</v>
      </c>
      <c r="R3">
        <v>0.85074696230803426</v>
      </c>
      <c r="S3">
        <v>0.9672133079701638</v>
      </c>
      <c r="U3">
        <f>U2/$V$2</f>
        <v>13.039334882859075</v>
      </c>
      <c r="W3">
        <f>W2/$V$2</f>
        <v>0.33333333333333337</v>
      </c>
      <c r="Y3" t="s">
        <v>73</v>
      </c>
      <c r="Z3">
        <v>0.49891094744442277</v>
      </c>
      <c r="AA3">
        <v>6.9030551454089192E-2</v>
      </c>
    </row>
    <row r="4" spans="1:27" x14ac:dyDescent="0.35">
      <c r="A4">
        <v>0.20989067830706956</v>
      </c>
      <c r="B4">
        <v>4.3970714033390729E-2</v>
      </c>
      <c r="C4">
        <f t="shared" si="0"/>
        <v>4.7734198300187165</v>
      </c>
      <c r="D4">
        <f t="shared" ca="1" si="1"/>
        <v>1</v>
      </c>
      <c r="F4">
        <v>1</v>
      </c>
      <c r="G4">
        <v>0.66968682478757269</v>
      </c>
      <c r="H4">
        <f t="shared" si="2"/>
        <v>1.4932352899688657</v>
      </c>
      <c r="I4">
        <f t="shared" ca="1" si="3"/>
        <v>1</v>
      </c>
      <c r="K4">
        <v>1</v>
      </c>
      <c r="L4">
        <v>0.74829356163089322</v>
      </c>
      <c r="M4">
        <f t="shared" si="4"/>
        <v>1.3363739196426023</v>
      </c>
      <c r="N4">
        <f t="shared" ca="1" si="5"/>
        <v>1</v>
      </c>
      <c r="Q4">
        <v>1</v>
      </c>
      <c r="R4">
        <v>1</v>
      </c>
      <c r="S4">
        <v>1</v>
      </c>
      <c r="Y4" t="s">
        <v>74</v>
      </c>
      <c r="Z4">
        <v>0.37254541484880332</v>
      </c>
      <c r="AA4">
        <v>4.2739452551937347E-2</v>
      </c>
    </row>
    <row r="5" spans="1:27" x14ac:dyDescent="0.35">
      <c r="C5" t="e">
        <f t="shared" si="0"/>
        <v>#DIV/0!</v>
      </c>
      <c r="D5" t="e">
        <f t="shared" ca="1" si="1"/>
        <v>#DIV/0!</v>
      </c>
      <c r="H5" t="e">
        <f t="shared" si="2"/>
        <v>#DIV/0!</v>
      </c>
      <c r="I5" t="e">
        <f t="shared" ca="1" si="3"/>
        <v>#DIV/0!</v>
      </c>
      <c r="M5" t="e">
        <f t="shared" si="4"/>
        <v>#DIV/0!</v>
      </c>
      <c r="N5" t="e">
        <f t="shared" ca="1" si="5"/>
        <v>#DIV/0!</v>
      </c>
      <c r="Q5" t="e">
        <v>#DIV/0!</v>
      </c>
      <c r="R5" t="e">
        <v>#DIV/0!</v>
      </c>
      <c r="S5" t="e">
        <v>#DIV/0!</v>
      </c>
      <c r="U5" t="s">
        <v>9</v>
      </c>
      <c r="V5" t="s">
        <v>10</v>
      </c>
      <c r="W5" t="s">
        <v>61</v>
      </c>
      <c r="Y5" t="s">
        <v>75</v>
      </c>
      <c r="Z5">
        <v>0.19978209668896069</v>
      </c>
      <c r="AA5">
        <v>2.414857443457789E-2</v>
      </c>
    </row>
    <row r="6" spans="1:27" x14ac:dyDescent="0.35">
      <c r="A6">
        <v>0.71578588509865282</v>
      </c>
      <c r="B6">
        <v>0.61606003790284436</v>
      </c>
      <c r="C6">
        <f t="shared" si="0"/>
        <v>1.1618768318998411</v>
      </c>
      <c r="D6">
        <f t="shared" ca="1" si="1"/>
        <v>0.24340554011049254</v>
      </c>
      <c r="F6">
        <v>0.26436296741421561</v>
      </c>
      <c r="G6">
        <v>0.4680825013072944</v>
      </c>
      <c r="H6">
        <f t="shared" si="2"/>
        <v>0.56477857359735462</v>
      </c>
      <c r="I6">
        <f t="shared" ca="1" si="3"/>
        <v>0.37822476966046681</v>
      </c>
      <c r="K6">
        <v>0.59484265127109115</v>
      </c>
      <c r="L6">
        <v>0.62862353511258839</v>
      </c>
      <c r="M6">
        <f t="shared" si="4"/>
        <v>0.94626213949268223</v>
      </c>
      <c r="N6">
        <f t="shared" ca="1" si="5"/>
        <v>0.70808186659744832</v>
      </c>
      <c r="Q6">
        <v>0.24340554011049254</v>
      </c>
      <c r="R6">
        <v>0.37822476966046681</v>
      </c>
      <c r="S6">
        <v>0.70808186659744832</v>
      </c>
      <c r="U6">
        <f>AVERAGE(Q6:S8)</f>
        <v>0.45972736702670214</v>
      </c>
      <c r="V6">
        <f>STDEV(Q6:S8)</f>
        <v>0.19082704334479406</v>
      </c>
      <c r="W6">
        <f>V6/(SQRT(9))</f>
        <v>6.3609014448264681E-2</v>
      </c>
      <c r="Y6" t="s">
        <v>76</v>
      </c>
      <c r="Z6">
        <v>6.7934770759982749E-2</v>
      </c>
      <c r="AA6">
        <v>9.2369192722301045E-3</v>
      </c>
    </row>
    <row r="7" spans="1:27" x14ac:dyDescent="0.35">
      <c r="A7">
        <v>0.75560806208812681</v>
      </c>
      <c r="B7">
        <v>0.61606003790284436</v>
      </c>
      <c r="C7">
        <f t="shared" si="0"/>
        <v>1.2265169230264046</v>
      </c>
      <c r="D7">
        <f t="shared" ca="1" si="1"/>
        <v>0.25694721325645381</v>
      </c>
      <c r="F7">
        <v>0.30624644455612166</v>
      </c>
      <c r="G7">
        <v>0.4680825013072944</v>
      </c>
      <c r="H7">
        <f t="shared" si="2"/>
        <v>0.65425740911231378</v>
      </c>
      <c r="I7">
        <f t="shared" ca="1" si="3"/>
        <v>0.43814756690216933</v>
      </c>
      <c r="K7">
        <v>0.57703950641756407</v>
      </c>
      <c r="L7">
        <v>0.62862353511258839</v>
      </c>
      <c r="M7">
        <f t="shared" si="4"/>
        <v>0.91794130220437031</v>
      </c>
      <c r="N7">
        <f t="shared" ca="1" si="5"/>
        <v>0.68688956639460841</v>
      </c>
      <c r="Q7">
        <v>0.25694721325645381</v>
      </c>
      <c r="R7">
        <v>0.43814756690216933</v>
      </c>
      <c r="S7">
        <v>0.68688956639460841</v>
      </c>
      <c r="U7">
        <f>U6/$V$2</f>
        <v>6.5054669204523323</v>
      </c>
      <c r="W7">
        <f>W6/$V$2</f>
        <v>0.90011247755830348</v>
      </c>
      <c r="Y7" t="s">
        <v>77</v>
      </c>
      <c r="Z7">
        <v>0.14259314251756119</v>
      </c>
      <c r="AA7">
        <v>1.46708587371852E-2</v>
      </c>
    </row>
    <row r="8" spans="1:27" x14ac:dyDescent="0.35">
      <c r="A8">
        <v>0.88185294395883973</v>
      </c>
      <c r="B8">
        <v>0.61606003790284436</v>
      </c>
      <c r="C8">
        <f t="shared" si="0"/>
        <v>1.4314399404330658</v>
      </c>
      <c r="D8">
        <f t="shared" ca="1" si="1"/>
        <v>0.29987723506554692</v>
      </c>
      <c r="F8">
        <v>0.29955026190416401</v>
      </c>
      <c r="G8">
        <v>0.4680825013072944</v>
      </c>
      <c r="H8">
        <f t="shared" si="2"/>
        <v>0.63995184837621266</v>
      </c>
      <c r="I8">
        <f t="shared" ca="1" si="3"/>
        <v>0.42856732135600401</v>
      </c>
      <c r="K8">
        <v>0.58587345893595888</v>
      </c>
      <c r="L8">
        <v>0.62862353511258839</v>
      </c>
      <c r="M8">
        <f t="shared" si="4"/>
        <v>0.93199415263863317</v>
      </c>
      <c r="N8">
        <f t="shared" ca="1" si="5"/>
        <v>0.69740522389712911</v>
      </c>
      <c r="Q8">
        <v>0.29987723506554692</v>
      </c>
      <c r="R8">
        <v>0.42856732135600401</v>
      </c>
      <c r="S8">
        <v>0.69740522389712911</v>
      </c>
      <c r="Y8" t="s">
        <v>78</v>
      </c>
      <c r="Z8">
        <v>0.26434319802570971</v>
      </c>
      <c r="AA8">
        <v>3.8636549350053E-2</v>
      </c>
    </row>
    <row r="9" spans="1:27" x14ac:dyDescent="0.35">
      <c r="C9" t="e">
        <f t="shared" si="0"/>
        <v>#DIV/0!</v>
      </c>
      <c r="D9" t="e">
        <f t="shared" ca="1" si="1"/>
        <v>#DIV/0!</v>
      </c>
      <c r="H9" t="e">
        <f t="shared" si="2"/>
        <v>#DIV/0!</v>
      </c>
      <c r="I9" t="e">
        <f t="shared" ca="1" si="3"/>
        <v>#DIV/0!</v>
      </c>
      <c r="M9" t="e">
        <f t="shared" si="4"/>
        <v>#DIV/0!</v>
      </c>
      <c r="N9" t="e">
        <f t="shared" ca="1" si="5"/>
        <v>#DIV/0!</v>
      </c>
      <c r="Q9" t="e">
        <v>#DIV/0!</v>
      </c>
      <c r="R9" t="e">
        <v>#DIV/0!</v>
      </c>
      <c r="S9" t="e">
        <v>#DIV/0!</v>
      </c>
      <c r="U9" t="s">
        <v>9</v>
      </c>
      <c r="V9" t="s">
        <v>10</v>
      </c>
      <c r="W9" t="s">
        <v>61</v>
      </c>
      <c r="Y9" t="s">
        <v>79</v>
      </c>
      <c r="Z9">
        <v>0.42308041949380926</v>
      </c>
      <c r="AA9">
        <v>3.3538723811741909E-2</v>
      </c>
    </row>
    <row r="10" spans="1:27" x14ac:dyDescent="0.35">
      <c r="A10">
        <v>0.907305305440258</v>
      </c>
      <c r="B10">
        <v>0.90907349805513782</v>
      </c>
      <c r="C10">
        <f t="shared" si="0"/>
        <v>0.99805495087178031</v>
      </c>
      <c r="D10">
        <f t="shared" ca="1" si="1"/>
        <v>0.20908593553730365</v>
      </c>
      <c r="F10">
        <v>0.44097415236001458</v>
      </c>
      <c r="G10">
        <v>0.93039686983860082</v>
      </c>
      <c r="H10">
        <f t="shared" si="2"/>
        <v>0.47396349520878323</v>
      </c>
      <c r="I10">
        <f t="shared" ca="1" si="3"/>
        <v>0.31740710817158996</v>
      </c>
      <c r="K10">
        <v>0.30578340113379193</v>
      </c>
      <c r="L10">
        <v>0.5992025754099648</v>
      </c>
      <c r="M10">
        <f t="shared" si="4"/>
        <v>0.51031723440871368</v>
      </c>
      <c r="N10">
        <f t="shared" ca="1" si="5"/>
        <v>0.38186710089732379</v>
      </c>
      <c r="Q10">
        <v>0.20908593553730365</v>
      </c>
      <c r="R10">
        <v>0.31740710817158996</v>
      </c>
      <c r="S10">
        <v>0.38186710089732379</v>
      </c>
      <c r="U10">
        <f>AVERAGE(Q10:S12)</f>
        <v>0.34328635910597999</v>
      </c>
      <c r="V10">
        <f>STDEV(Q10:S12)</f>
        <v>0.1181483153888116</v>
      </c>
      <c r="W10">
        <f>V10/(SQRT(9))</f>
        <v>3.9382771796270533E-2</v>
      </c>
    </row>
    <row r="11" spans="1:27" x14ac:dyDescent="0.35">
      <c r="A11">
        <v>1</v>
      </c>
      <c r="B11">
        <v>0.90907349805513782</v>
      </c>
      <c r="C11">
        <f t="shared" si="0"/>
        <v>1.1000210677567759</v>
      </c>
      <c r="D11">
        <f t="shared" ca="1" si="1"/>
        <v>0.2304471651202871</v>
      </c>
      <c r="F11">
        <v>0.53496410574901321</v>
      </c>
      <c r="G11">
        <v>0.93039686983860082</v>
      </c>
      <c r="H11">
        <f t="shared" si="2"/>
        <v>0.57498485118701581</v>
      </c>
      <c r="I11">
        <f t="shared" ca="1" si="3"/>
        <v>0.38505977929238761</v>
      </c>
      <c r="K11">
        <v>0.45222260054902169</v>
      </c>
      <c r="L11">
        <v>0.5992025754099648</v>
      </c>
      <c r="M11">
        <f t="shared" si="4"/>
        <v>0.75470737127526233</v>
      </c>
      <c r="N11">
        <f t="shared" ca="1" si="5"/>
        <v>0.56474266684065488</v>
      </c>
      <c r="Q11">
        <v>0.2304471651202871</v>
      </c>
      <c r="R11">
        <v>0.38505977929238761</v>
      </c>
      <c r="S11">
        <v>0.56474266684065488</v>
      </c>
      <c r="U11">
        <f>U10/$V$2</f>
        <v>4.8577444232872065</v>
      </c>
      <c r="W11">
        <f>W10/$V$2</f>
        <v>0.55729403453477699</v>
      </c>
    </row>
    <row r="12" spans="1:27" x14ac:dyDescent="0.35">
      <c r="A12">
        <v>0.91932061671007903</v>
      </c>
      <c r="B12">
        <v>0.90907349805513782</v>
      </c>
      <c r="C12">
        <f t="shared" si="0"/>
        <v>1.0112720464042388</v>
      </c>
      <c r="D12">
        <f t="shared" ca="1" si="1"/>
        <v>0.21185482995747174</v>
      </c>
      <c r="F12">
        <v>0.47561957559642082</v>
      </c>
      <c r="G12">
        <v>0.93039686983860082</v>
      </c>
      <c r="H12">
        <f t="shared" si="2"/>
        <v>0.51120074778296298</v>
      </c>
      <c r="I12">
        <f t="shared" ca="1" si="3"/>
        <v>0.34234440561180524</v>
      </c>
      <c r="K12">
        <v>0.3577535529645588</v>
      </c>
      <c r="L12">
        <v>0.5992025754099648</v>
      </c>
      <c r="M12">
        <f t="shared" si="4"/>
        <v>0.59704942476221756</v>
      </c>
      <c r="N12">
        <f t="shared" ca="1" si="5"/>
        <v>0.44676824052499581</v>
      </c>
      <c r="Q12">
        <v>0.21185482995747174</v>
      </c>
      <c r="R12">
        <v>0.34234440561180524</v>
      </c>
      <c r="S12">
        <v>0.44676824052499581</v>
      </c>
    </row>
    <row r="13" spans="1:27" x14ac:dyDescent="0.35">
      <c r="C13" t="e">
        <f t="shared" si="0"/>
        <v>#DIV/0!</v>
      </c>
      <c r="D13" t="e">
        <f t="shared" ca="1" si="1"/>
        <v>#DIV/0!</v>
      </c>
      <c r="H13" t="e">
        <f t="shared" si="2"/>
        <v>#DIV/0!</v>
      </c>
      <c r="I13" t="e">
        <f t="shared" ca="1" si="3"/>
        <v>#DIV/0!</v>
      </c>
      <c r="M13" t="e">
        <f t="shared" si="4"/>
        <v>#DIV/0!</v>
      </c>
      <c r="N13" t="e">
        <f t="shared" ca="1" si="5"/>
        <v>#DIV/0!</v>
      </c>
      <c r="Q13" t="e">
        <v>#DIV/0!</v>
      </c>
      <c r="R13" t="e">
        <v>#DIV/0!</v>
      </c>
      <c r="S13" t="e">
        <v>#DIV/0!</v>
      </c>
      <c r="U13" t="s">
        <v>9</v>
      </c>
      <c r="V13" t="s">
        <v>10</v>
      </c>
      <c r="W13" t="s">
        <v>61</v>
      </c>
    </row>
    <row r="14" spans="1:27" x14ac:dyDescent="0.35">
      <c r="A14">
        <v>0.32118134385657726</v>
      </c>
      <c r="B14">
        <v>0.657306065885782</v>
      </c>
      <c r="C14">
        <f t="shared" si="0"/>
        <v>0.48863286150228213</v>
      </c>
      <c r="D14">
        <f t="shared" ca="1" si="1"/>
        <v>0.10236536464473651</v>
      </c>
      <c r="F14">
        <v>0.16124038073086605</v>
      </c>
      <c r="G14">
        <v>0.81420947398198096</v>
      </c>
      <c r="H14">
        <f t="shared" si="2"/>
        <v>0.19803304417756556</v>
      </c>
      <c r="I14">
        <f t="shared" ca="1" si="3"/>
        <v>0.13262012055829098</v>
      </c>
      <c r="K14">
        <v>0.23116133307775247</v>
      </c>
      <c r="L14">
        <v>0.75334424798970312</v>
      </c>
      <c r="M14">
        <f t="shared" si="4"/>
        <v>0.30684688134887311</v>
      </c>
      <c r="N14">
        <f t="shared" ca="1" si="5"/>
        <v>0.22961154571988038</v>
      </c>
      <c r="Q14">
        <v>0.10236536464473651</v>
      </c>
      <c r="R14">
        <v>0.13262012055829098</v>
      </c>
      <c r="S14">
        <v>0.22961154571988038</v>
      </c>
      <c r="U14">
        <f>AVERAGE(Q14:S16)</f>
        <v>0.18409156535920917</v>
      </c>
      <c r="V14">
        <f>STDEV(Q14:S16)</f>
        <v>6.6755964761588224E-2</v>
      </c>
      <c r="W14">
        <f>V14/(SQRT(9))</f>
        <v>2.225198825386274E-2</v>
      </c>
    </row>
    <row r="15" spans="1:27" x14ac:dyDescent="0.35">
      <c r="A15">
        <v>0.40032954552436695</v>
      </c>
      <c r="B15">
        <v>0.657306065885782</v>
      </c>
      <c r="C15">
        <f t="shared" si="0"/>
        <v>0.6090458711724881</v>
      </c>
      <c r="D15">
        <f t="shared" ca="1" si="1"/>
        <v>0.12759109671065744</v>
      </c>
      <c r="F15">
        <v>0.21648680505697149</v>
      </c>
      <c r="G15">
        <v>0.81420947398198096</v>
      </c>
      <c r="H15">
        <f t="shared" si="2"/>
        <v>0.26588588314775924</v>
      </c>
      <c r="I15">
        <f t="shared" ca="1" si="3"/>
        <v>0.17806027284106246</v>
      </c>
      <c r="K15">
        <v>0.28709856008923129</v>
      </c>
      <c r="L15">
        <v>0.75334424798970312</v>
      </c>
      <c r="M15">
        <f t="shared" si="4"/>
        <v>0.38109876176177482</v>
      </c>
      <c r="N15">
        <f t="shared" ca="1" si="5"/>
        <v>0.28517374977184173</v>
      </c>
      <c r="Q15">
        <v>0.12759109671065744</v>
      </c>
      <c r="R15">
        <v>0.17806027284106246</v>
      </c>
      <c r="S15">
        <v>0.28517374977184173</v>
      </c>
      <c r="U15">
        <f>U14/$V$2</f>
        <v>2.60502566232709</v>
      </c>
      <c r="W15">
        <f>W14/$V$2</f>
        <v>0.31488134899611037</v>
      </c>
    </row>
    <row r="16" spans="1:27" x14ac:dyDescent="0.35">
      <c r="A16">
        <v>0.4125611851077795</v>
      </c>
      <c r="B16">
        <v>0.657306065885782</v>
      </c>
      <c r="C16">
        <f t="shared" si="0"/>
        <v>0.62765461406751866</v>
      </c>
      <c r="D16">
        <f t="shared" ca="1" si="1"/>
        <v>0.13148950572509305</v>
      </c>
      <c r="F16">
        <v>0.23966397961228186</v>
      </c>
      <c r="G16">
        <v>0.81420947398198096</v>
      </c>
      <c r="H16">
        <f t="shared" si="2"/>
        <v>0.29435174518441654</v>
      </c>
      <c r="I16">
        <f t="shared" ca="1" si="3"/>
        <v>0.19712348560323259</v>
      </c>
      <c r="K16">
        <v>0.27463016443993932</v>
      </c>
      <c r="L16">
        <v>0.75334424798970312</v>
      </c>
      <c r="M16">
        <f t="shared" si="4"/>
        <v>0.36454803388064499</v>
      </c>
      <c r="N16">
        <f t="shared" ca="1" si="5"/>
        <v>0.27278894665808739</v>
      </c>
      <c r="Q16">
        <v>0.13148950572509305</v>
      </c>
      <c r="R16">
        <v>0.19712348560323259</v>
      </c>
      <c r="S16">
        <v>0.27278894665808739</v>
      </c>
    </row>
    <row r="17" spans="1:23" x14ac:dyDescent="0.35">
      <c r="C17" t="e">
        <f t="shared" si="0"/>
        <v>#DIV/0!</v>
      </c>
      <c r="D17" t="e">
        <f t="shared" ca="1" si="1"/>
        <v>#DIV/0!</v>
      </c>
      <c r="H17" t="e">
        <f t="shared" si="2"/>
        <v>#DIV/0!</v>
      </c>
      <c r="I17" t="e">
        <f t="shared" ca="1" si="3"/>
        <v>#DIV/0!</v>
      </c>
      <c r="M17" t="e">
        <f t="shared" si="4"/>
        <v>#DIV/0!</v>
      </c>
      <c r="N17" t="e">
        <f t="shared" ca="1" si="5"/>
        <v>#DIV/0!</v>
      </c>
      <c r="Q17" t="e">
        <v>#DIV/0!</v>
      </c>
      <c r="R17" t="e">
        <v>#DIV/0!</v>
      </c>
      <c r="S17" t="e">
        <v>#DIV/0!</v>
      </c>
      <c r="U17" t="s">
        <v>9</v>
      </c>
      <c r="V17" t="s">
        <v>10</v>
      </c>
      <c r="W17" t="s">
        <v>61</v>
      </c>
    </row>
    <row r="18" spans="1:23" x14ac:dyDescent="0.35">
      <c r="A18">
        <v>0.14332875687702651</v>
      </c>
      <c r="B18">
        <v>0.8503685802656118</v>
      </c>
      <c r="C18">
        <f t="shared" si="0"/>
        <v>0.16854898005786845</v>
      </c>
      <c r="D18">
        <f t="shared" ca="1" si="1"/>
        <v>3.5309900670774975E-2</v>
      </c>
      <c r="F18">
        <v>5.6447754431782807E-2</v>
      </c>
      <c r="G18">
        <v>0.86099037191079109</v>
      </c>
      <c r="H18">
        <f t="shared" si="2"/>
        <v>6.5561423534282529E-2</v>
      </c>
      <c r="I18">
        <f t="shared" ca="1" si="3"/>
        <v>4.3905621555226905E-2</v>
      </c>
      <c r="K18">
        <v>8.0065636884048025E-2</v>
      </c>
      <c r="L18">
        <v>0.7519223721448649</v>
      </c>
      <c r="M18">
        <f t="shared" si="4"/>
        <v>0.10648125371726887</v>
      </c>
      <c r="N18">
        <f t="shared" ca="1" si="5"/>
        <v>7.9679236591017916E-2</v>
      </c>
      <c r="Q18">
        <v>3.5309900670774975E-2</v>
      </c>
      <c r="R18">
        <v>4.3905621555226905E-2</v>
      </c>
      <c r="S18">
        <v>7.9679236591017916E-2</v>
      </c>
      <c r="U18">
        <f>AVERAGE(Q18:S20)</f>
        <v>6.2599294425241203E-2</v>
      </c>
      <c r="V18">
        <f>STDEV(Q18:S20)</f>
        <v>2.5534404074788866E-2</v>
      </c>
      <c r="W18">
        <f>V18/(SQRT(9))</f>
        <v>8.5114680249296221E-3</v>
      </c>
    </row>
    <row r="19" spans="1:23" x14ac:dyDescent="0.35">
      <c r="A19">
        <v>0.16123758667219193</v>
      </c>
      <c r="B19">
        <v>0.8503685802656118</v>
      </c>
      <c r="C19">
        <f t="shared" si="0"/>
        <v>0.18960905942906489</v>
      </c>
      <c r="D19">
        <f t="shared" ca="1" si="1"/>
        <v>3.9721848523916956E-2</v>
      </c>
      <c r="F19">
        <v>9.3957230560758581E-2</v>
      </c>
      <c r="G19">
        <v>0.86099037191079109</v>
      </c>
      <c r="H19">
        <f t="shared" si="2"/>
        <v>0.10912692362893656</v>
      </c>
      <c r="I19">
        <f t="shared" ca="1" si="3"/>
        <v>7.3080862983898459E-2</v>
      </c>
      <c r="K19">
        <v>0.10296314989252331</v>
      </c>
      <c r="L19">
        <v>0.7519223721448649</v>
      </c>
      <c r="M19">
        <f t="shared" si="4"/>
        <v>0.13693321771876538</v>
      </c>
      <c r="N19">
        <f t="shared" ca="1" si="5"/>
        <v>0.10246624519235348</v>
      </c>
      <c r="Q19">
        <v>3.9721848523916956E-2</v>
      </c>
      <c r="R19">
        <v>7.3080862983898459E-2</v>
      </c>
      <c r="S19">
        <v>0.10246624519235348</v>
      </c>
      <c r="U19">
        <f>U18/$V$2</f>
        <v>0.88582422612967782</v>
      </c>
      <c r="W19">
        <f>W18/$V$2</f>
        <v>0.12044328367654326</v>
      </c>
    </row>
    <row r="20" spans="1:23" x14ac:dyDescent="0.35">
      <c r="A20">
        <v>0.13684456101421724</v>
      </c>
      <c r="B20">
        <v>0.8503685802656118</v>
      </c>
      <c r="C20">
        <f t="shared" si="0"/>
        <v>0.16092382078777415</v>
      </c>
      <c r="D20">
        <f t="shared" ca="1" si="1"/>
        <v>3.3712480049579711E-2</v>
      </c>
      <c r="F20">
        <v>8.3875484199181963E-2</v>
      </c>
      <c r="G20">
        <v>0.86099037191079109</v>
      </c>
      <c r="H20">
        <f t="shared" si="2"/>
        <v>9.7417447320621686E-2</v>
      </c>
      <c r="I20">
        <f t="shared" ca="1" si="3"/>
        <v>6.5239180975057764E-2</v>
      </c>
      <c r="K20">
        <v>9.0716073052814303E-2</v>
      </c>
      <c r="L20">
        <v>0.7519223721448649</v>
      </c>
      <c r="M20">
        <f t="shared" si="4"/>
        <v>0.12064552992890203</v>
      </c>
      <c r="N20">
        <f t="shared" ca="1" si="5"/>
        <v>9.0278273285344615E-2</v>
      </c>
      <c r="Q20">
        <v>3.3712480049579711E-2</v>
      </c>
      <c r="R20">
        <v>6.5239180975057764E-2</v>
      </c>
      <c r="S20">
        <v>9.0278273285344615E-2</v>
      </c>
    </row>
    <row r="21" spans="1:23" x14ac:dyDescent="0.35">
      <c r="C21" t="e">
        <f t="shared" si="0"/>
        <v>#DIV/0!</v>
      </c>
      <c r="D21" t="e">
        <f t="shared" ca="1" si="1"/>
        <v>#DIV/0!</v>
      </c>
      <c r="H21" t="e">
        <f t="shared" si="2"/>
        <v>#DIV/0!</v>
      </c>
      <c r="I21" t="e">
        <f t="shared" ca="1" si="3"/>
        <v>#DIV/0!</v>
      </c>
      <c r="M21" t="e">
        <f t="shared" si="4"/>
        <v>#DIV/0!</v>
      </c>
      <c r="N21" t="e">
        <f t="shared" ca="1" si="5"/>
        <v>#DIV/0!</v>
      </c>
      <c r="Q21" t="e">
        <v>#DIV/0!</v>
      </c>
      <c r="R21" t="e">
        <v>#DIV/0!</v>
      </c>
      <c r="S21" t="e">
        <v>#DIV/0!</v>
      </c>
      <c r="U21" t="s">
        <v>9</v>
      </c>
      <c r="V21" t="s">
        <v>10</v>
      </c>
      <c r="W21" t="s">
        <v>61</v>
      </c>
    </row>
    <row r="22" spans="1:23" x14ac:dyDescent="0.35">
      <c r="A22">
        <v>0.28337217331004033</v>
      </c>
      <c r="B22">
        <v>0.69966589126961565</v>
      </c>
      <c r="C22">
        <f t="shared" si="0"/>
        <v>0.4050107013160702</v>
      </c>
      <c r="D22">
        <f t="shared" ca="1" si="1"/>
        <v>8.48470731128802E-2</v>
      </c>
      <c r="F22">
        <v>0.20684356780054891</v>
      </c>
      <c r="G22">
        <v>0.77965851130603736</v>
      </c>
      <c r="H22">
        <f t="shared" si="2"/>
        <v>0.26530021131181769</v>
      </c>
      <c r="I22">
        <f t="shared" ca="1" si="3"/>
        <v>0.17766805612888326</v>
      </c>
      <c r="K22">
        <v>3.2018199669500619E-2</v>
      </c>
      <c r="L22">
        <v>0.22931769707141356</v>
      </c>
      <c r="M22">
        <f t="shared" si="4"/>
        <v>0.13962376248497554</v>
      </c>
      <c r="N22">
        <f t="shared" ca="1" si="5"/>
        <v>0.10447956251818824</v>
      </c>
      <c r="Q22">
        <v>8.48470731128802E-2</v>
      </c>
      <c r="R22">
        <v>0.17766805612888326</v>
      </c>
      <c r="S22">
        <v>0.10447956251818824</v>
      </c>
      <c r="U22">
        <f>AVERAGE(Q22:S24)</f>
        <v>0.1313941301577958</v>
      </c>
      <c r="V22">
        <f>STDEV(Q22:S24)</f>
        <v>4.0555906583017012E-2</v>
      </c>
      <c r="W22">
        <f>V22/(SQRT(9))</f>
        <v>1.3518635527672337E-2</v>
      </c>
    </row>
    <row r="23" spans="1:23" x14ac:dyDescent="0.35">
      <c r="A23">
        <v>0.38630439597119365</v>
      </c>
      <c r="B23">
        <v>0.69966589126961565</v>
      </c>
      <c r="C23">
        <f t="shared" si="0"/>
        <v>0.55212695200877182</v>
      </c>
      <c r="D23">
        <f t="shared" ca="1" si="1"/>
        <v>0.11566695821234876</v>
      </c>
      <c r="F23">
        <v>0.23891245971281103</v>
      </c>
      <c r="G23">
        <v>0.77965851130603736</v>
      </c>
      <c r="H23">
        <f t="shared" si="2"/>
        <v>0.30643218312668602</v>
      </c>
      <c r="I23">
        <f t="shared" ca="1" si="3"/>
        <v>0.20521359573083436</v>
      </c>
      <c r="K23">
        <v>4.0660675690278314E-2</v>
      </c>
      <c r="L23">
        <v>0.22931769707141356</v>
      </c>
      <c r="M23">
        <f t="shared" si="4"/>
        <v>0.17731154729683102</v>
      </c>
      <c r="N23">
        <f t="shared" ca="1" si="5"/>
        <v>0.13268108924503025</v>
      </c>
      <c r="Q23">
        <v>0.11566695821234876</v>
      </c>
      <c r="R23">
        <v>0.20521359573083436</v>
      </c>
      <c r="S23">
        <v>0.13268108924503025</v>
      </c>
      <c r="U23">
        <f>U22/$V$2</f>
        <v>1.8593197372857313</v>
      </c>
      <c r="W23">
        <f>W22/$V$2</f>
        <v>0.19129824009327681</v>
      </c>
    </row>
    <row r="24" spans="1:23" x14ac:dyDescent="0.35">
      <c r="A24">
        <v>0.32024545483303041</v>
      </c>
      <c r="B24">
        <v>0.69966589126961565</v>
      </c>
      <c r="C24">
        <f t="shared" si="0"/>
        <v>0.45771197199839503</v>
      </c>
      <c r="D24">
        <f t="shared" ca="1" si="1"/>
        <v>9.5887642046478094E-2</v>
      </c>
      <c r="F24">
        <v>0.18295579273068979</v>
      </c>
      <c r="G24">
        <v>0.77965851130603736</v>
      </c>
      <c r="H24">
        <f t="shared" si="2"/>
        <v>0.23466144482180176</v>
      </c>
      <c r="I24">
        <f t="shared" ca="1" si="3"/>
        <v>0.15714967788277662</v>
      </c>
      <c r="K24">
        <v>3.3389261624755355E-2</v>
      </c>
      <c r="L24">
        <v>0.22931769707141356</v>
      </c>
      <c r="M24">
        <f t="shared" si="4"/>
        <v>0.14560263796107001</v>
      </c>
      <c r="N24">
        <f t="shared" ca="1" si="5"/>
        <v>0.10895351654274257</v>
      </c>
      <c r="Q24">
        <v>9.5887642046478094E-2</v>
      </c>
      <c r="R24">
        <v>0.15714967788277662</v>
      </c>
      <c r="S24">
        <v>0.10895351654274257</v>
      </c>
    </row>
    <row r="25" spans="1:23" x14ac:dyDescent="0.35">
      <c r="C25" t="e">
        <f t="shared" si="0"/>
        <v>#DIV/0!</v>
      </c>
      <c r="D25" t="e">
        <f t="shared" ca="1" si="1"/>
        <v>#DIV/0!</v>
      </c>
      <c r="H25" t="e">
        <f t="shared" si="2"/>
        <v>#DIV/0!</v>
      </c>
      <c r="I25" t="e">
        <f t="shared" ca="1" si="3"/>
        <v>#DIV/0!</v>
      </c>
      <c r="M25" t="e">
        <f t="shared" si="4"/>
        <v>#DIV/0!</v>
      </c>
      <c r="N25" t="e">
        <f t="shared" ca="1" si="5"/>
        <v>#DIV/0!</v>
      </c>
      <c r="Q25" t="e">
        <v>#DIV/0!</v>
      </c>
      <c r="R25" t="e">
        <v>#DIV/0!</v>
      </c>
      <c r="S25" t="e">
        <v>#DIV/0!</v>
      </c>
      <c r="U25" t="s">
        <v>9</v>
      </c>
      <c r="V25" t="s">
        <v>10</v>
      </c>
      <c r="W25" t="s">
        <v>61</v>
      </c>
    </row>
    <row r="26" spans="1:23" x14ac:dyDescent="0.35">
      <c r="A26">
        <v>0.27403270689988257</v>
      </c>
      <c r="B26">
        <v>0.62096242385526457</v>
      </c>
      <c r="C26">
        <f t="shared" si="0"/>
        <v>0.44130320349908125</v>
      </c>
      <c r="D26">
        <f t="shared" ca="1" si="1"/>
        <v>9.2450113171242035E-2</v>
      </c>
      <c r="F26">
        <v>0.3477609868937086</v>
      </c>
      <c r="G26">
        <v>0.84524752966815142</v>
      </c>
      <c r="H26">
        <f t="shared" si="2"/>
        <v>0.41143094145479653</v>
      </c>
      <c r="I26">
        <f t="shared" ca="1" si="3"/>
        <v>0.2755298808022244</v>
      </c>
      <c r="K26">
        <v>0.26276827330609043</v>
      </c>
      <c r="L26">
        <v>0.63626914635677723</v>
      </c>
      <c r="M26">
        <f t="shared" si="4"/>
        <v>0.41298289381259345</v>
      </c>
      <c r="N26">
        <f t="shared" ca="1" si="5"/>
        <v>0.30903244050365852</v>
      </c>
      <c r="Q26">
        <v>9.2450113171242035E-2</v>
      </c>
      <c r="R26">
        <v>0.2755298808022244</v>
      </c>
      <c r="S26">
        <v>0.30903244050365852</v>
      </c>
      <c r="U26">
        <f>AVERAGE(Q26:S28)</f>
        <v>0.24358215237061978</v>
      </c>
      <c r="V26">
        <f>STDEV(Q26:S28)</f>
        <v>0.10680630999187948</v>
      </c>
      <c r="W26">
        <f>V26/(SQRT(9))</f>
        <v>3.5602103330626494E-2</v>
      </c>
    </row>
    <row r="27" spans="1:23" x14ac:dyDescent="0.35">
      <c r="A27">
        <v>0.34978976958044156</v>
      </c>
      <c r="B27">
        <v>0.62096242385526457</v>
      </c>
      <c r="C27">
        <f t="shared" si="0"/>
        <v>0.56330263497871713</v>
      </c>
      <c r="D27">
        <f t="shared" ca="1" si="1"/>
        <v>0.11800819015253231</v>
      </c>
      <c r="F27">
        <v>0.31926758727861815</v>
      </c>
      <c r="G27">
        <v>0.84524752966815142</v>
      </c>
      <c r="H27">
        <f t="shared" si="2"/>
        <v>0.37772081676945479</v>
      </c>
      <c r="I27">
        <f t="shared" ca="1" si="3"/>
        <v>0.25295465443850473</v>
      </c>
      <c r="K27">
        <v>0.32027697715157072</v>
      </c>
      <c r="L27">
        <v>0.63626914635677723</v>
      </c>
      <c r="M27">
        <f t="shared" si="4"/>
        <v>0.50336713478163975</v>
      </c>
      <c r="N27">
        <f t="shared" ca="1" si="5"/>
        <v>0.37666638609369107</v>
      </c>
      <c r="Q27">
        <v>0.11800819015253231</v>
      </c>
      <c r="R27">
        <v>0.25295465443850473</v>
      </c>
      <c r="S27">
        <v>0.37666638609369107</v>
      </c>
      <c r="U27">
        <f>U26/$V$2</f>
        <v>3.4468594830631614</v>
      </c>
      <c r="W27">
        <f>W26/$V$2</f>
        <v>0.5037949056934522</v>
      </c>
    </row>
    <row r="28" spans="1:23" x14ac:dyDescent="0.35">
      <c r="A28">
        <v>0.38870834885934774</v>
      </c>
      <c r="B28">
        <v>0.62096242385526457</v>
      </c>
      <c r="C28">
        <f t="shared" si="0"/>
        <v>0.62597724745732575</v>
      </c>
      <c r="D28">
        <f t="shared" ca="1" si="1"/>
        <v>0.13113810847324345</v>
      </c>
      <c r="F28">
        <v>0.33392569137697814</v>
      </c>
      <c r="G28">
        <v>0.84524752966815142</v>
      </c>
      <c r="H28">
        <f t="shared" si="2"/>
        <v>0.39506260551637351</v>
      </c>
      <c r="I28">
        <f t="shared" ca="1" si="3"/>
        <v>0.26456822188056556</v>
      </c>
      <c r="K28">
        <v>0.31621681698646381</v>
      </c>
      <c r="L28">
        <v>0.63626914635677723</v>
      </c>
      <c r="M28">
        <f t="shared" si="4"/>
        <v>0.49698593558574117</v>
      </c>
      <c r="N28">
        <f t="shared" ca="1" si="5"/>
        <v>0.37189137581991594</v>
      </c>
      <c r="Q28">
        <v>0.13113810847324345</v>
      </c>
      <c r="R28">
        <v>0.26456822188056556</v>
      </c>
      <c r="S28">
        <v>0.37189137581991594</v>
      </c>
    </row>
    <row r="29" spans="1:23" x14ac:dyDescent="0.35">
      <c r="C29" t="e">
        <f t="shared" si="0"/>
        <v>#DIV/0!</v>
      </c>
      <c r="D29" t="e">
        <f t="shared" ca="1" si="1"/>
        <v>#DIV/0!</v>
      </c>
      <c r="H29" t="e">
        <f t="shared" si="2"/>
        <v>#DIV/0!</v>
      </c>
      <c r="I29" t="e">
        <f t="shared" ca="1" si="3"/>
        <v>#DIV/0!</v>
      </c>
      <c r="M29" t="e">
        <f t="shared" si="4"/>
        <v>#DIV/0!</v>
      </c>
      <c r="N29" t="e">
        <f t="shared" ca="1" si="5"/>
        <v>#DIV/0!</v>
      </c>
      <c r="Q29" t="e">
        <v>#DIV/0!</v>
      </c>
      <c r="R29" t="e">
        <v>#DIV/0!</v>
      </c>
      <c r="S29" t="e">
        <v>#DIV/0!</v>
      </c>
      <c r="U29" t="s">
        <v>9</v>
      </c>
      <c r="V29" t="s">
        <v>10</v>
      </c>
      <c r="W29" t="s">
        <v>61</v>
      </c>
    </row>
    <row r="30" spans="1:23" x14ac:dyDescent="0.35">
      <c r="A30">
        <v>0.55691150419550683</v>
      </c>
      <c r="B30">
        <v>0.50140798430559574</v>
      </c>
      <c r="C30">
        <f t="shared" si="0"/>
        <v>1.1106953252186009</v>
      </c>
      <c r="D30">
        <f t="shared" ca="1" si="1"/>
        <v>0.23268335172065641</v>
      </c>
      <c r="F30">
        <v>0.48851948109647148</v>
      </c>
      <c r="G30">
        <v>0.7673490279612053</v>
      </c>
      <c r="H30">
        <f t="shared" si="2"/>
        <v>0.63663269685039525</v>
      </c>
      <c r="I30">
        <f t="shared" ca="1" si="3"/>
        <v>0.42634452930969052</v>
      </c>
      <c r="K30">
        <v>0.41928699848640227</v>
      </c>
      <c r="L30">
        <v>0.81343279219287712</v>
      </c>
      <c r="M30">
        <f t="shared" si="4"/>
        <v>0.51545376890458949</v>
      </c>
      <c r="N30">
        <f t="shared" ca="1" si="5"/>
        <v>0.38571073658968263</v>
      </c>
      <c r="Q30">
        <v>0.23268335172065641</v>
      </c>
      <c r="R30">
        <v>0.42634452930969052</v>
      </c>
      <c r="S30">
        <v>0.38571073658968263</v>
      </c>
      <c r="U30">
        <f>AVERAGE(Q30:S32)</f>
        <v>0.3898524341683412</v>
      </c>
      <c r="V30">
        <f>STDEV(Q30:S32)</f>
        <v>9.2713955889645802E-2</v>
      </c>
      <c r="W30">
        <f>V30/(SQRT(9))</f>
        <v>3.0904651963215266E-2</v>
      </c>
    </row>
    <row r="31" spans="1:23" x14ac:dyDescent="0.35">
      <c r="A31">
        <v>0.82757960686514143</v>
      </c>
      <c r="B31">
        <v>0.50140798430559574</v>
      </c>
      <c r="C31">
        <f t="shared" si="0"/>
        <v>1.6505114253640447</v>
      </c>
      <c r="D31">
        <f t="shared" ca="1" si="1"/>
        <v>0.34577126758983884</v>
      </c>
      <c r="F31">
        <v>0.52659327416337243</v>
      </c>
      <c r="G31">
        <v>0.7673490279612053</v>
      </c>
      <c r="H31">
        <f t="shared" si="2"/>
        <v>0.68625000485436893</v>
      </c>
      <c r="I31">
        <f t="shared" ca="1" si="3"/>
        <v>0.45957258676137863</v>
      </c>
      <c r="K31">
        <v>0.46515034441145892</v>
      </c>
      <c r="L31">
        <v>0.81343279219287712</v>
      </c>
      <c r="M31">
        <f t="shared" si="4"/>
        <v>0.57183623389154536</v>
      </c>
      <c r="N31">
        <f t="shared" ca="1" si="5"/>
        <v>0.42790137212830098</v>
      </c>
      <c r="Q31">
        <v>0.34577126758983884</v>
      </c>
      <c r="R31">
        <v>0.45957258676137863</v>
      </c>
      <c r="S31">
        <v>0.42790137212830098</v>
      </c>
      <c r="U31">
        <f>U30/$V$2</f>
        <v>5.5166872721602784</v>
      </c>
      <c r="W31">
        <f>W30/$V$2</f>
        <v>0.43732265132502263</v>
      </c>
    </row>
    <row r="32" spans="1:23" x14ac:dyDescent="0.35">
      <c r="A32">
        <v>0.67895600554621449</v>
      </c>
      <c r="B32">
        <v>0.50140798430559574</v>
      </c>
      <c r="C32">
        <f t="shared" si="0"/>
        <v>1.3540989110624286</v>
      </c>
      <c r="D32">
        <f t="shared" ca="1" si="1"/>
        <v>0.28367479905012238</v>
      </c>
      <c r="F32">
        <v>0.62025054375575051</v>
      </c>
      <c r="G32">
        <v>0.7673490279612053</v>
      </c>
      <c r="H32">
        <f t="shared" si="2"/>
        <v>0.80830302920134589</v>
      </c>
      <c r="I32">
        <f t="shared" ca="1" si="3"/>
        <v>0.54130988909202593</v>
      </c>
      <c r="K32">
        <v>0.44102000374216671</v>
      </c>
      <c r="L32">
        <v>0.81343279219287712</v>
      </c>
      <c r="M32">
        <f t="shared" si="4"/>
        <v>0.54217140982631329</v>
      </c>
      <c r="N32">
        <f t="shared" ca="1" si="5"/>
        <v>0.40570337527337463</v>
      </c>
      <c r="Q32">
        <v>0.28367479905012238</v>
      </c>
      <c r="R32">
        <v>0.54130988909202593</v>
      </c>
      <c r="S32">
        <v>0.40570337527337463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opLeftCell="T1" workbookViewId="0">
      <selection activeCell="AA10" sqref="AA10:AC17"/>
    </sheetView>
  </sheetViews>
  <sheetFormatPr defaultRowHeight="14.5" x14ac:dyDescent="0.35"/>
  <cols>
    <col min="2" max="2" width="11.7265625" customWidth="1"/>
    <col min="3" max="3" width="12.54296875" customWidth="1"/>
  </cols>
  <sheetData>
    <row r="1" spans="1:29" x14ac:dyDescent="0.35">
      <c r="A1" t="s">
        <v>0</v>
      </c>
      <c r="B1" t="s">
        <v>1</v>
      </c>
      <c r="C1" t="s">
        <v>2</v>
      </c>
      <c r="D1" t="s">
        <v>3</v>
      </c>
      <c r="G1" t="s">
        <v>0</v>
      </c>
      <c r="H1" t="s">
        <v>1</v>
      </c>
      <c r="I1" t="s">
        <v>2</v>
      </c>
      <c r="J1" t="s">
        <v>3</v>
      </c>
      <c r="M1" t="s">
        <v>0</v>
      </c>
      <c r="N1" t="s">
        <v>1</v>
      </c>
      <c r="O1" t="s">
        <v>2</v>
      </c>
      <c r="P1" t="s">
        <v>3</v>
      </c>
      <c r="S1" t="s">
        <v>3</v>
      </c>
      <c r="T1" t="s">
        <v>3</v>
      </c>
      <c r="U1" t="s">
        <v>3</v>
      </c>
      <c r="W1" t="s">
        <v>9</v>
      </c>
      <c r="X1" t="s">
        <v>10</v>
      </c>
      <c r="Y1" t="s">
        <v>61</v>
      </c>
    </row>
    <row r="2" spans="1:29" x14ac:dyDescent="0.35">
      <c r="A2">
        <v>0.18037983860882112</v>
      </c>
      <c r="B2">
        <v>4.3970714033390701E-2</v>
      </c>
      <c r="C2">
        <f>A2/B2</f>
        <v>4.1022722185462666</v>
      </c>
      <c r="D2">
        <f>C2/$C$3</f>
        <v>0.87972834390975874</v>
      </c>
      <c r="G2">
        <v>0.94737860730734325</v>
      </c>
      <c r="H2">
        <v>0.66968682478757269</v>
      </c>
      <c r="I2">
        <f>G2/H2</f>
        <v>1.4146591693928807</v>
      </c>
      <c r="J2">
        <f>I2/$I$7</f>
        <v>0.77348447900081774</v>
      </c>
      <c r="M2">
        <v>0.70067775517936204</v>
      </c>
      <c r="N2">
        <v>0.74829356163089322</v>
      </c>
      <c r="O2">
        <f>M2/N2</f>
        <v>0.93636747809542376</v>
      </c>
      <c r="P2">
        <f>O2/$O$7</f>
        <v>0.58862263424480443</v>
      </c>
      <c r="S2">
        <v>0.87972834390975874</v>
      </c>
      <c r="T2">
        <v>0.77348447900081774</v>
      </c>
      <c r="U2">
        <v>0.58862263424480443</v>
      </c>
      <c r="W2">
        <f>AVERAGE(S2:U4)</f>
        <v>0.76038811746686741</v>
      </c>
      <c r="X2">
        <f>STDEV(S2:U4)</f>
        <v>0.14114251540537681</v>
      </c>
      <c r="Y2">
        <f>X2/(SQRT(9))</f>
        <v>4.7047505135125602E-2</v>
      </c>
      <c r="AA2" t="s">
        <v>72</v>
      </c>
      <c r="AB2">
        <v>1</v>
      </c>
      <c r="AC2">
        <v>6.1873014654487433E-2</v>
      </c>
    </row>
    <row r="3" spans="1:29" x14ac:dyDescent="0.35">
      <c r="A3">
        <v>0.2050403853161793</v>
      </c>
      <c r="B3">
        <v>4.3970714033390729E-2</v>
      </c>
      <c r="C3">
        <f t="shared" ref="C3:C32" si="0">A3/B3</f>
        <v>4.663112478921188</v>
      </c>
      <c r="D3">
        <f t="shared" ref="D3:D32" si="1">C3/$C$3</f>
        <v>1</v>
      </c>
      <c r="G3">
        <v>1</v>
      </c>
      <c r="H3">
        <v>0.66968682478757269</v>
      </c>
      <c r="I3">
        <f t="shared" ref="I3:I32" si="2">G3/H3</f>
        <v>1.4932352899688657</v>
      </c>
      <c r="J3">
        <f t="shared" ref="J3:J32" si="3">I3/$I$7</f>
        <v>0.81644706037771897</v>
      </c>
      <c r="M3">
        <v>0.74382905095626994</v>
      </c>
      <c r="N3">
        <v>0.74829356163089322</v>
      </c>
      <c r="O3">
        <f t="shared" ref="O3:O32" si="4">M3/N3</f>
        <v>0.99403374437046743</v>
      </c>
      <c r="P3">
        <f t="shared" ref="P3:P32" si="5">O3/$O$7</f>
        <v>0.6248730064073662</v>
      </c>
      <c r="S3">
        <v>1</v>
      </c>
      <c r="T3">
        <v>0.81644706037771897</v>
      </c>
      <c r="U3">
        <v>0.6248730064073662</v>
      </c>
      <c r="W3">
        <f>W2/$W$2</f>
        <v>1</v>
      </c>
      <c r="Y3">
        <f>Y2/$W$2</f>
        <v>6.1873014654487433E-2</v>
      </c>
      <c r="AA3" t="s">
        <v>73</v>
      </c>
      <c r="AB3">
        <v>0.99235789550391396</v>
      </c>
      <c r="AC3">
        <v>0.14025266148409357</v>
      </c>
    </row>
    <row r="4" spans="1:29" x14ac:dyDescent="0.35">
      <c r="A4">
        <v>0.17102154619585547</v>
      </c>
      <c r="B4">
        <v>4.3970714033390729E-2</v>
      </c>
      <c r="C4">
        <f t="shared" si="0"/>
        <v>3.8894420969826453</v>
      </c>
      <c r="D4">
        <f t="shared" si="1"/>
        <v>0.83408712840709098</v>
      </c>
      <c r="G4">
        <v>0.90779220163001539</v>
      </c>
      <c r="H4">
        <v>0.66968682478757269</v>
      </c>
      <c r="I4">
        <f t="shared" si="2"/>
        <v>1.355547351432471</v>
      </c>
      <c r="J4">
        <f t="shared" si="3"/>
        <v>0.74116427445464361</v>
      </c>
      <c r="M4">
        <v>0.69646801292468974</v>
      </c>
      <c r="N4">
        <v>0.74829356163089322</v>
      </c>
      <c r="O4">
        <f t="shared" si="4"/>
        <v>0.93074168833786231</v>
      </c>
      <c r="P4">
        <f t="shared" si="5"/>
        <v>0.585086130399606</v>
      </c>
      <c r="S4">
        <v>0.83408712840709098</v>
      </c>
      <c r="T4">
        <v>0.74116427445464361</v>
      </c>
      <c r="U4">
        <v>0.585086130399606</v>
      </c>
      <c r="AA4" t="s">
        <v>74</v>
      </c>
      <c r="AB4">
        <v>0.3615841466902347</v>
      </c>
      <c r="AC4">
        <v>7.6433360692125557E-2</v>
      </c>
    </row>
    <row r="5" spans="1:29" x14ac:dyDescent="0.35">
      <c r="C5" t="e">
        <f t="shared" si="0"/>
        <v>#DIV/0!</v>
      </c>
      <c r="D5" t="e">
        <f t="shared" si="1"/>
        <v>#DIV/0!</v>
      </c>
      <c r="I5" t="e">
        <f t="shared" si="2"/>
        <v>#DIV/0!</v>
      </c>
      <c r="J5" t="e">
        <f t="shared" si="3"/>
        <v>#DIV/0!</v>
      </c>
      <c r="O5" t="e">
        <f t="shared" si="4"/>
        <v>#DIV/0!</v>
      </c>
      <c r="P5" t="e">
        <f t="shared" si="5"/>
        <v>#DIV/0!</v>
      </c>
      <c r="S5" t="e">
        <v>#DIV/0!</v>
      </c>
      <c r="T5" t="e">
        <v>#DIV/0!</v>
      </c>
      <c r="U5" t="e">
        <v>#DIV/0!</v>
      </c>
      <c r="W5" t="s">
        <v>9</v>
      </c>
      <c r="X5" t="s">
        <v>10</v>
      </c>
      <c r="Y5" t="s">
        <v>61</v>
      </c>
      <c r="AA5" t="s">
        <v>75</v>
      </c>
      <c r="AB5">
        <v>9.1639566815207588E-2</v>
      </c>
      <c r="AC5">
        <v>1.6285349985234256E-2</v>
      </c>
    </row>
    <row r="6" spans="1:29" x14ac:dyDescent="0.35">
      <c r="A6">
        <v>0.92979205286901834</v>
      </c>
      <c r="B6">
        <v>0.61606003790284436</v>
      </c>
      <c r="C6">
        <f t="shared" si="0"/>
        <v>1.5092555849494185</v>
      </c>
      <c r="D6">
        <f t="shared" si="1"/>
        <v>0.32365841308176746</v>
      </c>
      <c r="G6">
        <v>0.84826503429527877</v>
      </c>
      <c r="H6">
        <v>0.4680825013072944</v>
      </c>
      <c r="I6">
        <f t="shared" si="2"/>
        <v>1.8122126589355152</v>
      </c>
      <c r="J6">
        <f t="shared" si="3"/>
        <v>0.99085235133844229</v>
      </c>
      <c r="M6">
        <v>0.93808333764996099</v>
      </c>
      <c r="N6">
        <v>0.62862353511258839</v>
      </c>
      <c r="O6">
        <f t="shared" si="4"/>
        <v>1.4922816045726754</v>
      </c>
      <c r="P6">
        <f t="shared" si="5"/>
        <v>0.93808333764996099</v>
      </c>
      <c r="S6">
        <v>0.32365841308176746</v>
      </c>
      <c r="T6">
        <v>0.99085235133844229</v>
      </c>
      <c r="U6">
        <v>0.93808333764996099</v>
      </c>
      <c r="W6">
        <f>AVERAGE(S6:U8)</f>
        <v>0.75457715201560349</v>
      </c>
      <c r="X6">
        <f>STDEV(S6:U8)</f>
        <v>0.31993937170682318</v>
      </c>
      <c r="Y6">
        <f>X6/(SQRT(9))</f>
        <v>0.10664645723560773</v>
      </c>
      <c r="AA6" t="s">
        <v>76</v>
      </c>
      <c r="AB6">
        <v>8.0170655049375775E-2</v>
      </c>
      <c r="AC6">
        <v>1.0369685622082967E-2</v>
      </c>
    </row>
    <row r="7" spans="1:29" x14ac:dyDescent="0.35">
      <c r="A7">
        <v>1</v>
      </c>
      <c r="B7">
        <v>0.61606003790284436</v>
      </c>
      <c r="C7">
        <f t="shared" si="0"/>
        <v>1.6232184178089877</v>
      </c>
      <c r="D7">
        <f t="shared" si="1"/>
        <v>0.34809763331819088</v>
      </c>
      <c r="G7">
        <v>0.85609630249092439</v>
      </c>
      <c r="H7">
        <v>0.4680825013072944</v>
      </c>
      <c r="I7">
        <f t="shared" si="2"/>
        <v>1.828943188647209</v>
      </c>
      <c r="J7">
        <f t="shared" si="3"/>
        <v>1</v>
      </c>
      <c r="M7">
        <v>1</v>
      </c>
      <c r="N7">
        <v>0.62862353511258839</v>
      </c>
      <c r="O7">
        <f t="shared" si="4"/>
        <v>1.5907772206156694</v>
      </c>
      <c r="P7">
        <f t="shared" si="5"/>
        <v>1</v>
      </c>
      <c r="S7">
        <v>0.34809763331819088</v>
      </c>
      <c r="T7">
        <v>1</v>
      </c>
      <c r="U7">
        <v>1</v>
      </c>
      <c r="W7">
        <f>W6/$W$2</f>
        <v>0.99235789550391396</v>
      </c>
      <c r="Y7">
        <f>Y6/$W$2</f>
        <v>0.14025266148409357</v>
      </c>
      <c r="AA7" t="s">
        <v>77</v>
      </c>
      <c r="AB7">
        <v>0.13953562408252809</v>
      </c>
      <c r="AC7">
        <v>2.2942055051603228E-2</v>
      </c>
    </row>
    <row r="8" spans="1:29" x14ac:dyDescent="0.35">
      <c r="A8">
        <v>0.91355278806039497</v>
      </c>
      <c r="B8">
        <v>0.61606003790284436</v>
      </c>
      <c r="C8">
        <f t="shared" si="0"/>
        <v>1.4828957112203838</v>
      </c>
      <c r="D8">
        <f t="shared" si="1"/>
        <v>0.31800556343505831</v>
      </c>
      <c r="G8">
        <v>0.77883574295021485</v>
      </c>
      <c r="H8">
        <v>0.4680825013072944</v>
      </c>
      <c r="I8">
        <f t="shared" si="2"/>
        <v>1.6638856201097596</v>
      </c>
      <c r="J8">
        <f t="shared" si="3"/>
        <v>0.90975249009263359</v>
      </c>
      <c r="M8">
        <v>0.96274457922437917</v>
      </c>
      <c r="N8">
        <v>0.62862353511258839</v>
      </c>
      <c r="O8">
        <f t="shared" si="4"/>
        <v>1.5315121459013601</v>
      </c>
      <c r="P8">
        <f t="shared" si="5"/>
        <v>0.96274457922437917</v>
      </c>
      <c r="S8">
        <v>0.31800556343505831</v>
      </c>
      <c r="T8">
        <v>0.90975249009263359</v>
      </c>
      <c r="U8">
        <v>0.96274457922437917</v>
      </c>
      <c r="AA8" t="s">
        <v>78</v>
      </c>
      <c r="AB8">
        <v>0.2118082554976029</v>
      </c>
      <c r="AC8">
        <v>3.1138491684569919E-2</v>
      </c>
    </row>
    <row r="9" spans="1:29" x14ac:dyDescent="0.35">
      <c r="C9" t="e">
        <f t="shared" si="0"/>
        <v>#DIV/0!</v>
      </c>
      <c r="D9" t="e">
        <f t="shared" si="1"/>
        <v>#DIV/0!</v>
      </c>
      <c r="I9" t="e">
        <f t="shared" si="2"/>
        <v>#DIV/0!</v>
      </c>
      <c r="J9" t="e">
        <f t="shared" si="3"/>
        <v>#DIV/0!</v>
      </c>
      <c r="O9" t="e">
        <f t="shared" si="4"/>
        <v>#DIV/0!</v>
      </c>
      <c r="P9" t="e">
        <f t="shared" si="5"/>
        <v>#DIV/0!</v>
      </c>
      <c r="S9" t="e">
        <v>#DIV/0!</v>
      </c>
      <c r="T9" t="e">
        <v>#DIV/0!</v>
      </c>
      <c r="U9" t="e">
        <v>#DIV/0!</v>
      </c>
      <c r="W9" t="s">
        <v>9</v>
      </c>
      <c r="X9" t="s">
        <v>10</v>
      </c>
      <c r="Y9" t="s">
        <v>61</v>
      </c>
      <c r="AA9" t="s">
        <v>79</v>
      </c>
      <c r="AB9">
        <v>0.55410970316643726</v>
      </c>
      <c r="AC9">
        <v>6.0164079072473273E-2</v>
      </c>
    </row>
    <row r="10" spans="1:29" x14ac:dyDescent="0.35">
      <c r="A10">
        <v>0.37976003685408433</v>
      </c>
      <c r="B10">
        <v>0.90907349805513782</v>
      </c>
      <c r="C10">
        <f t="shared" si="0"/>
        <v>0.41774404123158237</v>
      </c>
      <c r="D10">
        <f t="shared" si="1"/>
        <v>8.9584809099056417E-2</v>
      </c>
      <c r="G10">
        <v>0.43224314821354348</v>
      </c>
      <c r="H10">
        <v>0.93039686983860082</v>
      </c>
      <c r="I10">
        <f t="shared" si="2"/>
        <v>0.46457932332524526</v>
      </c>
      <c r="J10">
        <f t="shared" si="3"/>
        <v>0.25401517456038353</v>
      </c>
      <c r="M10">
        <v>0.47201381813408644</v>
      </c>
      <c r="N10">
        <v>0.5992025754099648</v>
      </c>
      <c r="O10">
        <f t="shared" si="4"/>
        <v>0.78773663115707093</v>
      </c>
      <c r="P10">
        <f t="shared" si="5"/>
        <v>0.49518978581563905</v>
      </c>
      <c r="S10">
        <v>8.9584809099056417E-2</v>
      </c>
      <c r="T10">
        <v>0.25401517456038353</v>
      </c>
      <c r="U10">
        <v>0.49518978581563905</v>
      </c>
      <c r="W10">
        <f>AVERAGE(S10:U12)</f>
        <v>0.27494428860765119</v>
      </c>
      <c r="X10">
        <f>STDEV(S10:U12)</f>
        <v>0.17435705774505425</v>
      </c>
      <c r="Y10">
        <f>X10/(SQRT(9))</f>
        <v>5.8119019248351417E-2</v>
      </c>
    </row>
    <row r="11" spans="1:29" x14ac:dyDescent="0.35">
      <c r="A11">
        <v>0.42737072750934724</v>
      </c>
      <c r="B11">
        <v>0.90907349805513782</v>
      </c>
      <c r="C11">
        <f t="shared" si="0"/>
        <v>0.47011680400282224</v>
      </c>
      <c r="D11">
        <f t="shared" si="1"/>
        <v>0.10081609785908142</v>
      </c>
      <c r="G11">
        <v>0.44396104526433272</v>
      </c>
      <c r="H11">
        <v>0.93039686983860082</v>
      </c>
      <c r="I11">
        <f t="shared" si="2"/>
        <v>0.47717383802177687</v>
      </c>
      <c r="J11">
        <f t="shared" si="3"/>
        <v>0.26090139977213944</v>
      </c>
      <c r="M11">
        <v>0.47320984697653895</v>
      </c>
      <c r="N11">
        <v>0.5992025754099648</v>
      </c>
      <c r="O11">
        <f t="shared" si="4"/>
        <v>0.78973266537243492</v>
      </c>
      <c r="P11">
        <f t="shared" si="5"/>
        <v>0.49644453990030685</v>
      </c>
      <c r="S11">
        <v>0.10081609785908142</v>
      </c>
      <c r="T11">
        <v>0.26090139977213944</v>
      </c>
      <c r="U11">
        <v>0.49644453990030685</v>
      </c>
      <c r="W11">
        <f>W10/$W$2</f>
        <v>0.3615841466902347</v>
      </c>
      <c r="Y11">
        <f>Y10/$W$2</f>
        <v>7.6433360692125557E-2</v>
      </c>
    </row>
    <row r="12" spans="1:29" x14ac:dyDescent="0.35">
      <c r="A12">
        <v>0.35275538215969554</v>
      </c>
      <c r="B12">
        <v>0.90907349805513782</v>
      </c>
      <c r="C12">
        <f t="shared" si="0"/>
        <v>0.38803835214025784</v>
      </c>
      <c r="D12">
        <f t="shared" si="1"/>
        <v>8.3214452555952625E-2</v>
      </c>
      <c r="G12">
        <v>0.37175498676483543</v>
      </c>
      <c r="H12">
        <v>0.93039686983860082</v>
      </c>
      <c r="I12">
        <f t="shared" si="2"/>
        <v>0.39956603339532415</v>
      </c>
      <c r="J12">
        <f t="shared" si="3"/>
        <v>0.21846825854162591</v>
      </c>
      <c r="M12">
        <v>0.45359259711670891</v>
      </c>
      <c r="N12">
        <v>0.5992025754099648</v>
      </c>
      <c r="O12">
        <f t="shared" si="4"/>
        <v>0.75699373756257327</v>
      </c>
      <c r="P12">
        <f t="shared" si="5"/>
        <v>0.47586407936467578</v>
      </c>
      <c r="S12">
        <v>8.3214452555952625E-2</v>
      </c>
      <c r="T12">
        <v>0.21846825854162591</v>
      </c>
      <c r="U12">
        <v>0.47586407936467578</v>
      </c>
    </row>
    <row r="13" spans="1:29" x14ac:dyDescent="0.35">
      <c r="C13" t="e">
        <f t="shared" si="0"/>
        <v>#DIV/0!</v>
      </c>
      <c r="D13" t="e">
        <f t="shared" si="1"/>
        <v>#DIV/0!</v>
      </c>
      <c r="I13" t="e">
        <f t="shared" si="2"/>
        <v>#DIV/0!</v>
      </c>
      <c r="J13" t="e">
        <f t="shared" si="3"/>
        <v>#DIV/0!</v>
      </c>
      <c r="O13" t="e">
        <f t="shared" si="4"/>
        <v>#DIV/0!</v>
      </c>
      <c r="P13" t="e">
        <f t="shared" si="5"/>
        <v>#DIV/0!</v>
      </c>
      <c r="S13" t="e">
        <v>#DIV/0!</v>
      </c>
      <c r="T13" t="e">
        <v>#DIV/0!</v>
      </c>
      <c r="U13" t="e">
        <v>#DIV/0!</v>
      </c>
      <c r="W13" t="s">
        <v>9</v>
      </c>
      <c r="X13" t="s">
        <v>10</v>
      </c>
      <c r="Y13" t="s">
        <v>61</v>
      </c>
    </row>
    <row r="14" spans="1:29" x14ac:dyDescent="0.35">
      <c r="A14">
        <v>8.3869496193233445E-2</v>
      </c>
      <c r="B14">
        <v>0.657306065885782</v>
      </c>
      <c r="C14">
        <f t="shared" si="0"/>
        <v>0.12759580436886944</v>
      </c>
      <c r="D14">
        <f t="shared" si="1"/>
        <v>2.7362797904971137E-2</v>
      </c>
      <c r="G14">
        <v>0.10940836870622545</v>
      </c>
      <c r="H14">
        <v>0.81420947398198096</v>
      </c>
      <c r="I14">
        <f t="shared" si="2"/>
        <v>0.13437373575518816</v>
      </c>
      <c r="J14">
        <f t="shared" si="3"/>
        <v>7.3470699685635757E-2</v>
      </c>
      <c r="M14">
        <v>0.13154405919860682</v>
      </c>
      <c r="N14">
        <v>0.75334424798970312</v>
      </c>
      <c r="O14">
        <f t="shared" si="4"/>
        <v>0.17461347790154599</v>
      </c>
      <c r="P14">
        <f t="shared" si="5"/>
        <v>0.10976614175677367</v>
      </c>
      <c r="S14">
        <v>2.7362797904971137E-2</v>
      </c>
      <c r="T14">
        <v>7.3470699685635757E-2</v>
      </c>
      <c r="U14">
        <v>0.10976614175677367</v>
      </c>
      <c r="W14">
        <f>AVERAGE(S14:U16)</f>
        <v>6.9681637696094909E-2</v>
      </c>
      <c r="X14">
        <f>STDEV(S14:U16)</f>
        <v>3.7149559852684054E-2</v>
      </c>
      <c r="Y14">
        <f>X14/(SQRT(9))</f>
        <v>1.2383186617561352E-2</v>
      </c>
    </row>
    <row r="15" spans="1:29" x14ac:dyDescent="0.35">
      <c r="A15">
        <v>8.8634366594450065E-2</v>
      </c>
      <c r="B15">
        <v>0.657306065885782</v>
      </c>
      <c r="C15">
        <f t="shared" si="0"/>
        <v>0.13484489371782518</v>
      </c>
      <c r="D15">
        <f t="shared" si="1"/>
        <v>2.8917358165253086E-2</v>
      </c>
      <c r="G15">
        <v>0.10732320881142191</v>
      </c>
      <c r="H15">
        <v>0.81420947398198096</v>
      </c>
      <c r="I15">
        <f t="shared" si="2"/>
        <v>0.13181277329843136</v>
      </c>
      <c r="J15">
        <f t="shared" si="3"/>
        <v>7.2070458020037045E-2</v>
      </c>
      <c r="M15">
        <v>0.14300316671079058</v>
      </c>
      <c r="N15">
        <v>0.75334424798970312</v>
      </c>
      <c r="O15">
        <f t="shared" si="4"/>
        <v>0.18982446217966634</v>
      </c>
      <c r="P15">
        <f t="shared" si="5"/>
        <v>0.11932812446622769</v>
      </c>
      <c r="S15">
        <v>2.8917358165253086E-2</v>
      </c>
      <c r="T15">
        <v>7.2070458020037045E-2</v>
      </c>
      <c r="U15">
        <v>0.11932812446622769</v>
      </c>
      <c r="W15">
        <f>W14/$W$2</f>
        <v>9.1639566815207588E-2</v>
      </c>
      <c r="Y15">
        <f>Y14/$W$2</f>
        <v>1.6285349985234256E-2</v>
      </c>
    </row>
    <row r="16" spans="1:29" x14ac:dyDescent="0.35">
      <c r="A16">
        <v>7.7153210408673414E-2</v>
      </c>
      <c r="B16">
        <v>0.657306065885782</v>
      </c>
      <c r="C16">
        <f t="shared" si="0"/>
        <v>0.1173779072078122</v>
      </c>
      <c r="D16">
        <f t="shared" si="1"/>
        <v>2.517157965594851E-2</v>
      </c>
      <c r="G16">
        <v>9.3836369028555022E-2</v>
      </c>
      <c r="H16">
        <v>0.81420947398198096</v>
      </c>
      <c r="I16">
        <f t="shared" si="2"/>
        <v>0.11524843670712641</v>
      </c>
      <c r="J16">
        <f t="shared" si="3"/>
        <v>6.3013677747076849E-2</v>
      </c>
      <c r="M16">
        <v>0.12946813794005665</v>
      </c>
      <c r="N16">
        <v>0.75334424798970312</v>
      </c>
      <c r="O16">
        <f t="shared" si="4"/>
        <v>0.17185787013777831</v>
      </c>
      <c r="P16">
        <f t="shared" si="5"/>
        <v>0.10803390186293034</v>
      </c>
      <c r="S16">
        <v>2.517157965594851E-2</v>
      </c>
      <c r="T16">
        <v>6.3013677747076849E-2</v>
      </c>
      <c r="U16">
        <v>0.10803390186293034</v>
      </c>
    </row>
    <row r="17" spans="1:25" x14ac:dyDescent="0.35">
      <c r="C17" t="e">
        <f t="shared" si="0"/>
        <v>#DIV/0!</v>
      </c>
      <c r="D17" t="e">
        <f t="shared" si="1"/>
        <v>#DIV/0!</v>
      </c>
      <c r="I17" t="e">
        <f t="shared" si="2"/>
        <v>#DIV/0!</v>
      </c>
      <c r="J17" t="e">
        <f t="shared" si="3"/>
        <v>#DIV/0!</v>
      </c>
      <c r="O17" t="e">
        <f t="shared" si="4"/>
        <v>#DIV/0!</v>
      </c>
      <c r="P17" t="e">
        <f t="shared" si="5"/>
        <v>#DIV/0!</v>
      </c>
      <c r="S17" t="e">
        <v>#DIV/0!</v>
      </c>
      <c r="T17" t="e">
        <v>#DIV/0!</v>
      </c>
      <c r="U17" t="e">
        <v>#DIV/0!</v>
      </c>
      <c r="W17" t="s">
        <v>9</v>
      </c>
      <c r="X17" t="s">
        <v>10</v>
      </c>
      <c r="Y17" t="s">
        <v>61</v>
      </c>
    </row>
    <row r="18" spans="1:25" x14ac:dyDescent="0.35">
      <c r="A18">
        <v>0.12585635752989394</v>
      </c>
      <c r="B18">
        <v>0.8503685802656118</v>
      </c>
      <c r="C18">
        <f t="shared" si="0"/>
        <v>0.14800212572597971</v>
      </c>
      <c r="D18">
        <f t="shared" si="1"/>
        <v>3.1738913953930623E-2</v>
      </c>
      <c r="G18">
        <v>0.13714899922455845</v>
      </c>
      <c r="H18">
        <v>0.86099037191079109</v>
      </c>
      <c r="I18">
        <f t="shared" si="2"/>
        <v>0.15929214042217968</v>
      </c>
      <c r="J18">
        <f t="shared" si="3"/>
        <v>8.709518229486464E-2</v>
      </c>
      <c r="M18">
        <v>8.3315053623281732E-2</v>
      </c>
      <c r="N18">
        <v>0.7519223721448649</v>
      </c>
      <c r="O18">
        <f t="shared" si="4"/>
        <v>0.11080273271511372</v>
      </c>
      <c r="P18">
        <f t="shared" si="5"/>
        <v>6.965320553951003E-2</v>
      </c>
      <c r="S18">
        <v>3.1738913953930623E-2</v>
      </c>
      <c r="T18">
        <v>8.709518229486464E-2</v>
      </c>
      <c r="U18">
        <v>6.965320553951003E-2</v>
      </c>
      <c r="W18">
        <f>AVERAGE(S18:U20)</f>
        <v>6.0960813469080458E-2</v>
      </c>
      <c r="X18">
        <f>STDEV(S18:U20)</f>
        <v>2.3654957186696725E-2</v>
      </c>
      <c r="Y18">
        <f>X18/(SQRT(9))</f>
        <v>7.8849857288989088E-3</v>
      </c>
    </row>
    <row r="19" spans="1:25" x14ac:dyDescent="0.35">
      <c r="A19">
        <v>0.13428685546287158</v>
      </c>
      <c r="B19">
        <v>0.8503685802656118</v>
      </c>
      <c r="C19">
        <f t="shared" si="0"/>
        <v>0.15791605967018116</v>
      </c>
      <c r="D19">
        <f t="shared" si="1"/>
        <v>3.3864947582545782E-2</v>
      </c>
      <c r="G19">
        <v>0.14343937377961014</v>
      </c>
      <c r="H19">
        <v>0.86099037191079109</v>
      </c>
      <c r="I19">
        <f t="shared" si="2"/>
        <v>0.16659811591304552</v>
      </c>
      <c r="J19">
        <f t="shared" si="3"/>
        <v>9.1089825505335148E-2</v>
      </c>
      <c r="M19">
        <v>8.3670391743228434E-2</v>
      </c>
      <c r="N19">
        <v>0.7519223721448649</v>
      </c>
      <c r="O19">
        <f t="shared" si="4"/>
        <v>0.11127530559379147</v>
      </c>
      <c r="P19">
        <f t="shared" si="5"/>
        <v>6.9950275973102771E-2</v>
      </c>
      <c r="S19">
        <v>3.3864947582545782E-2</v>
      </c>
      <c r="T19">
        <v>9.1089825505335148E-2</v>
      </c>
      <c r="U19">
        <v>6.9950275973102771E-2</v>
      </c>
      <c r="W19">
        <f>W18/$W$2</f>
        <v>8.0170655049375775E-2</v>
      </c>
      <c r="Y19">
        <f>Y18/$W$2</f>
        <v>1.0369685622082967E-2</v>
      </c>
    </row>
    <row r="20" spans="1:25" x14ac:dyDescent="0.35">
      <c r="A20">
        <v>0.11574405508978949</v>
      </c>
      <c r="B20">
        <v>0.8503685802656118</v>
      </c>
      <c r="C20">
        <f t="shared" si="0"/>
        <v>0.13611045583744047</v>
      </c>
      <c r="D20">
        <f t="shared" si="1"/>
        <v>2.9188756748353119E-2</v>
      </c>
      <c r="G20">
        <v>0.11340325849875765</v>
      </c>
      <c r="H20">
        <v>0.86099037191079109</v>
      </c>
      <c r="I20">
        <f t="shared" si="2"/>
        <v>0.13171257449381513</v>
      </c>
      <c r="J20">
        <f t="shared" si="3"/>
        <v>7.2015672936914618E-2</v>
      </c>
      <c r="M20">
        <v>7.6613476589021179E-2</v>
      </c>
      <c r="N20">
        <v>0.7519223721448649</v>
      </c>
      <c r="O20">
        <f t="shared" si="4"/>
        <v>0.10189014109326285</v>
      </c>
      <c r="P20">
        <f t="shared" si="5"/>
        <v>6.4050540687167298E-2</v>
      </c>
      <c r="S20">
        <v>2.9188756748353119E-2</v>
      </c>
      <c r="T20">
        <v>7.2015672936914618E-2</v>
      </c>
      <c r="U20">
        <v>6.4050540687167298E-2</v>
      </c>
    </row>
    <row r="21" spans="1:25" x14ac:dyDescent="0.35">
      <c r="C21" t="e">
        <f t="shared" si="0"/>
        <v>#DIV/0!</v>
      </c>
      <c r="D21" t="e">
        <f t="shared" si="1"/>
        <v>#DIV/0!</v>
      </c>
      <c r="I21" t="e">
        <f t="shared" si="2"/>
        <v>#DIV/0!</v>
      </c>
      <c r="J21" t="e">
        <f t="shared" si="3"/>
        <v>#DIV/0!</v>
      </c>
      <c r="O21" t="e">
        <f t="shared" si="4"/>
        <v>#DIV/0!</v>
      </c>
      <c r="P21" t="e">
        <f t="shared" si="5"/>
        <v>#DIV/0!</v>
      </c>
      <c r="S21" t="e">
        <v>#DIV/0!</v>
      </c>
      <c r="T21" t="e">
        <v>#DIV/0!</v>
      </c>
      <c r="U21" t="e">
        <v>#DIV/0!</v>
      </c>
      <c r="W21" t="s">
        <v>9</v>
      </c>
      <c r="X21" t="s">
        <v>10</v>
      </c>
      <c r="Y21" t="s">
        <v>61</v>
      </c>
    </row>
    <row r="22" spans="1:25" x14ac:dyDescent="0.35">
      <c r="A22">
        <v>0.13745201866431897</v>
      </c>
      <c r="B22">
        <v>0.69966589126961565</v>
      </c>
      <c r="C22">
        <f t="shared" si="0"/>
        <v>0.19645379370273169</v>
      </c>
      <c r="D22">
        <f t="shared" si="1"/>
        <v>4.2129327694917909E-2</v>
      </c>
      <c r="G22">
        <v>0.15218414842902708</v>
      </c>
      <c r="H22">
        <v>0.77965851130603736</v>
      </c>
      <c r="I22">
        <f t="shared" si="2"/>
        <v>0.195193339419969</v>
      </c>
      <c r="J22">
        <f t="shared" si="3"/>
        <v>0.10672465970052639</v>
      </c>
      <c r="M22">
        <v>5.7199763808163093E-2</v>
      </c>
      <c r="N22">
        <v>0.22931769707141356</v>
      </c>
      <c r="O22">
        <f t="shared" si="4"/>
        <v>0.24943458153755174</v>
      </c>
      <c r="P22">
        <f t="shared" si="5"/>
        <v>0.15680044842546495</v>
      </c>
      <c r="S22">
        <v>4.2129327694917909E-2</v>
      </c>
      <c r="T22">
        <v>0.10672465970052639</v>
      </c>
      <c r="U22">
        <v>0.15680044842546495</v>
      </c>
      <c r="W22">
        <f>AVERAGE(S22:U24)</f>
        <v>0.10610123051567802</v>
      </c>
      <c r="X22">
        <f>STDEV(S22:U24)</f>
        <v>5.2334598154529441E-2</v>
      </c>
      <c r="Y22">
        <f>X22/(SQRT(9))</f>
        <v>1.7444866051509814E-2</v>
      </c>
    </row>
    <row r="23" spans="1:25" x14ac:dyDescent="0.35">
      <c r="A23">
        <v>0.16257868169680276</v>
      </c>
      <c r="B23">
        <v>0.69966589126961565</v>
      </c>
      <c r="C23">
        <f t="shared" si="0"/>
        <v>0.23236616751716599</v>
      </c>
      <c r="D23">
        <f t="shared" si="1"/>
        <v>4.9830701825773663E-2</v>
      </c>
      <c r="G23">
        <v>0.15754501382124447</v>
      </c>
      <c r="H23">
        <v>0.77965851130603736</v>
      </c>
      <c r="I23">
        <f t="shared" si="2"/>
        <v>0.20206925408578491</v>
      </c>
      <c r="J23">
        <f t="shared" si="3"/>
        <v>0.1104841612030863</v>
      </c>
      <c r="M23">
        <v>6.3458841764560833E-2</v>
      </c>
      <c r="N23">
        <v>0.22931769707141356</v>
      </c>
      <c r="O23">
        <f t="shared" si="4"/>
        <v>0.27672893359293871</v>
      </c>
      <c r="P23">
        <f t="shared" si="5"/>
        <v>0.17395832050312984</v>
      </c>
      <c r="S23">
        <v>4.9830701825773663E-2</v>
      </c>
      <c r="T23">
        <v>0.1104841612030863</v>
      </c>
      <c r="U23">
        <v>0.17395832050312984</v>
      </c>
      <c r="W23">
        <f>W22/$W$2</f>
        <v>0.13953562408252809</v>
      </c>
      <c r="Y23">
        <f>Y22/$W$2</f>
        <v>2.2942055051603228E-2</v>
      </c>
    </row>
    <row r="24" spans="1:25" x14ac:dyDescent="0.35">
      <c r="A24">
        <v>0.14948887211942719</v>
      </c>
      <c r="B24">
        <v>0.69966589126961565</v>
      </c>
      <c r="C24">
        <f t="shared" si="0"/>
        <v>0.21365750994115815</v>
      </c>
      <c r="D24">
        <f t="shared" si="1"/>
        <v>4.5818648146910633E-2</v>
      </c>
      <c r="G24">
        <v>0.14459764890527116</v>
      </c>
      <c r="H24">
        <v>0.77965851130603736</v>
      </c>
      <c r="I24">
        <f t="shared" si="2"/>
        <v>0.18546279788961684</v>
      </c>
      <c r="J24">
        <f t="shared" si="3"/>
        <v>0.10140435145325413</v>
      </c>
      <c r="M24">
        <v>6.1197901779388081E-2</v>
      </c>
      <c r="N24">
        <v>0.22931769707141356</v>
      </c>
      <c r="O24">
        <f t="shared" si="4"/>
        <v>0.26686951142863596</v>
      </c>
      <c r="P24">
        <f t="shared" si="5"/>
        <v>0.16776045568803843</v>
      </c>
      <c r="S24">
        <v>4.5818648146910633E-2</v>
      </c>
      <c r="T24">
        <v>0.10140435145325413</v>
      </c>
      <c r="U24">
        <v>0.16776045568803843</v>
      </c>
    </row>
    <row r="25" spans="1:25" x14ac:dyDescent="0.35">
      <c r="C25" t="e">
        <f t="shared" si="0"/>
        <v>#DIV/0!</v>
      </c>
      <c r="D25" t="e">
        <f t="shared" si="1"/>
        <v>#DIV/0!</v>
      </c>
      <c r="I25" t="e">
        <f t="shared" si="2"/>
        <v>#DIV/0!</v>
      </c>
      <c r="J25" t="e">
        <f t="shared" si="3"/>
        <v>#DIV/0!</v>
      </c>
      <c r="O25" t="e">
        <f t="shared" si="4"/>
        <v>#DIV/0!</v>
      </c>
      <c r="P25" t="e">
        <f t="shared" si="5"/>
        <v>#DIV/0!</v>
      </c>
      <c r="S25" t="e">
        <v>#DIV/0!</v>
      </c>
      <c r="T25" t="e">
        <v>#DIV/0!</v>
      </c>
      <c r="U25" t="e">
        <v>#DIV/0!</v>
      </c>
      <c r="W25" t="s">
        <v>9</v>
      </c>
      <c r="X25" t="s">
        <v>10</v>
      </c>
      <c r="Y25" t="s">
        <v>61</v>
      </c>
    </row>
    <row r="26" spans="1:25" x14ac:dyDescent="0.35">
      <c r="A26">
        <v>0.20250788667492792</v>
      </c>
      <c r="B26">
        <v>0.62096242385526457</v>
      </c>
      <c r="C26">
        <f t="shared" si="0"/>
        <v>0.32611938966878445</v>
      </c>
      <c r="D26">
        <f t="shared" si="1"/>
        <v>6.9935990423338923E-2</v>
      </c>
      <c r="G26">
        <v>0.29174058431243893</v>
      </c>
      <c r="H26">
        <v>0.84524752966815142</v>
      </c>
      <c r="I26">
        <f t="shared" si="2"/>
        <v>0.3451540218366303</v>
      </c>
      <c r="J26">
        <f t="shared" si="3"/>
        <v>0.18871773818842671</v>
      </c>
      <c r="M26">
        <v>0.22381319521401813</v>
      </c>
      <c r="N26">
        <v>0.63626914635677723</v>
      </c>
      <c r="O26">
        <f t="shared" si="4"/>
        <v>0.35175868026220253</v>
      </c>
      <c r="P26">
        <f t="shared" si="5"/>
        <v>0.22112378509296443</v>
      </c>
      <c r="S26">
        <v>6.9935990423338923E-2</v>
      </c>
      <c r="T26">
        <v>0.18871773818842671</v>
      </c>
      <c r="U26">
        <v>0.22112378509296443</v>
      </c>
      <c r="W26">
        <f>AVERAGE(S26:U28)</f>
        <v>0.16105648066176353</v>
      </c>
      <c r="X26">
        <f>STDEV(S26:U28)</f>
        <v>7.1032017218363483E-2</v>
      </c>
      <c r="Y26">
        <f>X26/(SQRT(9))</f>
        <v>2.3677339072787826E-2</v>
      </c>
    </row>
    <row r="27" spans="1:25" x14ac:dyDescent="0.35">
      <c r="A27">
        <v>0.2140233338730938</v>
      </c>
      <c r="B27">
        <v>0.62096242385526457</v>
      </c>
      <c r="C27">
        <f t="shared" si="0"/>
        <v>0.3446639050142894</v>
      </c>
      <c r="D27">
        <f t="shared" si="1"/>
        <v>7.3912843958254135E-2</v>
      </c>
      <c r="G27">
        <v>0.33106077696010983</v>
      </c>
      <c r="H27">
        <v>0.84524752966815142</v>
      </c>
      <c r="I27">
        <f t="shared" si="2"/>
        <v>0.3916731671373071</v>
      </c>
      <c r="J27">
        <f t="shared" si="3"/>
        <v>0.21415272468195745</v>
      </c>
      <c r="M27">
        <v>0.24289218879598989</v>
      </c>
      <c r="N27">
        <v>0.63626914635677723</v>
      </c>
      <c r="O27">
        <f t="shared" si="4"/>
        <v>0.38174440830074791</v>
      </c>
      <c r="P27">
        <f t="shared" si="5"/>
        <v>0.23997351945547948</v>
      </c>
      <c r="S27">
        <v>7.3912843958254135E-2</v>
      </c>
      <c r="T27">
        <v>0.21415272468195745</v>
      </c>
      <c r="U27">
        <v>0.23997351945547948</v>
      </c>
      <c r="W27">
        <f>W26/$W$2</f>
        <v>0.2118082554976029</v>
      </c>
      <c r="Y27">
        <f>Y26/$W$2</f>
        <v>3.1138491684569919E-2</v>
      </c>
    </row>
    <row r="28" spans="1:25" x14ac:dyDescent="0.35">
      <c r="A28">
        <v>0.19512492732786396</v>
      </c>
      <c r="B28">
        <v>0.62096242385526457</v>
      </c>
      <c r="C28">
        <f t="shared" si="0"/>
        <v>0.31422984681814525</v>
      </c>
      <c r="D28">
        <f t="shared" si="1"/>
        <v>6.7386289358999638E-2</v>
      </c>
      <c r="G28">
        <v>0.25632853564844144</v>
      </c>
      <c r="H28">
        <v>0.84524752966815142</v>
      </c>
      <c r="I28">
        <f t="shared" si="2"/>
        <v>0.30325854456986978</v>
      </c>
      <c r="J28">
        <f t="shared" si="3"/>
        <v>0.16581080618156169</v>
      </c>
      <c r="M28">
        <v>0.21103043707233995</v>
      </c>
      <c r="N28">
        <v>0.63626914635677723</v>
      </c>
      <c r="O28">
        <f t="shared" si="4"/>
        <v>0.33166850582128993</v>
      </c>
      <c r="P28">
        <f t="shared" si="5"/>
        <v>0.20849462861488938</v>
      </c>
      <c r="S28">
        <v>6.7386289358999638E-2</v>
      </c>
      <c r="T28">
        <v>0.16581080618156169</v>
      </c>
      <c r="U28">
        <v>0.20849462861488938</v>
      </c>
    </row>
    <row r="29" spans="1:25" x14ac:dyDescent="0.35">
      <c r="C29" t="e">
        <f t="shared" si="0"/>
        <v>#DIV/0!</v>
      </c>
      <c r="D29" t="e">
        <f t="shared" si="1"/>
        <v>#DIV/0!</v>
      </c>
      <c r="I29" t="e">
        <f t="shared" si="2"/>
        <v>#DIV/0!</v>
      </c>
      <c r="J29" t="e">
        <f t="shared" si="3"/>
        <v>#DIV/0!</v>
      </c>
      <c r="O29" t="e">
        <f t="shared" si="4"/>
        <v>#DIV/0!</v>
      </c>
      <c r="P29" t="e">
        <f t="shared" si="5"/>
        <v>#DIV/0!</v>
      </c>
      <c r="S29" t="e">
        <v>#DIV/0!</v>
      </c>
      <c r="T29" t="e">
        <v>#DIV/0!</v>
      </c>
      <c r="U29" t="e">
        <v>#DIV/0!</v>
      </c>
      <c r="W29" t="s">
        <v>9</v>
      </c>
      <c r="X29" t="s">
        <v>10</v>
      </c>
      <c r="Y29" t="s">
        <v>61</v>
      </c>
    </row>
    <row r="30" spans="1:25" x14ac:dyDescent="0.35">
      <c r="A30">
        <v>0.56171101532575618</v>
      </c>
      <c r="B30">
        <v>0.50140798430559574</v>
      </c>
      <c r="C30">
        <f t="shared" si="0"/>
        <v>1.1202673928371416</v>
      </c>
      <c r="D30">
        <f t="shared" si="1"/>
        <v>0.24024026825454481</v>
      </c>
      <c r="G30">
        <v>0.75814410432815582</v>
      </c>
      <c r="H30">
        <v>0.7673490279612053</v>
      </c>
      <c r="I30">
        <f t="shared" si="2"/>
        <v>0.98800425452091034</v>
      </c>
      <c r="J30">
        <f t="shared" si="3"/>
        <v>0.5402049996160323</v>
      </c>
      <c r="M30">
        <v>0.61036620932349883</v>
      </c>
      <c r="N30">
        <v>0.81343279219287712</v>
      </c>
      <c r="O30">
        <f t="shared" si="4"/>
        <v>0.75035849941339938</v>
      </c>
      <c r="P30">
        <f t="shared" si="5"/>
        <v>0.4716930125030282</v>
      </c>
      <c r="S30">
        <v>0.24024026825454481</v>
      </c>
      <c r="T30">
        <v>0.5402049996160323</v>
      </c>
      <c r="U30">
        <v>0.4716930125030282</v>
      </c>
      <c r="W30">
        <f>AVERAGE(S30:U32)</f>
        <v>0.42133843406085192</v>
      </c>
      <c r="X30">
        <f>STDEV(S30:U32)</f>
        <v>0.1372441524751371</v>
      </c>
      <c r="Y30">
        <f>X30/(SQRT(9))</f>
        <v>4.5748050825045704E-2</v>
      </c>
    </row>
    <row r="31" spans="1:25" x14ac:dyDescent="0.35">
      <c r="A31">
        <v>0.61744819405339313</v>
      </c>
      <c r="B31">
        <v>0.50140798430559574</v>
      </c>
      <c r="C31">
        <f t="shared" si="0"/>
        <v>1.2314287234745622</v>
      </c>
      <c r="D31">
        <f t="shared" si="1"/>
        <v>0.26407870902557629</v>
      </c>
      <c r="G31">
        <v>0.80950674131694789</v>
      </c>
      <c r="H31">
        <v>0.7673490279612053</v>
      </c>
      <c r="I31">
        <f t="shared" si="2"/>
        <v>1.0549394236775835</v>
      </c>
      <c r="J31">
        <f t="shared" si="3"/>
        <v>0.57680272969980939</v>
      </c>
      <c r="M31">
        <v>0.63353797329514561</v>
      </c>
      <c r="N31">
        <v>0.81343279219287712</v>
      </c>
      <c r="O31">
        <f t="shared" si="4"/>
        <v>0.77884488967703702</v>
      </c>
      <c r="P31">
        <f t="shared" si="5"/>
        <v>0.48960022785315288</v>
      </c>
      <c r="S31">
        <v>0.26407870902557629</v>
      </c>
      <c r="T31">
        <v>0.57680272969980939</v>
      </c>
      <c r="U31">
        <v>0.48960022785315288</v>
      </c>
      <c r="W31">
        <f>W30/$W$2</f>
        <v>0.55410970316643726</v>
      </c>
      <c r="Y31">
        <f>Y30/$W$2</f>
        <v>6.0164079072473273E-2</v>
      </c>
    </row>
    <row r="32" spans="1:25" x14ac:dyDescent="0.35">
      <c r="A32">
        <v>0.54691555502090661</v>
      </c>
      <c r="B32">
        <v>0.50140798430559574</v>
      </c>
      <c r="C32">
        <f t="shared" si="0"/>
        <v>1.0907595653434492</v>
      </c>
      <c r="D32">
        <f t="shared" si="1"/>
        <v>0.23391234294133875</v>
      </c>
      <c r="G32">
        <v>0.74502668223435375</v>
      </c>
      <c r="H32">
        <v>0.7673490279612053</v>
      </c>
      <c r="I32">
        <f t="shared" si="2"/>
        <v>0.97090978822745044</v>
      </c>
      <c r="J32">
        <f t="shared" si="3"/>
        <v>0.53085836359170391</v>
      </c>
      <c r="M32">
        <v>0.57537960935086929</v>
      </c>
      <c r="N32">
        <v>0.81343279219287712</v>
      </c>
      <c r="O32">
        <f t="shared" si="4"/>
        <v>0.70734744759888923</v>
      </c>
      <c r="P32">
        <f t="shared" si="5"/>
        <v>0.4446552530624801</v>
      </c>
      <c r="S32">
        <v>0.23391234294133875</v>
      </c>
      <c r="T32">
        <v>0.53085836359170391</v>
      </c>
      <c r="U32">
        <v>0.4446552530624801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2"/>
  <sheetViews>
    <sheetView topLeftCell="V1" workbookViewId="0">
      <selection activeCell="AH10" sqref="AH10:AJ17"/>
    </sheetView>
  </sheetViews>
  <sheetFormatPr defaultRowHeight="14.5" x14ac:dyDescent="0.35"/>
  <sheetData>
    <row r="1" spans="2:36" x14ac:dyDescent="0.35">
      <c r="B1" t="s">
        <v>0</v>
      </c>
      <c r="C1" t="s">
        <v>1</v>
      </c>
      <c r="D1" t="s">
        <v>2</v>
      </c>
      <c r="E1" t="s">
        <v>3</v>
      </c>
      <c r="H1" t="s">
        <v>0</v>
      </c>
      <c r="I1" t="s">
        <v>1</v>
      </c>
      <c r="J1" t="s">
        <v>2</v>
      </c>
      <c r="K1" t="s">
        <v>3</v>
      </c>
      <c r="M1" t="s">
        <v>0</v>
      </c>
      <c r="N1" t="s">
        <v>1</v>
      </c>
      <c r="O1" t="s">
        <v>2</v>
      </c>
      <c r="P1" t="s">
        <v>3</v>
      </c>
      <c r="S1" t="s">
        <v>0</v>
      </c>
      <c r="T1" t="s">
        <v>1</v>
      </c>
      <c r="U1" t="s">
        <v>2</v>
      </c>
      <c r="V1" t="s">
        <v>3</v>
      </c>
      <c r="Y1" t="s">
        <v>3</v>
      </c>
      <c r="Z1" t="s">
        <v>3</v>
      </c>
      <c r="AA1" t="s">
        <v>3</v>
      </c>
      <c r="AB1" t="s">
        <v>3</v>
      </c>
      <c r="AD1" t="s">
        <v>9</v>
      </c>
      <c r="AE1" t="s">
        <v>10</v>
      </c>
      <c r="AF1" t="s">
        <v>61</v>
      </c>
      <c r="AI1" t="s">
        <v>71</v>
      </c>
      <c r="AJ1" t="s">
        <v>11</v>
      </c>
    </row>
    <row r="2" spans="2:36" x14ac:dyDescent="0.35">
      <c r="B2">
        <v>0.91473134899236785</v>
      </c>
      <c r="C2">
        <v>0.9601587663323381</v>
      </c>
      <c r="D2">
        <f>B2/C2</f>
        <v>0.95268759820472593</v>
      </c>
      <c r="E2">
        <f>D2/$D$30</f>
        <v>0.41638570175682182</v>
      </c>
      <c r="H2">
        <v>0.71599999999999997</v>
      </c>
      <c r="I2">
        <v>0.54800000000000004</v>
      </c>
      <c r="J2">
        <f>H2/I2</f>
        <v>1.3065693430656933</v>
      </c>
      <c r="K2">
        <f>J2/$J$3</f>
        <v>0.92626131953428192</v>
      </c>
      <c r="M2">
        <v>1</v>
      </c>
      <c r="N2">
        <v>0.56216486340049798</v>
      </c>
      <c r="O2">
        <f>M2/N2</f>
        <v>1.7788376063759417</v>
      </c>
      <c r="P2">
        <f>O2/$O$2</f>
        <v>1</v>
      </c>
      <c r="S2">
        <v>1</v>
      </c>
      <c r="T2">
        <v>0.56216486340049754</v>
      </c>
      <c r="U2">
        <f>S2/T2</f>
        <v>1.778837606375943</v>
      </c>
      <c r="V2">
        <f>U2/$O$2</f>
        <v>1.0000000000000007</v>
      </c>
      <c r="Y2">
        <v>0.41638570175682182</v>
      </c>
      <c r="Z2">
        <v>0.92626131953428192</v>
      </c>
      <c r="AA2">
        <v>1</v>
      </c>
      <c r="AB2">
        <v>1.0000000000000007</v>
      </c>
      <c r="AD2">
        <f>AVERAGE(Y2:AB4)</f>
        <v>0.8270469432228601</v>
      </c>
      <c r="AE2">
        <f>STDEV(Y2:AB4)</f>
        <v>0.24779996158154385</v>
      </c>
      <c r="AF2">
        <f>AE2/(SQRT(12))</f>
        <v>7.153368726214164E-2</v>
      </c>
      <c r="AH2" t="s">
        <v>72</v>
      </c>
      <c r="AI2">
        <v>1</v>
      </c>
      <c r="AJ2">
        <v>8.6492898436196536E-2</v>
      </c>
    </row>
    <row r="3" spans="2:36" x14ac:dyDescent="0.35">
      <c r="B3">
        <v>1</v>
      </c>
      <c r="C3">
        <v>0.9601587663323381</v>
      </c>
      <c r="D3">
        <f t="shared" ref="D3:D32" si="0">B3/C3</f>
        <v>1.0414944226566294</v>
      </c>
      <c r="E3">
        <f t="shared" ref="E3:E32" si="1">D3/$D$30</f>
        <v>0.45519999092137375</v>
      </c>
      <c r="H3">
        <v>0.77300000000000002</v>
      </c>
      <c r="I3">
        <v>0.54800000000000004</v>
      </c>
      <c r="J3">
        <f t="shared" ref="J3:J32" si="2">H3/I3</f>
        <v>1.4105839416058394</v>
      </c>
      <c r="K3">
        <f t="shared" ref="K3:K32" si="3">J3/$J$3</f>
        <v>1</v>
      </c>
      <c r="M3">
        <v>0.98186256205468503</v>
      </c>
      <c r="N3">
        <v>0.56216486340049798</v>
      </c>
      <c r="O3">
        <f t="shared" ref="O3:O32" si="4">M3/N3</f>
        <v>1.7465740496755053</v>
      </c>
      <c r="P3">
        <f t="shared" ref="P3:P32" si="5">O3/$O$2</f>
        <v>0.98186256205468503</v>
      </c>
      <c r="S3">
        <v>0.98186256205468503</v>
      </c>
      <c r="T3">
        <v>0.56216486340049754</v>
      </c>
      <c r="U3">
        <f t="shared" ref="U3:U32" si="6">S3/T3</f>
        <v>1.7465740496755067</v>
      </c>
      <c r="V3">
        <f t="shared" ref="V3:V32" si="7">U3/$O$2</f>
        <v>0.98186256205468569</v>
      </c>
      <c r="Y3">
        <v>0.45519999092137375</v>
      </c>
      <c r="Z3">
        <v>1</v>
      </c>
      <c r="AA3">
        <v>0.98186256205468503</v>
      </c>
      <c r="AB3">
        <v>0.98186256205468569</v>
      </c>
      <c r="AD3">
        <f>AD2/$AD$2</f>
        <v>1</v>
      </c>
      <c r="AF3">
        <f>AF2/$AD$2</f>
        <v>8.6492898436196536E-2</v>
      </c>
      <c r="AH3" t="s">
        <v>73</v>
      </c>
      <c r="AI3">
        <v>0.63691040357013673</v>
      </c>
      <c r="AJ3">
        <v>6.1291257964980479E-2</v>
      </c>
    </row>
    <row r="4" spans="2:36" x14ac:dyDescent="0.35">
      <c r="B4">
        <v>0.86421309700014715</v>
      </c>
      <c r="C4">
        <v>0.9601587663323381</v>
      </c>
      <c r="D4">
        <f t="shared" si="0"/>
        <v>0.90007312051246591</v>
      </c>
      <c r="E4">
        <f t="shared" si="1"/>
        <v>0.39338979390859929</v>
      </c>
      <c r="H4">
        <v>0.66800000000000004</v>
      </c>
      <c r="I4">
        <v>0.54800000000000004</v>
      </c>
      <c r="J4">
        <f t="shared" si="2"/>
        <v>1.218978102189781</v>
      </c>
      <c r="K4">
        <f t="shared" si="3"/>
        <v>0.86416558861578263</v>
      </c>
      <c r="M4">
        <v>0.9527178999140451</v>
      </c>
      <c r="N4">
        <v>0.56216486340049798</v>
      </c>
      <c r="O4">
        <f t="shared" si="4"/>
        <v>1.6947304286346139</v>
      </c>
      <c r="P4">
        <f t="shared" si="5"/>
        <v>0.9527178999140451</v>
      </c>
      <c r="S4">
        <v>0.9527178999140451</v>
      </c>
      <c r="T4">
        <v>0.56216486340049754</v>
      </c>
      <c r="U4">
        <f t="shared" si="6"/>
        <v>1.6947304286346152</v>
      </c>
      <c r="V4">
        <f t="shared" si="7"/>
        <v>0.95271789991404576</v>
      </c>
      <c r="Y4">
        <v>0.39338979390859929</v>
      </c>
      <c r="Z4">
        <v>0.86416558861578263</v>
      </c>
      <c r="AA4">
        <v>0.9527178999140451</v>
      </c>
      <c r="AB4">
        <v>0.95271789991404576</v>
      </c>
      <c r="AH4" t="s">
        <v>74</v>
      </c>
      <c r="AI4">
        <v>0.36653338136280633</v>
      </c>
      <c r="AJ4">
        <v>7.085594386159931E-2</v>
      </c>
    </row>
    <row r="5" spans="2:36" x14ac:dyDescent="0.35">
      <c r="D5" t="e">
        <f t="shared" si="0"/>
        <v>#DIV/0!</v>
      </c>
      <c r="E5" t="e">
        <f t="shared" si="1"/>
        <v>#DIV/0!</v>
      </c>
      <c r="J5" t="e">
        <f t="shared" si="2"/>
        <v>#DIV/0!</v>
      </c>
      <c r="K5" t="e">
        <f t="shared" si="3"/>
        <v>#DIV/0!</v>
      </c>
      <c r="O5" t="e">
        <f t="shared" si="4"/>
        <v>#DIV/0!</v>
      </c>
      <c r="P5" t="e">
        <f t="shared" si="5"/>
        <v>#DIV/0!</v>
      </c>
      <c r="U5" t="e">
        <f t="shared" si="6"/>
        <v>#DIV/0!</v>
      </c>
      <c r="V5" t="e">
        <f t="shared" si="7"/>
        <v>#DIV/0!</v>
      </c>
      <c r="Y5" t="e">
        <v>#DIV/0!</v>
      </c>
      <c r="Z5" t="e">
        <v>#DIV/0!</v>
      </c>
      <c r="AA5" t="e">
        <v>#DIV/0!</v>
      </c>
      <c r="AB5" t="e">
        <v>#DIV/0!</v>
      </c>
      <c r="AD5" t="s">
        <v>9</v>
      </c>
      <c r="AE5" t="s">
        <v>10</v>
      </c>
      <c r="AF5" t="s">
        <v>61</v>
      </c>
      <c r="AH5" t="s">
        <v>75</v>
      </c>
      <c r="AI5">
        <v>0.18043627077798879</v>
      </c>
      <c r="AJ5">
        <v>4.8453260481194735E-2</v>
      </c>
    </row>
    <row r="6" spans="2:36" x14ac:dyDescent="0.35">
      <c r="B6">
        <v>0.28999119470220314</v>
      </c>
      <c r="C6">
        <v>0.50450912692611416</v>
      </c>
      <c r="D6">
        <f t="shared" si="0"/>
        <v>0.57479870873510008</v>
      </c>
      <c r="E6">
        <f t="shared" si="1"/>
        <v>0.25122397326951201</v>
      </c>
      <c r="H6">
        <v>0.441</v>
      </c>
      <c r="I6">
        <v>0.42599999999999999</v>
      </c>
      <c r="J6">
        <f t="shared" si="2"/>
        <v>1.0352112676056338</v>
      </c>
      <c r="K6">
        <f t="shared" si="3"/>
        <v>0.73388845361951782</v>
      </c>
      <c r="M6">
        <v>0.95164539673694337</v>
      </c>
      <c r="N6">
        <v>0.91399435388319705</v>
      </c>
      <c r="O6">
        <f t="shared" si="4"/>
        <v>1.041193955623229</v>
      </c>
      <c r="P6">
        <f t="shared" si="5"/>
        <v>0.58532265783635662</v>
      </c>
      <c r="S6">
        <v>0.95164539673694337</v>
      </c>
      <c r="T6">
        <v>0.91399435388319705</v>
      </c>
      <c r="U6">
        <f t="shared" si="6"/>
        <v>1.041193955623229</v>
      </c>
      <c r="V6">
        <f t="shared" si="7"/>
        <v>0.58532265783635662</v>
      </c>
      <c r="Y6">
        <v>0.25122397326951201</v>
      </c>
      <c r="Z6">
        <v>0.73388845361951782</v>
      </c>
      <c r="AA6">
        <v>0.58532265783635662</v>
      </c>
      <c r="AB6">
        <v>0.58532265783635662</v>
      </c>
      <c r="AD6">
        <f>AVERAGE(Y6:AB8)</f>
        <v>0.52675480237951977</v>
      </c>
      <c r="AE6">
        <f>STDEV(Y6:AB8)</f>
        <v>0.17559790044740392</v>
      </c>
      <c r="AF6">
        <f>AE6/(SQRT(12))</f>
        <v>5.0690747546220882E-2</v>
      </c>
      <c r="AH6" t="s">
        <v>76</v>
      </c>
      <c r="AI6">
        <v>0.14378362315310697</v>
      </c>
      <c r="AJ6">
        <v>4.4247784469131371E-2</v>
      </c>
    </row>
    <row r="7" spans="2:36" x14ac:dyDescent="0.35">
      <c r="B7">
        <v>0.31459027975388032</v>
      </c>
      <c r="C7">
        <v>0.50450912692611416</v>
      </c>
      <c r="D7">
        <f t="shared" si="0"/>
        <v>0.62355716272294981</v>
      </c>
      <c r="E7">
        <f t="shared" si="1"/>
        <v>0.27253455096420109</v>
      </c>
      <c r="H7">
        <v>0.43</v>
      </c>
      <c r="I7">
        <v>0.42599999999999999</v>
      </c>
      <c r="J7">
        <f t="shared" si="2"/>
        <v>1.0093896713615023</v>
      </c>
      <c r="K7">
        <f t="shared" si="3"/>
        <v>0.71558284593286314</v>
      </c>
      <c r="M7">
        <v>0.95409709721223912</v>
      </c>
      <c r="N7">
        <v>0.91399435388319705</v>
      </c>
      <c r="O7">
        <f t="shared" si="4"/>
        <v>1.0438763578337891</v>
      </c>
      <c r="P7">
        <f t="shared" si="5"/>
        <v>0.58683061010864135</v>
      </c>
      <c r="S7">
        <v>0.95409709721223912</v>
      </c>
      <c r="T7">
        <v>0.91399435388319705</v>
      </c>
      <c r="U7">
        <f t="shared" si="6"/>
        <v>1.0438763578337891</v>
      </c>
      <c r="V7">
        <f t="shared" si="7"/>
        <v>0.58683061010864135</v>
      </c>
      <c r="Y7">
        <v>0.27253455096420109</v>
      </c>
      <c r="Z7">
        <v>0.71558284593286314</v>
      </c>
      <c r="AA7">
        <v>0.58683061010864135</v>
      </c>
      <c r="AB7">
        <v>0.58683061010864135</v>
      </c>
      <c r="AD7">
        <f>AD6/$AD$2</f>
        <v>0.63691040357013673</v>
      </c>
      <c r="AF7">
        <f>AF6/$AD$2</f>
        <v>6.1291257964980479E-2</v>
      </c>
      <c r="AH7" t="s">
        <v>77</v>
      </c>
      <c r="AI7">
        <v>0.14639845911128352</v>
      </c>
      <c r="AJ7">
        <v>4.2361837180768344E-2</v>
      </c>
    </row>
    <row r="8" spans="2:36" x14ac:dyDescent="0.35">
      <c r="B8">
        <v>0.27595711727315564</v>
      </c>
      <c r="C8">
        <v>0.50450912692611416</v>
      </c>
      <c r="D8">
        <f t="shared" si="0"/>
        <v>0.54698141727289273</v>
      </c>
      <c r="E8">
        <f t="shared" si="1"/>
        <v>0.23906602931360024</v>
      </c>
      <c r="H8">
        <v>0.40699999999999997</v>
      </c>
      <c r="I8">
        <v>0.42599999999999999</v>
      </c>
      <c r="J8">
        <f t="shared" si="2"/>
        <v>0.95539906103286376</v>
      </c>
      <c r="K8">
        <f t="shared" si="3"/>
        <v>0.67730748440622168</v>
      </c>
      <c r="M8">
        <v>0.88376824552943112</v>
      </c>
      <c r="N8">
        <v>0.91399435388319705</v>
      </c>
      <c r="O8">
        <f t="shared" si="4"/>
        <v>0.96692965528140595</v>
      </c>
      <c r="P8">
        <f t="shared" si="5"/>
        <v>0.5435738775791622</v>
      </c>
      <c r="S8">
        <v>0.88376824552943112</v>
      </c>
      <c r="T8">
        <v>0.91399435388319705</v>
      </c>
      <c r="U8">
        <f t="shared" si="6"/>
        <v>0.96692965528140595</v>
      </c>
      <c r="V8">
        <f t="shared" si="7"/>
        <v>0.5435738775791622</v>
      </c>
      <c r="Y8">
        <v>0.23906602931360024</v>
      </c>
      <c r="Z8">
        <v>0.67730748440622168</v>
      </c>
      <c r="AA8">
        <v>0.5435738775791622</v>
      </c>
      <c r="AB8">
        <v>0.5435738775791622</v>
      </c>
      <c r="AH8" t="s">
        <v>78</v>
      </c>
      <c r="AI8">
        <v>0.2875852381263051</v>
      </c>
      <c r="AJ8">
        <v>6.5442963895978909E-2</v>
      </c>
    </row>
    <row r="9" spans="2:36" x14ac:dyDescent="0.35">
      <c r="D9" t="e">
        <f t="shared" si="0"/>
        <v>#DIV/0!</v>
      </c>
      <c r="E9" t="e">
        <f t="shared" si="1"/>
        <v>#DIV/0!</v>
      </c>
      <c r="J9" t="e">
        <f t="shared" si="2"/>
        <v>#DIV/0!</v>
      </c>
      <c r="K9" t="e">
        <f t="shared" si="3"/>
        <v>#DIV/0!</v>
      </c>
      <c r="O9" t="e">
        <f t="shared" si="4"/>
        <v>#DIV/0!</v>
      </c>
      <c r="P9" t="e">
        <f t="shared" si="5"/>
        <v>#DIV/0!</v>
      </c>
      <c r="U9" t="e">
        <f t="shared" si="6"/>
        <v>#DIV/0!</v>
      </c>
      <c r="V9" t="e">
        <f t="shared" si="7"/>
        <v>#DIV/0!</v>
      </c>
      <c r="Y9" t="e">
        <v>#DIV/0!</v>
      </c>
      <c r="Z9" t="e">
        <v>#DIV/0!</v>
      </c>
      <c r="AA9" t="e">
        <v>#DIV/0!</v>
      </c>
      <c r="AB9" t="e">
        <v>#DIV/0!</v>
      </c>
      <c r="AD9" t="s">
        <v>9</v>
      </c>
      <c r="AE9" t="s">
        <v>10</v>
      </c>
      <c r="AF9" t="s">
        <v>61</v>
      </c>
      <c r="AH9" t="s">
        <v>79</v>
      </c>
      <c r="AI9">
        <v>0.76088570278669831</v>
      </c>
      <c r="AJ9">
        <v>9.2752702737951886E-2</v>
      </c>
    </row>
    <row r="10" spans="2:36" x14ac:dyDescent="0.35">
      <c r="B10">
        <v>0.37661542641222268</v>
      </c>
      <c r="C10">
        <v>0.37655521258811464</v>
      </c>
      <c r="D10">
        <f t="shared" si="0"/>
        <v>1.000159907025836</v>
      </c>
      <c r="E10">
        <f t="shared" si="1"/>
        <v>0.43713415136374817</v>
      </c>
      <c r="H10">
        <v>0.40799999999999997</v>
      </c>
      <c r="I10">
        <v>0.53300000000000003</v>
      </c>
      <c r="J10">
        <f t="shared" si="2"/>
        <v>0.76547842401500932</v>
      </c>
      <c r="K10">
        <f t="shared" si="3"/>
        <v>0.54266775725772975</v>
      </c>
      <c r="M10">
        <v>4.7248849151140963E-2</v>
      </c>
      <c r="N10">
        <v>0.24072201972604623</v>
      </c>
      <c r="O10">
        <f t="shared" si="4"/>
        <v>0.19627971385797</v>
      </c>
      <c r="P10">
        <f t="shared" si="5"/>
        <v>0.11034155852925452</v>
      </c>
      <c r="S10">
        <v>4.7248849151140963E-2</v>
      </c>
      <c r="T10">
        <v>0.24072201972604623</v>
      </c>
      <c r="U10">
        <f t="shared" si="6"/>
        <v>0.19627971385797</v>
      </c>
      <c r="V10">
        <f t="shared" si="7"/>
        <v>0.11034155852925452</v>
      </c>
      <c r="Y10">
        <v>0.43713415136374817</v>
      </c>
      <c r="Z10">
        <v>0.54266775725772975</v>
      </c>
      <c r="AA10">
        <v>0.11034155852925452</v>
      </c>
      <c r="AB10">
        <v>0.11034155852925452</v>
      </c>
      <c r="AD10">
        <f>AVERAGE(Y10:AB12)</f>
        <v>0.30314031264524782</v>
      </c>
      <c r="AE10">
        <f>STDEV(Y10:AB12)</f>
        <v>0.20300048309377064</v>
      </c>
      <c r="AF10">
        <f>AE10/(SQRT(12))</f>
        <v>5.8601191779906282E-2</v>
      </c>
    </row>
    <row r="11" spans="2:36" x14ac:dyDescent="0.35">
      <c r="B11">
        <v>0.37961949825943103</v>
      </c>
      <c r="C11">
        <v>0.37655521258811464</v>
      </c>
      <c r="D11">
        <f t="shared" si="0"/>
        <v>1.0081376795988433</v>
      </c>
      <c r="E11">
        <f t="shared" si="1"/>
        <v>0.44062095064352019</v>
      </c>
      <c r="H11">
        <v>0.45700000000000002</v>
      </c>
      <c r="I11">
        <v>0.53300000000000003</v>
      </c>
      <c r="J11">
        <f t="shared" si="2"/>
        <v>0.85741088180112568</v>
      </c>
      <c r="K11">
        <f t="shared" si="3"/>
        <v>0.60784109084995708</v>
      </c>
      <c r="M11">
        <v>5.327527702158194E-2</v>
      </c>
      <c r="N11">
        <v>0.24072201972604623</v>
      </c>
      <c r="O11">
        <f t="shared" si="4"/>
        <v>0.22131451490068041</v>
      </c>
      <c r="P11">
        <f t="shared" si="5"/>
        <v>0.12441524403768847</v>
      </c>
      <c r="S11">
        <v>5.327527702158194E-2</v>
      </c>
      <c r="T11">
        <v>0.24072201972604623</v>
      </c>
      <c r="U11">
        <f t="shared" si="6"/>
        <v>0.22131451490068041</v>
      </c>
      <c r="V11">
        <f t="shared" si="7"/>
        <v>0.12441524403768847</v>
      </c>
      <c r="Y11">
        <v>0.44062095064352019</v>
      </c>
      <c r="Z11">
        <v>0.60784109084995708</v>
      </c>
      <c r="AA11">
        <v>0.12441524403768847</v>
      </c>
      <c r="AB11">
        <v>0.12441524403768847</v>
      </c>
      <c r="AD11">
        <f>AD10/$AD$2</f>
        <v>0.36653338136280633</v>
      </c>
      <c r="AF11">
        <f>AF10/$AD$2</f>
        <v>7.085594386159931E-2</v>
      </c>
    </row>
    <row r="12" spans="2:36" x14ac:dyDescent="0.35">
      <c r="B12">
        <v>0.37811447897610273</v>
      </c>
      <c r="C12">
        <v>0.37655521258811464</v>
      </c>
      <c r="D12">
        <f t="shared" si="0"/>
        <v>1.0041408705439796</v>
      </c>
      <c r="E12">
        <f t="shared" si="1"/>
        <v>0.43887408824473018</v>
      </c>
      <c r="H12">
        <v>0.36499999999999999</v>
      </c>
      <c r="I12">
        <v>0.53300000000000003</v>
      </c>
      <c r="J12">
        <f t="shared" si="2"/>
        <v>0.6848030018761726</v>
      </c>
      <c r="K12">
        <f t="shared" si="3"/>
        <v>0.48547483186046908</v>
      </c>
      <c r="M12">
        <v>4.6151392871758547E-2</v>
      </c>
      <c r="N12">
        <v>0.24072201972604623</v>
      </c>
      <c r="O12">
        <f t="shared" si="4"/>
        <v>0.19172069478430412</v>
      </c>
      <c r="P12">
        <f t="shared" si="5"/>
        <v>0.10777863819446688</v>
      </c>
      <c r="S12">
        <v>4.6151392871758547E-2</v>
      </c>
      <c r="T12">
        <v>0.24072201972604623</v>
      </c>
      <c r="U12">
        <f t="shared" si="6"/>
        <v>0.19172069478430412</v>
      </c>
      <c r="V12">
        <f t="shared" si="7"/>
        <v>0.10777863819446688</v>
      </c>
      <c r="Y12">
        <v>0.43887408824473018</v>
      </c>
      <c r="Z12">
        <v>0.48547483186046908</v>
      </c>
      <c r="AA12">
        <v>0.10777863819446688</v>
      </c>
      <c r="AB12">
        <v>0.10777863819446688</v>
      </c>
    </row>
    <row r="13" spans="2:36" x14ac:dyDescent="0.35">
      <c r="D13" t="e">
        <f t="shared" si="0"/>
        <v>#DIV/0!</v>
      </c>
      <c r="E13" t="e">
        <f t="shared" si="1"/>
        <v>#DIV/0!</v>
      </c>
      <c r="J13" t="e">
        <f t="shared" si="2"/>
        <v>#DIV/0!</v>
      </c>
      <c r="K13" t="e">
        <f t="shared" si="3"/>
        <v>#DIV/0!</v>
      </c>
      <c r="O13" t="e">
        <f t="shared" si="4"/>
        <v>#DIV/0!</v>
      </c>
      <c r="P13" t="e">
        <f t="shared" si="5"/>
        <v>#DIV/0!</v>
      </c>
      <c r="U13" t="e">
        <f t="shared" si="6"/>
        <v>#DIV/0!</v>
      </c>
      <c r="V13" t="e">
        <f t="shared" si="7"/>
        <v>#DIV/0!</v>
      </c>
      <c r="Y13" t="e">
        <v>#DIV/0!</v>
      </c>
      <c r="Z13" t="e">
        <v>#DIV/0!</v>
      </c>
      <c r="AA13" t="e">
        <v>#DIV/0!</v>
      </c>
      <c r="AB13" t="e">
        <v>#DIV/0!</v>
      </c>
      <c r="AD13" t="s">
        <v>9</v>
      </c>
      <c r="AE13" t="s">
        <v>10</v>
      </c>
      <c r="AF13" t="s">
        <v>61</v>
      </c>
    </row>
    <row r="14" spans="2:36" x14ac:dyDescent="0.35">
      <c r="B14">
        <v>0.10958163958830232</v>
      </c>
      <c r="C14">
        <v>0.5641557219990323</v>
      </c>
      <c r="D14">
        <f t="shared" si="0"/>
        <v>0.19424005698286667</v>
      </c>
      <c r="E14">
        <f t="shared" si="1"/>
        <v>8.489538710119296E-2</v>
      </c>
      <c r="H14">
        <v>0.34399999999999997</v>
      </c>
      <c r="I14">
        <v>0.66</v>
      </c>
      <c r="J14">
        <f t="shared" si="2"/>
        <v>0.52121212121212113</v>
      </c>
      <c r="K14">
        <f t="shared" si="3"/>
        <v>0.36950096044533293</v>
      </c>
      <c r="M14">
        <v>3.1403213319317308E-2</v>
      </c>
      <c r="N14">
        <v>0.26026412675846333</v>
      </c>
      <c r="O14">
        <f t="shared" si="4"/>
        <v>0.12065901555638087</v>
      </c>
      <c r="P14">
        <f t="shared" si="5"/>
        <v>6.7830258998291412E-2</v>
      </c>
      <c r="S14">
        <v>3.1403213319317308E-2</v>
      </c>
      <c r="T14">
        <v>0.26026412675846333</v>
      </c>
      <c r="U14">
        <f t="shared" si="6"/>
        <v>0.12065901555638087</v>
      </c>
      <c r="V14">
        <f t="shared" si="7"/>
        <v>6.7830258998291412E-2</v>
      </c>
      <c r="Y14">
        <v>8.489538710119296E-2</v>
      </c>
      <c r="Z14">
        <v>0.36950096044533293</v>
      </c>
      <c r="AA14">
        <v>6.7830258998291412E-2</v>
      </c>
      <c r="AB14">
        <v>6.7830258998291412E-2</v>
      </c>
      <c r="AD14">
        <f>AVERAGE(Y14:AB16)</f>
        <v>0.14922926619346791</v>
      </c>
      <c r="AE14">
        <f>STDEV(Y14:AB16)</f>
        <v>0.13881736307631801</v>
      </c>
      <c r="AF14">
        <f>AE14/(SQRT(12))</f>
        <v>4.0073120970153114E-2</v>
      </c>
    </row>
    <row r="15" spans="2:36" x14ac:dyDescent="0.35">
      <c r="B15">
        <v>0.1185596500908427</v>
      </c>
      <c r="C15">
        <v>0.5641557219990323</v>
      </c>
      <c r="D15">
        <f t="shared" si="0"/>
        <v>0.210154121402399</v>
      </c>
      <c r="E15">
        <f t="shared" si="1"/>
        <v>9.1850855917641513E-2</v>
      </c>
      <c r="H15">
        <v>0.371</v>
      </c>
      <c r="I15">
        <v>0.66</v>
      </c>
      <c r="J15">
        <f t="shared" si="2"/>
        <v>0.56212121212121213</v>
      </c>
      <c r="K15">
        <f t="shared" si="3"/>
        <v>0.39850248931749577</v>
      </c>
      <c r="M15">
        <v>3.13120765863222E-2</v>
      </c>
      <c r="N15">
        <v>0.26026412675846333</v>
      </c>
      <c r="O15">
        <f t="shared" si="4"/>
        <v>0.12030884538836656</v>
      </c>
      <c r="P15">
        <f t="shared" si="5"/>
        <v>6.7633405633622717E-2</v>
      </c>
      <c r="S15">
        <v>3.13120765863222E-2</v>
      </c>
      <c r="T15">
        <v>0.26026412675846333</v>
      </c>
      <c r="U15">
        <f t="shared" si="6"/>
        <v>0.12030884538836656</v>
      </c>
      <c r="V15">
        <f t="shared" si="7"/>
        <v>6.7633405633622717E-2</v>
      </c>
      <c r="Y15">
        <v>9.1850855917641513E-2</v>
      </c>
      <c r="Z15">
        <v>0.39850248931749577</v>
      </c>
      <c r="AA15">
        <v>6.7633405633622717E-2</v>
      </c>
      <c r="AB15">
        <v>6.7633405633622717E-2</v>
      </c>
      <c r="AD15">
        <f>AD14/$AD$2</f>
        <v>0.18043627077798879</v>
      </c>
      <c r="AF15">
        <f>AF14/$AD$2</f>
        <v>4.8453260481194735E-2</v>
      </c>
    </row>
    <row r="16" spans="2:36" x14ac:dyDescent="0.35">
      <c r="B16">
        <v>0.11398228303543473</v>
      </c>
      <c r="C16">
        <v>0.5641557219990323</v>
      </c>
      <c r="D16">
        <f t="shared" si="0"/>
        <v>0.2020404625721943</v>
      </c>
      <c r="E16">
        <f t="shared" si="1"/>
        <v>8.830466561118995E-2</v>
      </c>
      <c r="H16">
        <v>0.34200000000000003</v>
      </c>
      <c r="I16">
        <v>0.66</v>
      </c>
      <c r="J16">
        <f t="shared" si="2"/>
        <v>0.51818181818181819</v>
      </c>
      <c r="K16">
        <f t="shared" si="3"/>
        <v>0.36735269904739504</v>
      </c>
      <c r="M16">
        <v>2.7643057382545886E-2</v>
      </c>
      <c r="N16">
        <v>0.26026412675846333</v>
      </c>
      <c r="O16">
        <f t="shared" si="4"/>
        <v>0.10621155411171924</v>
      </c>
      <c r="P16">
        <f t="shared" si="5"/>
        <v>5.9708403808769246E-2</v>
      </c>
      <c r="S16">
        <v>2.7643057382545886E-2</v>
      </c>
      <c r="T16">
        <v>0.26026412675846333</v>
      </c>
      <c r="U16">
        <f t="shared" si="6"/>
        <v>0.10621155411171924</v>
      </c>
      <c r="V16">
        <f t="shared" si="7"/>
        <v>5.9708403808769246E-2</v>
      </c>
      <c r="Y16">
        <v>8.830466561118995E-2</v>
      </c>
      <c r="Z16">
        <v>0.36735269904739504</v>
      </c>
      <c r="AA16">
        <v>5.9708403808769246E-2</v>
      </c>
      <c r="AB16">
        <v>5.9708403808769246E-2</v>
      </c>
    </row>
    <row r="17" spans="2:32" x14ac:dyDescent="0.35">
      <c r="D17" t="e">
        <f t="shared" si="0"/>
        <v>#DIV/0!</v>
      </c>
      <c r="E17" t="e">
        <f t="shared" si="1"/>
        <v>#DIV/0!</v>
      </c>
      <c r="J17" t="e">
        <f t="shared" si="2"/>
        <v>#DIV/0!</v>
      </c>
      <c r="K17" t="e">
        <f t="shared" si="3"/>
        <v>#DIV/0!</v>
      </c>
      <c r="O17" t="e">
        <f t="shared" si="4"/>
        <v>#DIV/0!</v>
      </c>
      <c r="P17" t="e">
        <f t="shared" si="5"/>
        <v>#DIV/0!</v>
      </c>
      <c r="U17" t="e">
        <f t="shared" si="6"/>
        <v>#DIV/0!</v>
      </c>
      <c r="V17" t="e">
        <f t="shared" si="7"/>
        <v>#DIV/0!</v>
      </c>
      <c r="Y17" t="e">
        <v>#DIV/0!</v>
      </c>
      <c r="Z17" t="e">
        <v>#DIV/0!</v>
      </c>
      <c r="AA17" t="e">
        <v>#DIV/0!</v>
      </c>
      <c r="AB17" t="e">
        <v>#DIV/0!</v>
      </c>
      <c r="AD17" t="s">
        <v>9</v>
      </c>
      <c r="AE17" t="s">
        <v>10</v>
      </c>
      <c r="AF17" t="s">
        <v>61</v>
      </c>
    </row>
    <row r="18" spans="2:32" x14ac:dyDescent="0.35">
      <c r="B18">
        <v>0.1032264794075427</v>
      </c>
      <c r="C18">
        <v>0.55679552894553064</v>
      </c>
      <c r="D18">
        <f t="shared" si="0"/>
        <v>0.18539387268973739</v>
      </c>
      <c r="E18">
        <f t="shared" si="1"/>
        <v>8.1029036094098963E-2</v>
      </c>
      <c r="H18">
        <v>0.27700000000000002</v>
      </c>
      <c r="I18">
        <v>0.58599999999999997</v>
      </c>
      <c r="J18">
        <f t="shared" si="2"/>
        <v>0.47269624573378849</v>
      </c>
      <c r="K18">
        <f t="shared" si="3"/>
        <v>0.33510678222783452</v>
      </c>
      <c r="M18">
        <v>4.2700713892781898E-2</v>
      </c>
      <c r="N18">
        <v>0.70505974206601429</v>
      </c>
      <c r="O18">
        <f t="shared" si="4"/>
        <v>6.0563256338615146E-2</v>
      </c>
      <c r="P18">
        <f t="shared" si="5"/>
        <v>3.4046534726686922E-2</v>
      </c>
      <c r="S18">
        <v>4.2700713892781898E-2</v>
      </c>
      <c r="T18">
        <v>0.70505974206601429</v>
      </c>
      <c r="U18">
        <f t="shared" si="6"/>
        <v>6.0563256338615146E-2</v>
      </c>
      <c r="V18">
        <f t="shared" si="7"/>
        <v>3.4046534726686922E-2</v>
      </c>
      <c r="Y18">
        <v>8.1029036094098963E-2</v>
      </c>
      <c r="Z18">
        <v>0.33510678222783452</v>
      </c>
      <c r="AA18">
        <v>3.4046534726686922E-2</v>
      </c>
      <c r="AB18">
        <v>3.4046534726686922E-2</v>
      </c>
      <c r="AD18">
        <f>AVERAGE(Y18:AB20)</f>
        <v>0.11891580601428477</v>
      </c>
      <c r="AE18">
        <f>STDEV(Y18:AB20)</f>
        <v>0.12676878090294863</v>
      </c>
      <c r="AF18">
        <f>AE18/(SQRT(12))</f>
        <v>3.6594994889579041E-2</v>
      </c>
    </row>
    <row r="19" spans="2:32" x14ac:dyDescent="0.35">
      <c r="B19">
        <v>0.10354121085408369</v>
      </c>
      <c r="C19">
        <v>0.55679552894553064</v>
      </c>
      <c r="D19">
        <f t="shared" si="0"/>
        <v>0.18595912767146655</v>
      </c>
      <c r="E19">
        <f t="shared" si="1"/>
        <v>8.1276088845370589E-2</v>
      </c>
      <c r="H19">
        <v>0.28599999999999998</v>
      </c>
      <c r="I19">
        <v>0.58599999999999997</v>
      </c>
      <c r="J19">
        <f t="shared" si="2"/>
        <v>0.48805460750853241</v>
      </c>
      <c r="K19">
        <f t="shared" si="3"/>
        <v>0.34599472822079658</v>
      </c>
      <c r="M19">
        <v>4.5293819087299146E-2</v>
      </c>
      <c r="N19">
        <v>0.70505974206601429</v>
      </c>
      <c r="O19">
        <f t="shared" si="4"/>
        <v>6.4241108072028194E-2</v>
      </c>
      <c r="P19">
        <f t="shared" si="5"/>
        <v>3.6114093744008355E-2</v>
      </c>
      <c r="S19">
        <v>4.5293819087299146E-2</v>
      </c>
      <c r="T19">
        <v>0.70505974206601429</v>
      </c>
      <c r="U19">
        <f t="shared" si="6"/>
        <v>6.4241108072028194E-2</v>
      </c>
      <c r="V19">
        <f t="shared" si="7"/>
        <v>3.6114093744008355E-2</v>
      </c>
      <c r="Y19">
        <v>8.1276088845370589E-2</v>
      </c>
      <c r="Z19">
        <v>0.34599472822079658</v>
      </c>
      <c r="AA19">
        <v>3.6114093744008355E-2</v>
      </c>
      <c r="AB19">
        <v>3.6114093744008355E-2</v>
      </c>
      <c r="AD19">
        <f>AD18/$AD$2</f>
        <v>0.14378362315310697</v>
      </c>
      <c r="AF19">
        <f>AF18/$AD$2</f>
        <v>4.4247784469131371E-2</v>
      </c>
    </row>
    <row r="20" spans="2:32" x14ac:dyDescent="0.35">
      <c r="B20">
        <v>0.10013678867157239</v>
      </c>
      <c r="C20">
        <v>0.55679552894553064</v>
      </c>
      <c r="D20">
        <f t="shared" si="0"/>
        <v>0.17984481459686508</v>
      </c>
      <c r="E20">
        <f t="shared" si="1"/>
        <v>7.8603741115509884E-2</v>
      </c>
      <c r="H20">
        <v>0.245</v>
      </c>
      <c r="I20">
        <v>0.58599999999999997</v>
      </c>
      <c r="J20">
        <f t="shared" si="2"/>
        <v>0.41808873720136519</v>
      </c>
      <c r="K20">
        <f t="shared" si="3"/>
        <v>0.29639408536396911</v>
      </c>
      <c r="M20">
        <v>4.280787406295488E-2</v>
      </c>
      <c r="N20">
        <v>0.70505974206601429</v>
      </c>
      <c r="O20">
        <f t="shared" si="4"/>
        <v>6.0715243700507307E-2</v>
      </c>
      <c r="P20">
        <f t="shared" si="5"/>
        <v>3.4131976681223634E-2</v>
      </c>
      <c r="S20">
        <v>4.280787406295488E-2</v>
      </c>
      <c r="T20">
        <v>0.70505974206601429</v>
      </c>
      <c r="U20">
        <f t="shared" si="6"/>
        <v>6.0715243700507307E-2</v>
      </c>
      <c r="V20">
        <f t="shared" si="7"/>
        <v>3.4131976681223634E-2</v>
      </c>
      <c r="Y20">
        <v>7.8603741115509884E-2</v>
      </c>
      <c r="Z20">
        <v>0.29639408536396911</v>
      </c>
      <c r="AA20">
        <v>3.4131976681223634E-2</v>
      </c>
      <c r="AB20">
        <v>3.4131976681223634E-2</v>
      </c>
    </row>
    <row r="21" spans="2:32" x14ac:dyDescent="0.35">
      <c r="D21" t="e">
        <f t="shared" si="0"/>
        <v>#DIV/0!</v>
      </c>
      <c r="E21" t="e">
        <f t="shared" si="1"/>
        <v>#DIV/0!</v>
      </c>
      <c r="J21" t="e">
        <f t="shared" si="2"/>
        <v>#DIV/0!</v>
      </c>
      <c r="K21" t="e">
        <f t="shared" si="3"/>
        <v>#DIV/0!</v>
      </c>
      <c r="O21" t="e">
        <f t="shared" si="4"/>
        <v>#DIV/0!</v>
      </c>
      <c r="P21" t="e">
        <f t="shared" si="5"/>
        <v>#DIV/0!</v>
      </c>
      <c r="U21" t="e">
        <f t="shared" si="6"/>
        <v>#DIV/0!</v>
      </c>
      <c r="V21" t="e">
        <f t="shared" si="7"/>
        <v>#DIV/0!</v>
      </c>
      <c r="Y21" t="e">
        <v>#DIV/0!</v>
      </c>
      <c r="Z21" t="e">
        <v>#DIV/0!</v>
      </c>
      <c r="AA21" t="e">
        <v>#DIV/0!</v>
      </c>
      <c r="AB21" t="e">
        <v>#DIV/0!</v>
      </c>
      <c r="AD21" t="s">
        <v>9</v>
      </c>
      <c r="AE21" t="s">
        <v>10</v>
      </c>
      <c r="AF21" t="s">
        <v>61</v>
      </c>
    </row>
    <row r="22" spans="2:32" x14ac:dyDescent="0.35">
      <c r="B22">
        <v>0.12239817905440052</v>
      </c>
      <c r="C22">
        <v>0.76909533357581028</v>
      </c>
      <c r="D22">
        <f t="shared" si="0"/>
        <v>0.15914565296518685</v>
      </c>
      <c r="E22">
        <f t="shared" si="1"/>
        <v>6.9556877318788041E-2</v>
      </c>
      <c r="H22">
        <v>0.312</v>
      </c>
      <c r="I22">
        <v>0.67900000000000005</v>
      </c>
      <c r="J22">
        <f t="shared" si="2"/>
        <v>0.45949926362297494</v>
      </c>
      <c r="K22">
        <f t="shared" si="3"/>
        <v>0.32575109503931471</v>
      </c>
      <c r="M22">
        <v>5.3806564306141363E-2</v>
      </c>
      <c r="N22">
        <v>0.6642820173683045</v>
      </c>
      <c r="O22">
        <f t="shared" si="4"/>
        <v>8.0999579846083442E-2</v>
      </c>
      <c r="P22">
        <f t="shared" si="5"/>
        <v>4.5535117739671227E-2</v>
      </c>
      <c r="S22">
        <v>5.3806564306141363E-2</v>
      </c>
      <c r="T22">
        <v>0.6642820173683045</v>
      </c>
      <c r="U22">
        <f t="shared" si="6"/>
        <v>8.0999579846083442E-2</v>
      </c>
      <c r="V22">
        <f t="shared" si="7"/>
        <v>4.5535117739671227E-2</v>
      </c>
      <c r="Y22">
        <v>6.9556877318788041E-2</v>
      </c>
      <c r="Z22">
        <v>0.32575109503931471</v>
      </c>
      <c r="AA22">
        <v>4.5535117739671227E-2</v>
      </c>
      <c r="AB22">
        <v>4.5535117739671227E-2</v>
      </c>
      <c r="AD22">
        <f>AVERAGE(Y22:AB24)</f>
        <v>0.1210783981005239</v>
      </c>
      <c r="AE22">
        <f>STDEV(Y22:AB24)</f>
        <v>0.12136558972713299</v>
      </c>
      <c r="AF22">
        <f>AE22/(SQRT(12))</f>
        <v>3.5035227949658958E-2</v>
      </c>
    </row>
    <row r="23" spans="2:32" x14ac:dyDescent="0.35">
      <c r="B23">
        <v>0.1299353602163846</v>
      </c>
      <c r="C23">
        <v>0.76909533357581028</v>
      </c>
      <c r="D23">
        <f t="shared" si="0"/>
        <v>0.16894571393674537</v>
      </c>
      <c r="E23">
        <f t="shared" si="1"/>
        <v>7.384013373210932E-2</v>
      </c>
      <c r="H23">
        <v>0.31900000000000001</v>
      </c>
      <c r="I23">
        <v>0.67900000000000005</v>
      </c>
      <c r="J23">
        <f t="shared" si="2"/>
        <v>0.46980854197349042</v>
      </c>
      <c r="K23">
        <f t="shared" si="3"/>
        <v>0.33305961319724808</v>
      </c>
      <c r="M23">
        <v>5.3916737053140547E-2</v>
      </c>
      <c r="N23">
        <v>0.6642820173683045</v>
      </c>
      <c r="O23">
        <f t="shared" si="4"/>
        <v>8.1165432216189215E-2</v>
      </c>
      <c r="P23">
        <f t="shared" si="5"/>
        <v>4.5628354114656385E-2</v>
      </c>
      <c r="S23">
        <v>5.3916737053140547E-2</v>
      </c>
      <c r="T23">
        <v>0.6642820173683045</v>
      </c>
      <c r="U23">
        <f t="shared" si="6"/>
        <v>8.1165432216189215E-2</v>
      </c>
      <c r="V23">
        <f t="shared" si="7"/>
        <v>4.5628354114656385E-2</v>
      </c>
      <c r="Y23">
        <v>7.384013373210932E-2</v>
      </c>
      <c r="Z23">
        <v>0.33305961319724808</v>
      </c>
      <c r="AA23">
        <v>4.5628354114656385E-2</v>
      </c>
      <c r="AB23">
        <v>4.5628354114656385E-2</v>
      </c>
      <c r="AD23">
        <f>AD22/$AD$2</f>
        <v>0.14639845911128352</v>
      </c>
      <c r="AF23">
        <f>AF22/$AD$2</f>
        <v>4.2361837180768344E-2</v>
      </c>
    </row>
    <row r="24" spans="2:32" x14ac:dyDescent="0.35">
      <c r="B24">
        <v>0.12611047333692404</v>
      </c>
      <c r="C24">
        <v>0.76909533357581028</v>
      </c>
      <c r="D24">
        <f t="shared" si="0"/>
        <v>0.16397248537523892</v>
      </c>
      <c r="E24">
        <f t="shared" si="1"/>
        <v>7.1666513262521839E-2</v>
      </c>
      <c r="H24">
        <v>0.29199999999999998</v>
      </c>
      <c r="I24">
        <v>0.67900000000000005</v>
      </c>
      <c r="J24">
        <f t="shared" si="2"/>
        <v>0.43004418262150212</v>
      </c>
      <c r="K24">
        <f t="shared" si="3"/>
        <v>0.30486961458807654</v>
      </c>
      <c r="M24">
        <v>5.4279077053467926E-2</v>
      </c>
      <c r="N24">
        <v>0.6642820173683045</v>
      </c>
      <c r="O24">
        <f t="shared" si="4"/>
        <v>8.1710893316826669E-2</v>
      </c>
      <c r="P24">
        <f t="shared" si="5"/>
        <v>4.5934993179786526E-2</v>
      </c>
      <c r="S24">
        <v>5.4279077053467926E-2</v>
      </c>
      <c r="T24">
        <v>0.6642820173683045</v>
      </c>
      <c r="U24">
        <f t="shared" si="6"/>
        <v>8.1710893316826669E-2</v>
      </c>
      <c r="V24">
        <f t="shared" si="7"/>
        <v>4.5934993179786526E-2</v>
      </c>
      <c r="Y24">
        <v>7.1666513262521839E-2</v>
      </c>
      <c r="Z24">
        <v>0.30486961458807654</v>
      </c>
      <c r="AA24">
        <v>4.5934993179786526E-2</v>
      </c>
      <c r="AB24">
        <v>4.5934993179786526E-2</v>
      </c>
    </row>
    <row r="25" spans="2:32" x14ac:dyDescent="0.35">
      <c r="D25" t="e">
        <f t="shared" si="0"/>
        <v>#DIV/0!</v>
      </c>
      <c r="E25" t="e">
        <f t="shared" si="1"/>
        <v>#DIV/0!</v>
      </c>
      <c r="J25" t="e">
        <f t="shared" si="2"/>
        <v>#DIV/0!</v>
      </c>
      <c r="K25" t="e">
        <f t="shared" si="3"/>
        <v>#DIV/0!</v>
      </c>
      <c r="O25" t="e">
        <f t="shared" si="4"/>
        <v>#DIV/0!</v>
      </c>
      <c r="P25" t="e">
        <f t="shared" si="5"/>
        <v>#DIV/0!</v>
      </c>
      <c r="U25" t="e">
        <f t="shared" si="6"/>
        <v>#DIV/0!</v>
      </c>
      <c r="V25" t="e">
        <f t="shared" si="7"/>
        <v>#DIV/0!</v>
      </c>
      <c r="Y25" t="e">
        <v>#DIV/0!</v>
      </c>
      <c r="Z25" t="e">
        <v>#DIV/0!</v>
      </c>
      <c r="AA25" t="e">
        <v>#DIV/0!</v>
      </c>
      <c r="AB25" t="e">
        <v>#DIV/0!</v>
      </c>
      <c r="AD25" t="s">
        <v>9</v>
      </c>
      <c r="AE25" t="s">
        <v>10</v>
      </c>
      <c r="AF25" t="s">
        <v>61</v>
      </c>
    </row>
    <row r="26" spans="2:32" x14ac:dyDescent="0.35">
      <c r="B26">
        <v>0.16032774353978141</v>
      </c>
      <c r="C26">
        <v>0.31306892037419443</v>
      </c>
      <c r="D26">
        <f t="shared" si="0"/>
        <v>0.51211644818703272</v>
      </c>
      <c r="E26">
        <f t="shared" si="1"/>
        <v>0.22382779734028335</v>
      </c>
      <c r="H26">
        <v>0.51800000000000002</v>
      </c>
      <c r="I26">
        <v>0.70199999999999996</v>
      </c>
      <c r="J26">
        <f t="shared" si="2"/>
        <v>0.73789173789173801</v>
      </c>
      <c r="K26">
        <f t="shared" si="3"/>
        <v>0.5231108310021636</v>
      </c>
      <c r="M26">
        <v>0.11378710676377726</v>
      </c>
      <c r="N26">
        <v>0.71557150120373492</v>
      </c>
      <c r="O26">
        <f t="shared" si="4"/>
        <v>0.15901570503068457</v>
      </c>
      <c r="P26">
        <f t="shared" si="5"/>
        <v>8.9393042097108674E-2</v>
      </c>
      <c r="S26">
        <v>0.11378710676377726</v>
      </c>
      <c r="T26">
        <v>0.71557150120373492</v>
      </c>
      <c r="U26">
        <f t="shared" si="6"/>
        <v>0.15901570503068457</v>
      </c>
      <c r="V26">
        <f t="shared" si="7"/>
        <v>8.9393042097108674E-2</v>
      </c>
      <c r="Y26">
        <v>0.22382779734028335</v>
      </c>
      <c r="Z26">
        <v>0.5231108310021636</v>
      </c>
      <c r="AA26">
        <v>8.9393042097108674E-2</v>
      </c>
      <c r="AB26">
        <v>8.9393042097108674E-2</v>
      </c>
      <c r="AD26">
        <f>AVERAGE(Y26:AB28)</f>
        <v>0.23784649210837894</v>
      </c>
      <c r="AE26">
        <f>STDEV(Y26:AB28)</f>
        <v>0.18749243270149632</v>
      </c>
      <c r="AF26">
        <f>AE26/(SQRT(12))</f>
        <v>5.4124403245613351E-2</v>
      </c>
    </row>
    <row r="27" spans="2:32" x14ac:dyDescent="0.35">
      <c r="B27">
        <v>0.17593226567772435</v>
      </c>
      <c r="C27">
        <v>0.31306892037419443</v>
      </c>
      <c r="D27">
        <f t="shared" si="0"/>
        <v>0.56196017626866945</v>
      </c>
      <c r="E27">
        <f t="shared" si="1"/>
        <v>0.24561270955553463</v>
      </c>
      <c r="H27">
        <v>0.53500000000000003</v>
      </c>
      <c r="I27">
        <v>0.70199999999999996</v>
      </c>
      <c r="J27">
        <f t="shared" si="2"/>
        <v>0.76210826210826221</v>
      </c>
      <c r="K27">
        <f t="shared" si="3"/>
        <v>0.540278560977138</v>
      </c>
      <c r="M27">
        <v>0.12431049438158071</v>
      </c>
      <c r="N27">
        <v>0.71557150120373492</v>
      </c>
      <c r="O27">
        <f t="shared" si="4"/>
        <v>0.17372197491440827</v>
      </c>
      <c r="P27">
        <f t="shared" si="5"/>
        <v>9.7660390297423058E-2</v>
      </c>
      <c r="S27">
        <v>0.12431049438158071</v>
      </c>
      <c r="T27">
        <v>0.71557150120373492</v>
      </c>
      <c r="U27">
        <f t="shared" si="6"/>
        <v>0.17372197491440827</v>
      </c>
      <c r="V27">
        <f t="shared" si="7"/>
        <v>9.7660390297423058E-2</v>
      </c>
      <c r="Y27">
        <v>0.24561270955553463</v>
      </c>
      <c r="Z27">
        <v>0.540278560977138</v>
      </c>
      <c r="AA27">
        <v>9.7660390297423058E-2</v>
      </c>
      <c r="AB27">
        <v>9.7660390297423058E-2</v>
      </c>
      <c r="AD27">
        <f>AD26/$AD$2</f>
        <v>0.2875852381263051</v>
      </c>
      <c r="AF27">
        <f>AF26/$AD$2</f>
        <v>6.5442963895978909E-2</v>
      </c>
    </row>
    <row r="28" spans="2:32" x14ac:dyDescent="0.35">
      <c r="B28">
        <v>0.16794887070757816</v>
      </c>
      <c r="C28">
        <v>0.31306892037419443</v>
      </c>
      <c r="D28">
        <f t="shared" si="0"/>
        <v>0.53645973706632366</v>
      </c>
      <c r="E28">
        <f t="shared" si="1"/>
        <v>0.23446737892208788</v>
      </c>
      <c r="H28">
        <v>0.52700000000000002</v>
      </c>
      <c r="I28">
        <v>0.70199999999999996</v>
      </c>
      <c r="J28">
        <f t="shared" si="2"/>
        <v>0.75071225071225078</v>
      </c>
      <c r="K28">
        <f t="shared" si="3"/>
        <v>0.53219962922420883</v>
      </c>
      <c r="M28">
        <v>0.11491236891657466</v>
      </c>
      <c r="N28">
        <v>0.71557150120373492</v>
      </c>
      <c r="O28">
        <f t="shared" si="4"/>
        <v>0.16058824131937757</v>
      </c>
      <c r="P28">
        <f t="shared" si="5"/>
        <v>9.0277066745034093E-2</v>
      </c>
      <c r="S28">
        <v>0.11491236891657466</v>
      </c>
      <c r="T28">
        <v>0.71557150120373492</v>
      </c>
      <c r="U28">
        <f t="shared" si="6"/>
        <v>0.16058824131937757</v>
      </c>
      <c r="V28">
        <f t="shared" si="7"/>
        <v>9.0277066745034093E-2</v>
      </c>
      <c r="Y28">
        <v>0.23446737892208788</v>
      </c>
      <c r="Z28">
        <v>0.53219962922420883</v>
      </c>
      <c r="AA28">
        <v>9.0277066745034093E-2</v>
      </c>
      <c r="AB28">
        <v>9.0277066745034093E-2</v>
      </c>
    </row>
    <row r="29" spans="2:32" x14ac:dyDescent="0.35">
      <c r="D29" t="e">
        <f t="shared" si="0"/>
        <v>#DIV/0!</v>
      </c>
      <c r="E29" t="e">
        <f t="shared" si="1"/>
        <v>#DIV/0!</v>
      </c>
      <c r="J29" t="e">
        <f t="shared" si="2"/>
        <v>#DIV/0!</v>
      </c>
      <c r="K29" t="e">
        <f t="shared" si="3"/>
        <v>#DIV/0!</v>
      </c>
      <c r="O29" t="e">
        <f t="shared" si="4"/>
        <v>#DIV/0!</v>
      </c>
      <c r="P29" t="e">
        <f t="shared" si="5"/>
        <v>#DIV/0!</v>
      </c>
      <c r="U29" t="e">
        <f t="shared" si="6"/>
        <v>#DIV/0!</v>
      </c>
      <c r="V29" t="e">
        <f t="shared" si="7"/>
        <v>#DIV/0!</v>
      </c>
      <c r="Y29" t="e">
        <v>#DIV/0!</v>
      </c>
      <c r="Z29" t="e">
        <v>#DIV/0!</v>
      </c>
      <c r="AA29" t="e">
        <v>#DIV/0!</v>
      </c>
      <c r="AB29" t="e">
        <v>#DIV/0!</v>
      </c>
      <c r="AD29" t="s">
        <v>9</v>
      </c>
      <c r="AE29" t="s">
        <v>10</v>
      </c>
      <c r="AF29" t="s">
        <v>61</v>
      </c>
    </row>
    <row r="30" spans="2:32" x14ac:dyDescent="0.35">
      <c r="B30">
        <v>0.11463750333268545</v>
      </c>
      <c r="C30">
        <v>5.0103955759244229E-2</v>
      </c>
      <c r="D30">
        <f t="shared" si="0"/>
        <v>2.2879930655282585</v>
      </c>
      <c r="E30">
        <f t="shared" si="1"/>
        <v>1</v>
      </c>
      <c r="H30">
        <v>1</v>
      </c>
      <c r="I30">
        <v>0.85899999999999999</v>
      </c>
      <c r="J30">
        <f t="shared" si="2"/>
        <v>1.1641443538998837</v>
      </c>
      <c r="K30">
        <f t="shared" si="3"/>
        <v>0.82529250444648927</v>
      </c>
      <c r="M30">
        <v>0.542308617256828</v>
      </c>
      <c r="N30">
        <v>0.79042754578906904</v>
      </c>
      <c r="O30">
        <f t="shared" si="4"/>
        <v>0.68609529127106961</v>
      </c>
      <c r="P30">
        <f t="shared" si="5"/>
        <v>0.38569866569712569</v>
      </c>
      <c r="S30">
        <v>0.542308617256828</v>
      </c>
      <c r="T30">
        <v>0.79042754578906904</v>
      </c>
      <c r="U30">
        <f t="shared" si="6"/>
        <v>0.68609529127106961</v>
      </c>
      <c r="V30">
        <f t="shared" si="7"/>
        <v>0.38569866569712569</v>
      </c>
      <c r="Y30">
        <v>1</v>
      </c>
      <c r="Z30">
        <v>0.82529250444648927</v>
      </c>
      <c r="AA30">
        <v>0.38569866569712569</v>
      </c>
      <c r="AB30">
        <v>0.38569866569712569</v>
      </c>
      <c r="AD30">
        <f>AVERAGE(Y30:AB32)</f>
        <v>0.62928819463171648</v>
      </c>
      <c r="AE30">
        <f>STDEV(Y30:AB32)</f>
        <v>0.26573414223138325</v>
      </c>
      <c r="AF30">
        <f>AE30/(SQRT(12))</f>
        <v>7.671083927508171E-2</v>
      </c>
    </row>
    <row r="31" spans="2:32" x14ac:dyDescent="0.35">
      <c r="B31">
        <v>0.11063831538985709</v>
      </c>
      <c r="C31">
        <v>5.0103955759244229E-2</v>
      </c>
      <c r="D31">
        <f t="shared" si="0"/>
        <v>2.2081752570892412</v>
      </c>
      <c r="E31">
        <f t="shared" si="1"/>
        <v>0.96511448848268744</v>
      </c>
      <c r="H31">
        <v>0.98699999999999999</v>
      </c>
      <c r="I31">
        <v>0.85899999999999999</v>
      </c>
      <c r="J31">
        <f t="shared" si="2"/>
        <v>1.1490104772991852</v>
      </c>
      <c r="K31">
        <f t="shared" si="3"/>
        <v>0.81456370188868488</v>
      </c>
      <c r="M31">
        <v>0.55449947517031706</v>
      </c>
      <c r="N31">
        <v>0.79042754578906904</v>
      </c>
      <c r="O31">
        <f t="shared" si="4"/>
        <v>0.70151841003563531</v>
      </c>
      <c r="P31">
        <f t="shared" si="5"/>
        <v>0.39436900115061746</v>
      </c>
      <c r="S31">
        <v>0.55449947517031706</v>
      </c>
      <c r="T31">
        <v>0.79042754578906904</v>
      </c>
      <c r="U31">
        <f t="shared" si="6"/>
        <v>0.70151841003563531</v>
      </c>
      <c r="V31">
        <f t="shared" si="7"/>
        <v>0.39436900115061746</v>
      </c>
      <c r="Y31">
        <v>0.96511448848268744</v>
      </c>
      <c r="Z31">
        <v>0.81456370188868488</v>
      </c>
      <c r="AA31">
        <v>0.39436900115061746</v>
      </c>
      <c r="AB31">
        <v>0.39436900115061746</v>
      </c>
      <c r="AD31">
        <f>AD30/$AD$2</f>
        <v>0.76088570278669831</v>
      </c>
      <c r="AF31">
        <f>AF30/$AD$2</f>
        <v>9.2752702737951886E-2</v>
      </c>
    </row>
    <row r="32" spans="2:32" x14ac:dyDescent="0.35">
      <c r="B32">
        <v>0.10210072388900494</v>
      </c>
      <c r="C32">
        <v>5.0103955759244229E-2</v>
      </c>
      <c r="D32">
        <f t="shared" si="0"/>
        <v>2.0377777032139277</v>
      </c>
      <c r="E32">
        <f t="shared" si="1"/>
        <v>0.89063980739969573</v>
      </c>
      <c r="H32">
        <v>0.92500000000000004</v>
      </c>
      <c r="I32">
        <v>0.85899999999999999</v>
      </c>
      <c r="J32">
        <f t="shared" si="2"/>
        <v>1.0768335273573924</v>
      </c>
      <c r="K32">
        <f t="shared" si="3"/>
        <v>0.76339556661300256</v>
      </c>
      <c r="M32">
        <v>0.51483427177634511</v>
      </c>
      <c r="N32">
        <v>0.79042754578906904</v>
      </c>
      <c r="O32">
        <f t="shared" si="4"/>
        <v>0.6513364501516653</v>
      </c>
      <c r="P32">
        <f t="shared" si="5"/>
        <v>0.36615846652727618</v>
      </c>
      <c r="S32">
        <v>0.51483427177634511</v>
      </c>
      <c r="T32">
        <v>0.79042754578906904</v>
      </c>
      <c r="U32">
        <f t="shared" si="6"/>
        <v>0.6513364501516653</v>
      </c>
      <c r="V32">
        <f t="shared" si="7"/>
        <v>0.36615846652727618</v>
      </c>
      <c r="Y32">
        <v>0.89063980739969573</v>
      </c>
      <c r="Z32">
        <v>0.76339556661300256</v>
      </c>
      <c r="AA32">
        <v>0.36615846652727618</v>
      </c>
      <c r="AB32">
        <v>0.36615846652727618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topLeftCell="AS1" workbookViewId="0">
      <selection activeCell="BE9" sqref="BE9:BG17"/>
    </sheetView>
  </sheetViews>
  <sheetFormatPr defaultRowHeight="14.5" x14ac:dyDescent="0.35"/>
  <cols>
    <col min="1" max="1" width="18.453125" customWidth="1"/>
    <col min="8" max="8" width="18.26953125" customWidth="1"/>
    <col min="15" max="15" width="18.1796875" customWidth="1"/>
    <col min="22" max="22" width="18.7265625" customWidth="1"/>
    <col min="29" max="29" width="18.26953125" customWidth="1"/>
    <col min="36" max="36" width="22.08984375" customWidth="1"/>
  </cols>
  <sheetData>
    <row r="1" spans="1:59" x14ac:dyDescent="0.35">
      <c r="A1" t="s">
        <v>17</v>
      </c>
      <c r="B1" t="s">
        <v>0</v>
      </c>
      <c r="C1" t="s">
        <v>1</v>
      </c>
      <c r="D1" t="s">
        <v>2</v>
      </c>
      <c r="E1" t="s">
        <v>3</v>
      </c>
      <c r="H1" t="s">
        <v>23</v>
      </c>
      <c r="I1" t="s">
        <v>0</v>
      </c>
      <c r="J1" t="s">
        <v>1</v>
      </c>
      <c r="K1" t="s">
        <v>2</v>
      </c>
      <c r="L1" t="s">
        <v>3</v>
      </c>
      <c r="O1" t="s">
        <v>24</v>
      </c>
      <c r="P1" t="s">
        <v>0</v>
      </c>
      <c r="Q1" t="s">
        <v>1</v>
      </c>
      <c r="R1" t="s">
        <v>2</v>
      </c>
      <c r="S1" t="s">
        <v>3</v>
      </c>
      <c r="V1" t="s">
        <v>25</v>
      </c>
      <c r="W1" t="s">
        <v>0</v>
      </c>
      <c r="X1" t="s">
        <v>1</v>
      </c>
      <c r="Y1" t="s">
        <v>2</v>
      </c>
      <c r="Z1" t="s">
        <v>3</v>
      </c>
      <c r="AC1" t="s">
        <v>26</v>
      </c>
      <c r="AD1" t="s">
        <v>0</v>
      </c>
      <c r="AE1" t="s">
        <v>1</v>
      </c>
      <c r="AF1" t="s">
        <v>2</v>
      </c>
      <c r="AG1" t="s">
        <v>3</v>
      </c>
      <c r="AJ1" t="s">
        <v>26</v>
      </c>
      <c r="AK1" t="s">
        <v>0</v>
      </c>
      <c r="AL1" t="s">
        <v>1</v>
      </c>
      <c r="AM1" t="s">
        <v>2</v>
      </c>
      <c r="AN1" t="s">
        <v>3</v>
      </c>
      <c r="AR1">
        <v>9</v>
      </c>
      <c r="AS1">
        <v>0.80262883353991943</v>
      </c>
      <c r="AT1">
        <v>0.97542780315331923</v>
      </c>
      <c r="AU1">
        <v>0.73997952197206485</v>
      </c>
      <c r="AV1">
        <v>0.52529447615685743</v>
      </c>
      <c r="AW1">
        <v>0.51148881978788441</v>
      </c>
      <c r="AX1">
        <v>0.56882582648729563</v>
      </c>
      <c r="AZ1" t="s">
        <v>9</v>
      </c>
      <c r="BA1">
        <f>AVERAGE(AS1:AX3)</f>
        <v>0.66564565352975635</v>
      </c>
      <c r="BB1" t="s">
        <v>16</v>
      </c>
      <c r="BC1">
        <f>BA1/$BA$6</f>
        <v>0.79632759668648523</v>
      </c>
      <c r="BE1">
        <v>9</v>
      </c>
      <c r="BF1">
        <v>0.79632759668648523</v>
      </c>
      <c r="BG1">
        <v>4.8800788183191585E-2</v>
      </c>
    </row>
    <row r="2" spans="1:59" x14ac:dyDescent="0.35">
      <c r="A2">
        <v>9</v>
      </c>
      <c r="B2">
        <v>1</v>
      </c>
      <c r="C2">
        <v>0.89853569923768994</v>
      </c>
      <c r="D2">
        <f>B2/C2</f>
        <v>1.1129218358807462</v>
      </c>
      <c r="E2">
        <f>D2/$D$7</f>
        <v>0.80262883353991943</v>
      </c>
      <c r="I2">
        <v>0.28487383012845674</v>
      </c>
      <c r="J2">
        <v>0.19937227486533476</v>
      </c>
      <c r="K2">
        <f>I2/J2</f>
        <v>1.428853787824178</v>
      </c>
      <c r="L2">
        <f>K2/$K$3</f>
        <v>0.97542780315331923</v>
      </c>
      <c r="P2">
        <v>0.79041158628358299</v>
      </c>
      <c r="Q2">
        <v>0.81158961611515079</v>
      </c>
      <c r="R2">
        <f>P2/Q2</f>
        <v>0.97390549433968732</v>
      </c>
      <c r="S2">
        <f>R2/$R$6</f>
        <v>0.73997952197206485</v>
      </c>
      <c r="W2">
        <v>0.31381451748699374</v>
      </c>
      <c r="X2">
        <v>0.45570222910567526</v>
      </c>
      <c r="Y2">
        <f>W2/X2</f>
        <v>0.68863941724151978</v>
      </c>
      <c r="Z2">
        <f>Y2/$Y$11</f>
        <v>0.52529447615685743</v>
      </c>
      <c r="AD2" s="2">
        <v>0.23144254535055406</v>
      </c>
      <c r="AE2" s="2">
        <v>0.29898395776819664</v>
      </c>
      <c r="AF2">
        <f>AD2/AE2</f>
        <v>0.77409686820050827</v>
      </c>
      <c r="AG2">
        <f>AF2/$AF$6</f>
        <v>0.51148881978788441</v>
      </c>
      <c r="AK2">
        <v>0.45696228383410781</v>
      </c>
      <c r="AL2">
        <v>0.49740022852816879</v>
      </c>
      <c r="AM2">
        <f>AK2/AL2</f>
        <v>0.91870139502404569</v>
      </c>
      <c r="AN2">
        <f>AM2/$AM$6</f>
        <v>0.56882582648729563</v>
      </c>
      <c r="AS2">
        <v>0.79780711197489262</v>
      </c>
      <c r="AT2">
        <v>1</v>
      </c>
      <c r="AU2">
        <v>0.74690582337455014</v>
      </c>
      <c r="AV2">
        <v>0.50936873632579405</v>
      </c>
      <c r="AW2">
        <v>0.51996290605319406</v>
      </c>
      <c r="AX2">
        <v>0.53579828722358591</v>
      </c>
      <c r="AZ2" t="s">
        <v>10</v>
      </c>
      <c r="BA2">
        <f>STDEV(AS1:AX3)</f>
        <v>0.1730670627540252</v>
      </c>
      <c r="BC2">
        <f>BA2/$BA$6</f>
        <v>0.20704420950949862</v>
      </c>
      <c r="BE2">
        <v>12</v>
      </c>
      <c r="BF2">
        <v>1</v>
      </c>
      <c r="BG2">
        <v>5.4273421907297427E-2</v>
      </c>
    </row>
    <row r="3" spans="1:59" x14ac:dyDescent="0.35">
      <c r="B3">
        <v>0.99399258864927498</v>
      </c>
      <c r="C3">
        <v>0.89853569923768994</v>
      </c>
      <c r="D3">
        <f t="shared" ref="D3:D32" si="0">B3/C3</f>
        <v>1.1062360566114067</v>
      </c>
      <c r="E3">
        <f t="shared" ref="E3:E32" si="1">D3/$D$7</f>
        <v>0.79780711197489262</v>
      </c>
      <c r="I3">
        <v>0.29205014374977767</v>
      </c>
      <c r="J3">
        <v>0.19937227486533476</v>
      </c>
      <c r="K3">
        <f t="shared" ref="K3:K32" si="2">I3/J3</f>
        <v>1.46484832932283</v>
      </c>
      <c r="L3">
        <f t="shared" ref="L3:L32" si="3">K3/$K$3</f>
        <v>1</v>
      </c>
      <c r="P3">
        <v>0.79780993815151924</v>
      </c>
      <c r="Q3">
        <v>0.81158961611515079</v>
      </c>
      <c r="R3">
        <f t="shared" ref="R3:R32" si="4">P3/Q3</f>
        <v>0.98302137226743858</v>
      </c>
      <c r="S3">
        <f t="shared" ref="S3:S32" si="5">R3/$R$6</f>
        <v>0.74690582337455014</v>
      </c>
      <c r="W3">
        <v>0.30430037144595262</v>
      </c>
      <c r="X3">
        <v>0.45570222910567526</v>
      </c>
      <c r="Y3">
        <f t="shared" ref="Y3:Y32" si="6">W3/X3</f>
        <v>0.6677614284291481</v>
      </c>
      <c r="Z3">
        <f t="shared" ref="Z3:Z32" si="7">Y3/$Y$11</f>
        <v>0.50936873632579405</v>
      </c>
      <c r="AD3" s="4">
        <v>0.2352769675683784</v>
      </c>
      <c r="AE3" s="2">
        <v>0.29898395776819664</v>
      </c>
      <c r="AF3">
        <f t="shared" ref="AF3:AF32" si="8">AD3/AE3</f>
        <v>0.78692171086580343</v>
      </c>
      <c r="AG3">
        <f t="shared" ref="AG3:AG32" si="9">AF3/$AF$6</f>
        <v>0.51996290605319406</v>
      </c>
      <c r="AK3">
        <v>0.43042983915843958</v>
      </c>
      <c r="AL3">
        <v>0.49740022852816879</v>
      </c>
      <c r="AM3">
        <f t="shared" ref="AM3:AM32" si="10">AK3/AL3</f>
        <v>0.86535915038097622</v>
      </c>
      <c r="AN3">
        <f t="shared" ref="AN3:AN32" si="11">AM3/$AM$6</f>
        <v>0.53579828722358591</v>
      </c>
      <c r="AS3">
        <v>0.66284106482471261</v>
      </c>
      <c r="AT3">
        <v>0.85458505945838237</v>
      </c>
      <c r="AU3">
        <v>0.74343460649801008</v>
      </c>
      <c r="AV3">
        <v>0.41949930299720689</v>
      </c>
      <c r="AW3">
        <v>0.51570845751318395</v>
      </c>
      <c r="AX3">
        <v>0.55206512619475767</v>
      </c>
      <c r="AZ3" t="s">
        <v>11</v>
      </c>
      <c r="BA3">
        <f>BA2/SQRT(18)</f>
        <v>4.079229789113633E-2</v>
      </c>
      <c r="BC3">
        <f>BA3/$BA$6</f>
        <v>4.8800788183191585E-2</v>
      </c>
      <c r="BE3">
        <v>15</v>
      </c>
      <c r="BF3">
        <v>0.80453449607715233</v>
      </c>
      <c r="BG3">
        <v>7.9508319980122866E-2</v>
      </c>
    </row>
    <row r="4" spans="1:59" x14ac:dyDescent="0.35">
      <c r="B4">
        <v>0.82583759407360691</v>
      </c>
      <c r="C4">
        <v>0.89853569923768994</v>
      </c>
      <c r="D4">
        <f t="shared" si="0"/>
        <v>0.91909269133573712</v>
      </c>
      <c r="E4">
        <f t="shared" si="1"/>
        <v>0.66284106482471261</v>
      </c>
      <c r="I4">
        <v>0.24958168946123288</v>
      </c>
      <c r="J4">
        <v>0.19937227486533476</v>
      </c>
      <c r="K4">
        <f t="shared" si="2"/>
        <v>1.2518374966118628</v>
      </c>
      <c r="L4">
        <f t="shared" si="3"/>
        <v>0.85458505945838237</v>
      </c>
      <c r="P4">
        <v>0.79410214630559306</v>
      </c>
      <c r="Q4">
        <v>0.81158961611515079</v>
      </c>
      <c r="R4">
        <f t="shared" si="4"/>
        <v>0.97845281720918842</v>
      </c>
      <c r="S4">
        <f t="shared" si="5"/>
        <v>0.74343460649801008</v>
      </c>
      <c r="W4">
        <v>0.25061175651290946</v>
      </c>
      <c r="X4">
        <v>0.45570222910567526</v>
      </c>
      <c r="Y4">
        <f t="shared" si="6"/>
        <v>0.54994630376230558</v>
      </c>
      <c r="Z4">
        <f t="shared" si="7"/>
        <v>0.41949930299720689</v>
      </c>
      <c r="AD4" s="5">
        <v>0.23335188072176616</v>
      </c>
      <c r="AE4" s="2">
        <v>0.29898395776819664</v>
      </c>
      <c r="AF4">
        <f t="shared" si="8"/>
        <v>0.78048294785998096</v>
      </c>
      <c r="AG4">
        <f t="shared" si="9"/>
        <v>0.51570845751318395</v>
      </c>
      <c r="AK4">
        <v>0.44349769146207318</v>
      </c>
      <c r="AL4">
        <v>0.49740022852816879</v>
      </c>
      <c r="AM4">
        <f t="shared" si="10"/>
        <v>0.89163145898505958</v>
      </c>
      <c r="AN4">
        <f t="shared" si="11"/>
        <v>0.55206512619475767</v>
      </c>
      <c r="BE4">
        <v>18</v>
      </c>
      <c r="BF4">
        <v>0.72667753021130788</v>
      </c>
      <c r="BG4">
        <v>3.163050924826924E-2</v>
      </c>
    </row>
    <row r="5" spans="1:59" x14ac:dyDescent="0.35">
      <c r="D5" t="e">
        <f t="shared" si="0"/>
        <v>#DIV/0!</v>
      </c>
      <c r="E5" t="e">
        <f t="shared" si="1"/>
        <v>#DIV/0!</v>
      </c>
      <c r="K5" t="e">
        <f t="shared" si="2"/>
        <v>#DIV/0!</v>
      </c>
      <c r="L5" t="e">
        <f t="shared" si="3"/>
        <v>#DIV/0!</v>
      </c>
      <c r="R5" t="e">
        <f t="shared" si="4"/>
        <v>#DIV/0!</v>
      </c>
      <c r="S5" t="e">
        <f t="shared" si="5"/>
        <v>#DIV/0!</v>
      </c>
      <c r="Y5" t="e">
        <f t="shared" si="6"/>
        <v>#DIV/0!</v>
      </c>
      <c r="Z5" t="e">
        <f t="shared" si="7"/>
        <v>#DIV/0!</v>
      </c>
      <c r="AD5" s="3"/>
      <c r="AE5" s="3"/>
      <c r="AF5" t="e">
        <f t="shared" si="8"/>
        <v>#DIV/0!</v>
      </c>
      <c r="AG5" t="e">
        <f t="shared" si="9"/>
        <v>#DIV/0!</v>
      </c>
      <c r="AM5" t="e">
        <f t="shared" si="10"/>
        <v>#DIV/0!</v>
      </c>
      <c r="AN5" t="e">
        <f t="shared" si="11"/>
        <v>#DIV/0!</v>
      </c>
      <c r="BE5">
        <v>21</v>
      </c>
      <c r="BF5">
        <v>0.31982804147619603</v>
      </c>
      <c r="BG5">
        <v>2.7476503709006502E-2</v>
      </c>
    </row>
    <row r="6" spans="1:59" x14ac:dyDescent="0.35">
      <c r="A6">
        <v>12</v>
      </c>
      <c r="B6">
        <v>0.55042694461847586</v>
      </c>
      <c r="C6">
        <v>0.4462838851103122</v>
      </c>
      <c r="D6">
        <f t="shared" si="0"/>
        <v>1.2333560833871957</v>
      </c>
      <c r="E6">
        <f t="shared" si="1"/>
        <v>0.88948488800654901</v>
      </c>
      <c r="I6">
        <v>1</v>
      </c>
      <c r="J6">
        <v>0.79425339903005177</v>
      </c>
      <c r="K6">
        <f t="shared" si="2"/>
        <v>1.2590440295517873</v>
      </c>
      <c r="L6">
        <f t="shared" si="3"/>
        <v>0.85950470389915257</v>
      </c>
      <c r="P6">
        <v>1</v>
      </c>
      <c r="Q6">
        <v>0.75980629154759471</v>
      </c>
      <c r="R6">
        <f t="shared" si="4"/>
        <v>1.3161249270036603</v>
      </c>
      <c r="S6">
        <f t="shared" si="5"/>
        <v>1</v>
      </c>
      <c r="W6">
        <v>0.15391460062472007</v>
      </c>
      <c r="X6">
        <v>0.24332827819977859</v>
      </c>
      <c r="Y6">
        <f t="shared" si="6"/>
        <v>0.63253889668488239</v>
      </c>
      <c r="Z6">
        <f t="shared" si="7"/>
        <v>0.48250097229968514</v>
      </c>
      <c r="AD6" s="2">
        <v>1</v>
      </c>
      <c r="AE6" s="2">
        <v>0.66075557310664312</v>
      </c>
      <c r="AF6">
        <f t="shared" si="8"/>
        <v>1.5134189414375234</v>
      </c>
      <c r="AG6">
        <f t="shared" si="9"/>
        <v>1</v>
      </c>
      <c r="AK6">
        <v>0.87417013736928695</v>
      </c>
      <c r="AL6">
        <v>0.54125372354156764</v>
      </c>
      <c r="AM6">
        <f t="shared" si="10"/>
        <v>1.615083831016179</v>
      </c>
      <c r="AN6">
        <f t="shared" si="11"/>
        <v>1</v>
      </c>
      <c r="AR6">
        <v>12</v>
      </c>
      <c r="AS6">
        <v>0.88948488800654901</v>
      </c>
      <c r="AT6">
        <v>0.85950470389915257</v>
      </c>
      <c r="AU6">
        <v>1</v>
      </c>
      <c r="AV6">
        <v>0.48250097229968514</v>
      </c>
      <c r="AW6">
        <v>1</v>
      </c>
      <c r="AX6">
        <v>1</v>
      </c>
      <c r="AZ6" t="s">
        <v>9</v>
      </c>
      <c r="BA6">
        <f>AVERAGE(AS6:AX8)</f>
        <v>0.83589424289639624</v>
      </c>
      <c r="BB6" t="s">
        <v>16</v>
      </c>
      <c r="BC6">
        <f>BA6/$BA$6</f>
        <v>1</v>
      </c>
      <c r="BE6">
        <v>24</v>
      </c>
      <c r="BF6">
        <v>9.6037474340868914E-2</v>
      </c>
      <c r="BG6">
        <v>6.5529256856444876E-3</v>
      </c>
    </row>
    <row r="7" spans="1:59" x14ac:dyDescent="0.35">
      <c r="B7">
        <v>0.61881539758596016</v>
      </c>
      <c r="C7">
        <v>0.4462838851103122</v>
      </c>
      <c r="D7">
        <f t="shared" si="0"/>
        <v>1.3865958826476599</v>
      </c>
      <c r="E7">
        <f t="shared" si="1"/>
        <v>1</v>
      </c>
      <c r="I7">
        <v>0.99543015708381288</v>
      </c>
      <c r="J7">
        <v>0.79425339903005177</v>
      </c>
      <c r="K7">
        <f t="shared" si="2"/>
        <v>1.2532903961121724</v>
      </c>
      <c r="L7">
        <f t="shared" si="3"/>
        <v>0.85557690241660944</v>
      </c>
      <c r="P7">
        <v>0.96723073907784518</v>
      </c>
      <c r="Q7">
        <v>0.75980629154759471</v>
      </c>
      <c r="R7">
        <f t="shared" si="4"/>
        <v>1.2729964858645255</v>
      </c>
      <c r="S7">
        <f t="shared" si="5"/>
        <v>0.96723073907784529</v>
      </c>
      <c r="W7">
        <v>0.14342972991785846</v>
      </c>
      <c r="X7">
        <v>0.24332827819977859</v>
      </c>
      <c r="Y7">
        <f t="shared" si="6"/>
        <v>0.58944949176888961</v>
      </c>
      <c r="Z7">
        <f t="shared" si="7"/>
        <v>0.44963235366335352</v>
      </c>
      <c r="AD7" s="4">
        <v>0.97336445713708841</v>
      </c>
      <c r="AE7" s="2">
        <v>0.66075557310664312</v>
      </c>
      <c r="AF7">
        <f t="shared" si="8"/>
        <v>1.4731082063533221</v>
      </c>
      <c r="AG7">
        <f t="shared" si="9"/>
        <v>0.97336445713708841</v>
      </c>
      <c r="AK7">
        <v>0.76341000538317261</v>
      </c>
      <c r="AL7">
        <v>0.54125372354156764</v>
      </c>
      <c r="AM7">
        <f t="shared" si="10"/>
        <v>1.410447581566695</v>
      </c>
      <c r="AN7">
        <f t="shared" si="11"/>
        <v>0.87329682489562732</v>
      </c>
      <c r="AS7">
        <v>1</v>
      </c>
      <c r="AT7">
        <v>0.85557690241660944</v>
      </c>
      <c r="AU7">
        <v>0.96723073907784529</v>
      </c>
      <c r="AV7">
        <v>0.44963235366335352</v>
      </c>
      <c r="AW7">
        <v>0.97336445713708841</v>
      </c>
      <c r="AX7">
        <v>0.87329682489562732</v>
      </c>
      <c r="AZ7" t="s">
        <v>10</v>
      </c>
      <c r="BA7">
        <f>STDEV(AS6:AX8)</f>
        <v>0.19247520511033739</v>
      </c>
      <c r="BC7">
        <f>BA7/$BA$6</f>
        <v>0.23026262801309119</v>
      </c>
      <c r="BE7">
        <v>3</v>
      </c>
      <c r="BF7">
        <v>0.13943396627405874</v>
      </c>
      <c r="BG7">
        <v>7.1061889437444075E-3</v>
      </c>
    </row>
    <row r="8" spans="1:59" x14ac:dyDescent="0.35">
      <c r="B8">
        <v>0.48238668796078915</v>
      </c>
      <c r="C8">
        <v>0.4462838851103122</v>
      </c>
      <c r="D8">
        <f t="shared" si="0"/>
        <v>1.0808964967255161</v>
      </c>
      <c r="E8">
        <f t="shared" si="1"/>
        <v>0.77953245805229088</v>
      </c>
      <c r="I8">
        <v>0.99771246212714648</v>
      </c>
      <c r="J8">
        <v>0.79425339903005177</v>
      </c>
      <c r="K8">
        <f t="shared" si="2"/>
        <v>1.2561639186505975</v>
      </c>
      <c r="L8">
        <f t="shared" si="3"/>
        <v>0.85753855433708748</v>
      </c>
      <c r="P8">
        <v>0.89224449486012902</v>
      </c>
      <c r="Q8">
        <v>0.75980629154759471</v>
      </c>
      <c r="R8">
        <f t="shared" si="4"/>
        <v>1.1743052206672051</v>
      </c>
      <c r="S8">
        <f t="shared" si="5"/>
        <v>0.89224449486012902</v>
      </c>
      <c r="W8">
        <v>0.12757618964539771</v>
      </c>
      <c r="X8">
        <v>0.24332827819977859</v>
      </c>
      <c r="Y8">
        <f t="shared" si="6"/>
        <v>0.52429660288252433</v>
      </c>
      <c r="Z8">
        <f t="shared" si="7"/>
        <v>0.3999336989236032</v>
      </c>
      <c r="AD8" s="5">
        <v>0.8317518067045514</v>
      </c>
      <c r="AE8" s="2">
        <v>0.66075557310664312</v>
      </c>
      <c r="AF8">
        <f t="shared" si="8"/>
        <v>1.2587889388415499</v>
      </c>
      <c r="AG8">
        <f t="shared" si="9"/>
        <v>0.8317518067045514</v>
      </c>
      <c r="AK8">
        <v>0.81691506858111906</v>
      </c>
      <c r="AL8">
        <v>0.54125372354156764</v>
      </c>
      <c r="AM8">
        <f t="shared" si="10"/>
        <v>1.5093015217259396</v>
      </c>
      <c r="AN8">
        <f t="shared" si="11"/>
        <v>0.93450351786155683</v>
      </c>
      <c r="AS8">
        <v>0.77953245805229088</v>
      </c>
      <c r="AT8">
        <v>0.85753855433708748</v>
      </c>
      <c r="AU8">
        <v>0.89224449486012902</v>
      </c>
      <c r="AV8">
        <v>0.3999336989236032</v>
      </c>
      <c r="AW8">
        <v>0.8317518067045514</v>
      </c>
      <c r="AX8">
        <v>0.93450351786155683</v>
      </c>
      <c r="AZ8" t="s">
        <v>11</v>
      </c>
      <c r="BA8">
        <f>BA7/SQRT(18)</f>
        <v>4.536684091459707E-2</v>
      </c>
      <c r="BC8">
        <f>BA8/$BA$6</f>
        <v>5.4273421907297427E-2</v>
      </c>
      <c r="BE8">
        <v>6</v>
      </c>
      <c r="BF8">
        <v>0.31094325443799242</v>
      </c>
      <c r="BG8">
        <v>2.7203323141864105E-2</v>
      </c>
    </row>
    <row r="9" spans="1:59" x14ac:dyDescent="0.35">
      <c r="D9" t="e">
        <f t="shared" si="0"/>
        <v>#DIV/0!</v>
      </c>
      <c r="E9" t="e">
        <f t="shared" si="1"/>
        <v>#DIV/0!</v>
      </c>
      <c r="K9" t="e">
        <f t="shared" si="2"/>
        <v>#DIV/0!</v>
      </c>
      <c r="L9" t="e">
        <f t="shared" si="3"/>
        <v>#DIV/0!</v>
      </c>
      <c r="R9" t="e">
        <f t="shared" si="4"/>
        <v>#DIV/0!</v>
      </c>
      <c r="S9" t="e">
        <f t="shared" si="5"/>
        <v>#DIV/0!</v>
      </c>
      <c r="Y9" t="e">
        <f t="shared" si="6"/>
        <v>#DIV/0!</v>
      </c>
      <c r="Z9" t="e">
        <f t="shared" si="7"/>
        <v>#DIV/0!</v>
      </c>
      <c r="AD9" s="3"/>
      <c r="AE9" s="3"/>
      <c r="AF9" t="e">
        <f t="shared" si="8"/>
        <v>#DIV/0!</v>
      </c>
      <c r="AG9" t="e">
        <f t="shared" si="9"/>
        <v>#DIV/0!</v>
      </c>
      <c r="AM9" t="e">
        <f t="shared" si="10"/>
        <v>#DIV/0!</v>
      </c>
      <c r="AN9" t="e">
        <f t="shared" si="11"/>
        <v>#DIV/0!</v>
      </c>
    </row>
    <row r="10" spans="1:59" x14ac:dyDescent="0.35">
      <c r="A10">
        <v>15</v>
      </c>
      <c r="B10">
        <v>0.62341812283813625</v>
      </c>
      <c r="C10">
        <v>0.55471238922615373</v>
      </c>
      <c r="D10">
        <f t="shared" si="0"/>
        <v>1.1238583001685429</v>
      </c>
      <c r="E10">
        <f t="shared" si="1"/>
        <v>0.81051610943959529</v>
      </c>
      <c r="I10">
        <v>0.92853937853931101</v>
      </c>
      <c r="J10">
        <v>0.67167118253418212</v>
      </c>
      <c r="K10">
        <f t="shared" si="2"/>
        <v>1.382431467486781</v>
      </c>
      <c r="L10">
        <f t="shared" si="3"/>
        <v>0.94373693154010785</v>
      </c>
      <c r="P10">
        <v>8.9060776464179051E-2</v>
      </c>
      <c r="Q10">
        <v>0.2222985417310793</v>
      </c>
      <c r="R10">
        <f t="shared" si="4"/>
        <v>0.40063590058057302</v>
      </c>
      <c r="S10">
        <f t="shared" si="5"/>
        <v>0.30440567788095607</v>
      </c>
      <c r="W10">
        <v>0.54962822586230975</v>
      </c>
      <c r="X10">
        <v>0.4406962884800148</v>
      </c>
      <c r="Y10">
        <f t="shared" si="6"/>
        <v>1.247181426823464</v>
      </c>
      <c r="Z10">
        <f t="shared" si="7"/>
        <v>0.95135058765598302</v>
      </c>
      <c r="AD10" s="2">
        <v>0.87096581503388615</v>
      </c>
      <c r="AE10" s="2">
        <v>0.7358004146483702</v>
      </c>
      <c r="AF10">
        <f t="shared" si="8"/>
        <v>1.183698456394741</v>
      </c>
      <c r="AG10">
        <f t="shared" si="9"/>
        <v>0.78213535194055595</v>
      </c>
      <c r="AK10">
        <v>8.0337539948950164E-3</v>
      </c>
      <c r="AL10">
        <v>1.5310984149638052E-2</v>
      </c>
      <c r="AM10">
        <f t="shared" si="10"/>
        <v>0.52470526495090997</v>
      </c>
      <c r="AN10">
        <f t="shared" si="11"/>
        <v>0.32487803721047454</v>
      </c>
    </row>
    <row r="11" spans="1:59" x14ac:dyDescent="0.35">
      <c r="B11">
        <v>0.75883335509012551</v>
      </c>
      <c r="C11">
        <v>0.55471238922615373</v>
      </c>
      <c r="D11">
        <f t="shared" si="0"/>
        <v>1.3679762158345314</v>
      </c>
      <c r="E11">
        <f t="shared" si="1"/>
        <v>0.98657167019883629</v>
      </c>
      <c r="I11">
        <v>0.92410840124059968</v>
      </c>
      <c r="J11">
        <v>0.67167118253418212</v>
      </c>
      <c r="K11">
        <f t="shared" si="2"/>
        <v>1.3758345233064555</v>
      </c>
      <c r="L11">
        <f t="shared" si="3"/>
        <v>0.93923343172495966</v>
      </c>
      <c r="P11">
        <v>9.1065474413511233E-2</v>
      </c>
      <c r="Q11">
        <v>0.2222985417310793</v>
      </c>
      <c r="R11">
        <f t="shared" si="4"/>
        <v>0.40965394421559304</v>
      </c>
      <c r="S11">
        <f t="shared" si="5"/>
        <v>0.31125764417229501</v>
      </c>
      <c r="W11">
        <v>0.57773467846015591</v>
      </c>
      <c r="X11">
        <v>0.4406962884800148</v>
      </c>
      <c r="Y11">
        <f t="shared" si="6"/>
        <v>1.3109588021555478</v>
      </c>
      <c r="Z11">
        <f t="shared" si="7"/>
        <v>1</v>
      </c>
      <c r="AD11" s="4">
        <v>0.82501828529449439</v>
      </c>
      <c r="AE11" s="2">
        <v>0.7358004146483702</v>
      </c>
      <c r="AF11">
        <f t="shared" si="8"/>
        <v>1.1212528137657551</v>
      </c>
      <c r="AG11">
        <f t="shared" si="9"/>
        <v>0.7408740455572278</v>
      </c>
      <c r="AK11">
        <v>8.3609060077708235E-3</v>
      </c>
      <c r="AL11">
        <v>1.5310984149638052E-2</v>
      </c>
      <c r="AM11">
        <f t="shared" si="10"/>
        <v>0.54607240958893377</v>
      </c>
      <c r="AN11">
        <f t="shared" si="11"/>
        <v>0.33810778060068608</v>
      </c>
      <c r="AR11">
        <v>15</v>
      </c>
      <c r="AS11">
        <v>0.81051610943959529</v>
      </c>
      <c r="AT11">
        <v>0.94373693154010785</v>
      </c>
      <c r="AU11">
        <v>0.30440567788095607</v>
      </c>
      <c r="AV11">
        <v>0.95135058765598302</v>
      </c>
      <c r="AW11">
        <v>0.78213535194055595</v>
      </c>
      <c r="AX11">
        <v>0.32487803721047454</v>
      </c>
      <c r="AZ11" t="s">
        <v>9</v>
      </c>
      <c r="BA11">
        <f>AVERAGE(AS11:AX13)</f>
        <v>0.6725057534824449</v>
      </c>
      <c r="BB11" t="s">
        <v>16</v>
      </c>
      <c r="BC11">
        <f>BA11/$BA$6</f>
        <v>0.80453449607715233</v>
      </c>
    </row>
    <row r="12" spans="1:59" x14ac:dyDescent="0.35">
      <c r="B12">
        <v>0.52791589140431672</v>
      </c>
      <c r="C12">
        <v>0.55471238922615373</v>
      </c>
      <c r="D12">
        <f t="shared" si="0"/>
        <v>0.95169298839851191</v>
      </c>
      <c r="E12">
        <f t="shared" si="1"/>
        <v>0.68635209458525503</v>
      </c>
      <c r="I12">
        <v>0.92632124049430209</v>
      </c>
      <c r="J12">
        <v>0.67167118253418212</v>
      </c>
      <c r="K12">
        <f t="shared" si="2"/>
        <v>1.379129050913481</v>
      </c>
      <c r="L12">
        <f t="shared" si="3"/>
        <v>0.94148248887379671</v>
      </c>
      <c r="P12">
        <v>8.3684659950108639E-2</v>
      </c>
      <c r="Q12">
        <v>0.2222985417310793</v>
      </c>
      <c r="R12">
        <f t="shared" si="4"/>
        <v>0.37645168204182056</v>
      </c>
      <c r="S12">
        <f t="shared" si="5"/>
        <v>0.28603035647904995</v>
      </c>
      <c r="W12">
        <v>0.47409332963812911</v>
      </c>
      <c r="X12">
        <v>0.4406962884800148</v>
      </c>
      <c r="Y12">
        <f t="shared" si="6"/>
        <v>1.075782442537246</v>
      </c>
      <c r="Z12">
        <f t="shared" si="7"/>
        <v>0.82060736063435979</v>
      </c>
      <c r="AD12" s="5">
        <v>0.71808871730033164</v>
      </c>
      <c r="AE12" s="2">
        <v>0.7358004146483702</v>
      </c>
      <c r="AF12">
        <f t="shared" si="8"/>
        <v>0.97592866625863106</v>
      </c>
      <c r="AG12">
        <f t="shared" si="9"/>
        <v>0.64485030518492359</v>
      </c>
      <c r="AK12">
        <v>7.2383771725400975E-3</v>
      </c>
      <c r="AL12">
        <v>1.5310984149638052E-2</v>
      </c>
      <c r="AM12">
        <f t="shared" si="10"/>
        <v>0.47275714622898429</v>
      </c>
      <c r="AN12">
        <f t="shared" si="11"/>
        <v>0.2927136890049446</v>
      </c>
      <c r="AS12">
        <v>0.98657167019883629</v>
      </c>
      <c r="AT12">
        <v>0.93923343172495966</v>
      </c>
      <c r="AU12">
        <v>0.31125764417229501</v>
      </c>
      <c r="AV12">
        <v>1</v>
      </c>
      <c r="AW12">
        <v>0.7408740455572278</v>
      </c>
      <c r="AX12">
        <v>0.33810778060068608</v>
      </c>
      <c r="AZ12" t="s">
        <v>10</v>
      </c>
      <c r="BA12">
        <f>STDEV(AS11:AX13)</f>
        <v>0.28196822050932524</v>
      </c>
      <c r="BC12">
        <f>BA12/$BA$6</f>
        <v>0.3373252333121684</v>
      </c>
    </row>
    <row r="13" spans="1:59" x14ac:dyDescent="0.35">
      <c r="D13" t="e">
        <f t="shared" si="0"/>
        <v>#DIV/0!</v>
      </c>
      <c r="E13" t="e">
        <f t="shared" si="1"/>
        <v>#DIV/0!</v>
      </c>
      <c r="K13" t="e">
        <f t="shared" si="2"/>
        <v>#DIV/0!</v>
      </c>
      <c r="L13" t="e">
        <f t="shared" si="3"/>
        <v>#DIV/0!</v>
      </c>
      <c r="R13" t="e">
        <f t="shared" si="4"/>
        <v>#DIV/0!</v>
      </c>
      <c r="S13" t="e">
        <f t="shared" si="5"/>
        <v>#DIV/0!</v>
      </c>
      <c r="Y13" t="e">
        <f t="shared" si="6"/>
        <v>#DIV/0!</v>
      </c>
      <c r="Z13" t="e">
        <f t="shared" si="7"/>
        <v>#DIV/0!</v>
      </c>
      <c r="AD13" s="3"/>
      <c r="AE13" s="3"/>
      <c r="AF13" t="e">
        <f t="shared" si="8"/>
        <v>#DIV/0!</v>
      </c>
      <c r="AG13" t="e">
        <f t="shared" si="9"/>
        <v>#DIV/0!</v>
      </c>
      <c r="AM13" t="e">
        <f t="shared" si="10"/>
        <v>#DIV/0!</v>
      </c>
      <c r="AN13" t="e">
        <f t="shared" si="11"/>
        <v>#DIV/0!</v>
      </c>
      <c r="AS13">
        <v>0.68635209458525503</v>
      </c>
      <c r="AT13">
        <v>0.94148248887379671</v>
      </c>
      <c r="AU13">
        <v>0.28603035647904995</v>
      </c>
      <c r="AV13">
        <v>0.82060736063435979</v>
      </c>
      <c r="AW13">
        <v>0.64485030518492359</v>
      </c>
      <c r="AX13">
        <v>0.2927136890049446</v>
      </c>
      <c r="AZ13" t="s">
        <v>11</v>
      </c>
      <c r="BA13">
        <f>BA12/SQRT(18)</f>
        <v>6.6460546933749212E-2</v>
      </c>
      <c r="BC13">
        <f>BA13/$BA$6</f>
        <v>7.9508319980122866E-2</v>
      </c>
    </row>
    <row r="14" spans="1:59" x14ac:dyDescent="0.35">
      <c r="A14">
        <v>18</v>
      </c>
      <c r="B14">
        <v>0.28450541169420723</v>
      </c>
      <c r="C14">
        <v>0.43111921323459906</v>
      </c>
      <c r="D14">
        <f t="shared" si="0"/>
        <v>0.65992283099521698</v>
      </c>
      <c r="E14">
        <f t="shared" si="1"/>
        <v>0.47593018214875682</v>
      </c>
      <c r="I14">
        <v>0.61184622000480737</v>
      </c>
      <c r="J14">
        <v>0.7220316060023767</v>
      </c>
      <c r="K14">
        <f t="shared" si="2"/>
        <v>0.84739534241772985</v>
      </c>
      <c r="L14">
        <f t="shared" si="3"/>
        <v>0.57848674532022282</v>
      </c>
      <c r="P14">
        <v>0.67968538190342709</v>
      </c>
      <c r="Q14">
        <v>0.76444183804878318</v>
      </c>
      <c r="R14">
        <f t="shared" si="4"/>
        <v>0.88912635085267622</v>
      </c>
      <c r="S14">
        <f t="shared" si="5"/>
        <v>0.67556379535861755</v>
      </c>
      <c r="W14">
        <v>0.9736181716933715</v>
      </c>
      <c r="X14">
        <v>0.9168998933018726</v>
      </c>
      <c r="Y14">
        <f t="shared" si="6"/>
        <v>1.0618587468553946</v>
      </c>
      <c r="Z14">
        <f t="shared" si="7"/>
        <v>0.80998635892251558</v>
      </c>
      <c r="AD14" s="2">
        <v>0.6022861547539472</v>
      </c>
      <c r="AE14" s="2">
        <v>0.67855714032347791</v>
      </c>
      <c r="AF14">
        <f t="shared" si="8"/>
        <v>0.88759828607334201</v>
      </c>
      <c r="AG14">
        <f t="shared" si="9"/>
        <v>0.58648551420286532</v>
      </c>
      <c r="AK14">
        <v>1</v>
      </c>
      <c r="AL14">
        <v>0.85856076740736031</v>
      </c>
      <c r="AM14">
        <f t="shared" si="10"/>
        <v>1.1647399205297384</v>
      </c>
      <c r="AN14">
        <f t="shared" si="11"/>
        <v>0.72116375519461851</v>
      </c>
    </row>
    <row r="15" spans="1:59" x14ac:dyDescent="0.35">
      <c r="B15">
        <v>0.29295642581212367</v>
      </c>
      <c r="C15">
        <v>0.43111921323459906</v>
      </c>
      <c r="D15">
        <f t="shared" si="0"/>
        <v>0.67952533039326102</v>
      </c>
      <c r="E15">
        <f t="shared" si="1"/>
        <v>0.49006732163067546</v>
      </c>
      <c r="I15">
        <v>0.59754903047561236</v>
      </c>
      <c r="J15">
        <v>0.7220316060023767</v>
      </c>
      <c r="K15">
        <f t="shared" si="2"/>
        <v>0.82759400766958313</v>
      </c>
      <c r="L15">
        <f t="shared" si="3"/>
        <v>0.56496907639042959</v>
      </c>
      <c r="P15">
        <v>0.66301664743910438</v>
      </c>
      <c r="Q15">
        <v>0.76444183804878318</v>
      </c>
      <c r="R15">
        <f t="shared" si="4"/>
        <v>0.86732124595827487</v>
      </c>
      <c r="S15">
        <f t="shared" si="5"/>
        <v>0.65899613947199609</v>
      </c>
      <c r="W15">
        <v>1</v>
      </c>
      <c r="X15">
        <v>0.9168998933018726</v>
      </c>
      <c r="Y15">
        <f t="shared" si="6"/>
        <v>1.0906316025393714</v>
      </c>
      <c r="Z15">
        <f t="shared" si="7"/>
        <v>0.83193430697142978</v>
      </c>
      <c r="AD15" s="4">
        <v>0.58557099511854072</v>
      </c>
      <c r="AE15" s="2">
        <v>0.67855714032347791</v>
      </c>
      <c r="AF15">
        <f t="shared" si="8"/>
        <v>0.86296490055265007</v>
      </c>
      <c r="AG15">
        <f t="shared" si="9"/>
        <v>0.57020886743558363</v>
      </c>
      <c r="AK15">
        <v>0.88867881399333704</v>
      </c>
      <c r="AL15">
        <v>0.85856076740736031</v>
      </c>
      <c r="AM15">
        <f t="shared" si="10"/>
        <v>1.0350796911870614</v>
      </c>
      <c r="AN15">
        <f t="shared" si="11"/>
        <v>0.64088295066133483</v>
      </c>
    </row>
    <row r="16" spans="1:59" x14ac:dyDescent="0.35">
      <c r="B16">
        <v>0.24570259500211755</v>
      </c>
      <c r="C16">
        <v>0.43111921323459906</v>
      </c>
      <c r="D16">
        <f t="shared" si="0"/>
        <v>0.56991798894477785</v>
      </c>
      <c r="E16">
        <f t="shared" si="1"/>
        <v>0.41101953069162295</v>
      </c>
      <c r="I16">
        <v>0.60465536925098162</v>
      </c>
      <c r="J16">
        <v>0.7220316060023767</v>
      </c>
      <c r="K16">
        <f t="shared" si="2"/>
        <v>0.83743615130469962</v>
      </c>
      <c r="L16">
        <f t="shared" si="3"/>
        <v>0.57168795877442791</v>
      </c>
      <c r="P16">
        <v>0.58921252359155296</v>
      </c>
      <c r="Q16">
        <v>0.76444183804878318</v>
      </c>
      <c r="R16">
        <f t="shared" si="4"/>
        <v>0.77077482453799462</v>
      </c>
      <c r="S16">
        <f t="shared" si="5"/>
        <v>0.58563956105046167</v>
      </c>
      <c r="W16">
        <v>0.73885952271405142</v>
      </c>
      <c r="X16">
        <v>0.9168998933018726</v>
      </c>
      <c r="Y16">
        <f t="shared" si="6"/>
        <v>0.80582354530910105</v>
      </c>
      <c r="Z16">
        <f t="shared" si="7"/>
        <v>0.61468258497835582</v>
      </c>
      <c r="AD16" s="5">
        <v>0.47867388359401841</v>
      </c>
      <c r="AE16" s="2">
        <v>0.67855714032347791</v>
      </c>
      <c r="AF16">
        <f t="shared" si="8"/>
        <v>0.70542899801456327</v>
      </c>
      <c r="AG16">
        <f t="shared" si="9"/>
        <v>0.46611614186915779</v>
      </c>
      <c r="AK16">
        <v>0.94269762596143991</v>
      </c>
      <c r="AL16">
        <v>0.85856076740736031</v>
      </c>
      <c r="AM16">
        <f t="shared" si="10"/>
        <v>1.0979975579459005</v>
      </c>
      <c r="AN16">
        <f t="shared" si="11"/>
        <v>0.67983935995140388</v>
      </c>
    </row>
    <row r="17" spans="1:55" x14ac:dyDescent="0.35">
      <c r="D17" t="e">
        <f t="shared" si="0"/>
        <v>#DIV/0!</v>
      </c>
      <c r="E17" t="e">
        <f t="shared" si="1"/>
        <v>#DIV/0!</v>
      </c>
      <c r="K17" t="e">
        <f t="shared" si="2"/>
        <v>#DIV/0!</v>
      </c>
      <c r="L17" t="e">
        <f t="shared" si="3"/>
        <v>#DIV/0!</v>
      </c>
      <c r="R17" t="e">
        <f t="shared" si="4"/>
        <v>#DIV/0!</v>
      </c>
      <c r="S17" t="e">
        <f t="shared" si="5"/>
        <v>#DIV/0!</v>
      </c>
      <c r="Y17" t="e">
        <f t="shared" si="6"/>
        <v>#DIV/0!</v>
      </c>
      <c r="Z17" t="e">
        <f t="shared" si="7"/>
        <v>#DIV/0!</v>
      </c>
      <c r="AD17" s="3"/>
      <c r="AE17" s="3"/>
      <c r="AF17" t="e">
        <f t="shared" si="8"/>
        <v>#DIV/0!</v>
      </c>
      <c r="AG17" t="e">
        <f t="shared" si="9"/>
        <v>#DIV/0!</v>
      </c>
      <c r="AM17" t="e">
        <f t="shared" si="10"/>
        <v>#DIV/0!</v>
      </c>
      <c r="AN17" t="e">
        <f t="shared" si="11"/>
        <v>#DIV/0!</v>
      </c>
      <c r="AR17">
        <v>18</v>
      </c>
      <c r="AS17">
        <v>0.47593018214875682</v>
      </c>
      <c r="AT17">
        <v>0.57848674532022282</v>
      </c>
      <c r="AU17">
        <v>0.67556379535861755</v>
      </c>
      <c r="AV17">
        <v>0.80998635892251558</v>
      </c>
      <c r="AW17">
        <v>0.58648551420286532</v>
      </c>
      <c r="AX17">
        <v>0.72116375519461851</v>
      </c>
      <c r="AZ17" t="s">
        <v>9</v>
      </c>
      <c r="BA17">
        <f>AVERAGE(AS17:AX19)</f>
        <v>0.60742556394580427</v>
      </c>
      <c r="BB17" t="s">
        <v>16</v>
      </c>
      <c r="BC17">
        <f>BA17/$BA$6</f>
        <v>0.72667753021130788</v>
      </c>
    </row>
    <row r="18" spans="1:55" x14ac:dyDescent="0.35">
      <c r="A18">
        <v>21</v>
      </c>
      <c r="B18">
        <v>9.0116806535706334E-2</v>
      </c>
      <c r="C18">
        <v>0.3707617208072142</v>
      </c>
      <c r="D18">
        <f t="shared" si="0"/>
        <v>0.2430585507573598</v>
      </c>
      <c r="E18">
        <f t="shared" si="1"/>
        <v>0.17529155668142285</v>
      </c>
      <c r="I18">
        <v>0.14368356936933258</v>
      </c>
      <c r="J18">
        <v>0.22517307585208637</v>
      </c>
      <c r="K18">
        <f t="shared" si="2"/>
        <v>0.63810279637391765</v>
      </c>
      <c r="L18">
        <f t="shared" si="3"/>
        <v>0.43561014720814117</v>
      </c>
      <c r="P18">
        <v>8.8268102826884409E-2</v>
      </c>
      <c r="Q18">
        <v>0.36160261836107915</v>
      </c>
      <c r="R18">
        <f t="shared" si="4"/>
        <v>0.24410249911062337</v>
      </c>
      <c r="S18">
        <f t="shared" si="5"/>
        <v>0.1854706146067428</v>
      </c>
      <c r="W18">
        <v>0.21203847869208572</v>
      </c>
      <c r="X18">
        <v>0.49269859883672984</v>
      </c>
      <c r="Y18">
        <f t="shared" si="6"/>
        <v>0.43036144042770236</v>
      </c>
      <c r="Z18">
        <f t="shared" si="7"/>
        <v>0.32827991216816221</v>
      </c>
      <c r="AD18" s="2">
        <v>0.42196726842868904</v>
      </c>
      <c r="AE18" s="2">
        <v>0.91103773371602381</v>
      </c>
      <c r="AF18">
        <f t="shared" si="8"/>
        <v>0.46317210891752031</v>
      </c>
      <c r="AG18">
        <f t="shared" si="9"/>
        <v>0.30604355227480867</v>
      </c>
      <c r="AK18">
        <v>0.29097154912033951</v>
      </c>
      <c r="AL18">
        <v>0.75529072607800818</v>
      </c>
      <c r="AM18">
        <f t="shared" si="10"/>
        <v>0.3852444351213804</v>
      </c>
      <c r="AN18">
        <f t="shared" si="11"/>
        <v>0.23852906438856006</v>
      </c>
      <c r="AS18">
        <v>0.49006732163067546</v>
      </c>
      <c r="AT18">
        <v>0.56496907639042959</v>
      </c>
      <c r="AU18">
        <v>0.65899613947199609</v>
      </c>
      <c r="AV18">
        <v>0.83193430697142978</v>
      </c>
      <c r="AW18">
        <v>0.57020886743558363</v>
      </c>
      <c r="AX18">
        <v>0.64088295066133483</v>
      </c>
      <c r="AZ18" t="s">
        <v>10</v>
      </c>
      <c r="BA18">
        <f>STDEV(AS17:AX19)</f>
        <v>0.11217440399656209</v>
      </c>
      <c r="BC18">
        <f>BA18/$BA$6</f>
        <v>0.13419688549100989</v>
      </c>
    </row>
    <row r="19" spans="1:55" x14ac:dyDescent="0.35">
      <c r="B19">
        <v>8.504911300359326E-2</v>
      </c>
      <c r="C19">
        <v>0.3707617208072142</v>
      </c>
      <c r="D19">
        <f t="shared" si="0"/>
        <v>0.22939022080927399</v>
      </c>
      <c r="E19">
        <f t="shared" si="1"/>
        <v>0.16543408478269878</v>
      </c>
      <c r="I19">
        <v>0.15596130103208622</v>
      </c>
      <c r="J19">
        <v>0.22517307585208637</v>
      </c>
      <c r="K19">
        <f t="shared" si="2"/>
        <v>0.69262855002493917</v>
      </c>
      <c r="L19">
        <f t="shared" si="3"/>
        <v>0.47283294533648235</v>
      </c>
      <c r="P19">
        <v>8.3321579583033753E-2</v>
      </c>
      <c r="Q19">
        <v>0.36160261836107915</v>
      </c>
      <c r="R19">
        <f t="shared" si="4"/>
        <v>0.23042305379501649</v>
      </c>
      <c r="S19">
        <f t="shared" si="5"/>
        <v>0.17507688599106341</v>
      </c>
      <c r="W19">
        <v>0.20270913362105514</v>
      </c>
      <c r="X19">
        <v>0.49269859883672984</v>
      </c>
      <c r="Y19">
        <f t="shared" si="6"/>
        <v>0.41142624334563771</v>
      </c>
      <c r="Z19">
        <f t="shared" si="7"/>
        <v>0.31383613479626432</v>
      </c>
      <c r="AD19" s="4">
        <v>0.4250165719442921</v>
      </c>
      <c r="AE19" s="2">
        <v>0.91103773371602381</v>
      </c>
      <c r="AF19">
        <f t="shared" si="8"/>
        <v>0.46651917501890477</v>
      </c>
      <c r="AG19">
        <f t="shared" si="9"/>
        <v>0.30825514485485478</v>
      </c>
      <c r="AK19">
        <v>0.27587220250977651</v>
      </c>
      <c r="AL19">
        <v>0.75529072607800818</v>
      </c>
      <c r="AM19">
        <f t="shared" si="10"/>
        <v>0.36525299859339699</v>
      </c>
      <c r="AN19">
        <f t="shared" si="11"/>
        <v>0.22615110843106329</v>
      </c>
      <c r="AS19">
        <v>0.41101953069162295</v>
      </c>
      <c r="AT19">
        <v>0.57168795877442791</v>
      </c>
      <c r="AU19">
        <v>0.58563956105046167</v>
      </c>
      <c r="AV19">
        <v>0.61468258497835582</v>
      </c>
      <c r="AW19">
        <v>0.46611614186915779</v>
      </c>
      <c r="AX19">
        <v>0.67983935995140388</v>
      </c>
      <c r="AZ19" t="s">
        <v>11</v>
      </c>
      <c r="BA19">
        <f>BA18/SQRT(18)</f>
        <v>2.6439760580509473E-2</v>
      </c>
      <c r="BC19">
        <f>BA19/$BA$6</f>
        <v>3.163050924826924E-2</v>
      </c>
    </row>
    <row r="20" spans="1:55" x14ac:dyDescent="0.35">
      <c r="B20">
        <v>7.6571217133746955E-2</v>
      </c>
      <c r="C20">
        <v>0.3707617208072142</v>
      </c>
      <c r="D20">
        <f t="shared" si="0"/>
        <v>0.20652406339855636</v>
      </c>
      <c r="E20">
        <f t="shared" si="1"/>
        <v>0.14894322562404078</v>
      </c>
      <c r="I20">
        <v>0.13242477844222497</v>
      </c>
      <c r="J20">
        <v>0.22517307585208637</v>
      </c>
      <c r="K20">
        <f t="shared" si="2"/>
        <v>0.58810218735570896</v>
      </c>
      <c r="L20">
        <f t="shared" si="3"/>
        <v>0.4014765048252994</v>
      </c>
      <c r="P20">
        <v>7.5367325079805481E-2</v>
      </c>
      <c r="Q20">
        <v>0.36160261836107915</v>
      </c>
      <c r="R20">
        <f t="shared" si="4"/>
        <v>0.20842582783664265</v>
      </c>
      <c r="S20">
        <f t="shared" si="5"/>
        <v>0.15836325531129689</v>
      </c>
      <c r="W20">
        <v>0.17892464222759791</v>
      </c>
      <c r="X20">
        <v>0.49269859883672984</v>
      </c>
      <c r="Y20">
        <f t="shared" si="6"/>
        <v>0.3631523260874745</v>
      </c>
      <c r="Z20">
        <f t="shared" si="7"/>
        <v>0.27701276767077671</v>
      </c>
      <c r="AD20" s="5">
        <v>0.36303184211028994</v>
      </c>
      <c r="AE20" s="2">
        <v>0.91103773371602381</v>
      </c>
      <c r="AF20">
        <f t="shared" si="8"/>
        <v>0.39848167499003861</v>
      </c>
      <c r="AG20">
        <f t="shared" si="9"/>
        <v>0.2632989875305381</v>
      </c>
      <c r="AK20">
        <v>0.2833213054528545</v>
      </c>
      <c r="AL20">
        <v>0.75529072607800818</v>
      </c>
      <c r="AM20">
        <f t="shared" si="10"/>
        <v>0.37511556235312815</v>
      </c>
      <c r="AN20">
        <f t="shared" si="11"/>
        <v>0.23225764207986208</v>
      </c>
    </row>
    <row r="21" spans="1:55" x14ac:dyDescent="0.35">
      <c r="D21" t="e">
        <f t="shared" si="0"/>
        <v>#DIV/0!</v>
      </c>
      <c r="E21" t="e">
        <f t="shared" si="1"/>
        <v>#DIV/0!</v>
      </c>
      <c r="K21" t="e">
        <f t="shared" si="2"/>
        <v>#DIV/0!</v>
      </c>
      <c r="L21" t="e">
        <f t="shared" si="3"/>
        <v>#DIV/0!</v>
      </c>
      <c r="R21" t="e">
        <f t="shared" si="4"/>
        <v>#DIV/0!</v>
      </c>
      <c r="S21" t="e">
        <f t="shared" si="5"/>
        <v>#DIV/0!</v>
      </c>
      <c r="Y21" t="e">
        <f t="shared" si="6"/>
        <v>#DIV/0!</v>
      </c>
      <c r="Z21" t="e">
        <f t="shared" si="7"/>
        <v>#DIV/0!</v>
      </c>
      <c r="AD21" s="3"/>
      <c r="AE21" s="3"/>
      <c r="AF21" t="e">
        <f t="shared" si="8"/>
        <v>#DIV/0!</v>
      </c>
      <c r="AG21" t="e">
        <f t="shared" si="9"/>
        <v>#DIV/0!</v>
      </c>
      <c r="AM21" t="e">
        <f t="shared" si="10"/>
        <v>#DIV/0!</v>
      </c>
      <c r="AN21" t="e">
        <f t="shared" si="11"/>
        <v>#DIV/0!</v>
      </c>
    </row>
    <row r="22" spans="1:55" x14ac:dyDescent="0.35">
      <c r="A22">
        <v>24</v>
      </c>
      <c r="B22">
        <v>7.9600703975077222E-2</v>
      </c>
      <c r="C22">
        <v>0.77325538411027905</v>
      </c>
      <c r="D22">
        <f t="shared" si="0"/>
        <v>0.10294232101166313</v>
      </c>
      <c r="E22">
        <f t="shared" si="1"/>
        <v>7.424104045015488E-2</v>
      </c>
      <c r="I22">
        <v>3.0039987026195848E-2</v>
      </c>
      <c r="J22">
        <v>0.31997214207299141</v>
      </c>
      <c r="K22">
        <f t="shared" si="2"/>
        <v>9.3883132548905415E-2</v>
      </c>
      <c r="L22">
        <f t="shared" si="3"/>
        <v>6.4090684796224401E-2</v>
      </c>
      <c r="P22">
        <v>0.11445068478411144</v>
      </c>
      <c r="Q22">
        <v>0.85134377787808779</v>
      </c>
      <c r="R22">
        <f t="shared" si="4"/>
        <v>0.13443533359622528</v>
      </c>
      <c r="S22">
        <f t="shared" si="5"/>
        <v>0.1021448122727117</v>
      </c>
      <c r="W22">
        <v>8.1266247829935908E-3</v>
      </c>
      <c r="X22">
        <v>0.13539141236711835</v>
      </c>
      <c r="Y22">
        <f t="shared" si="6"/>
        <v>6.0023192320041503E-2</v>
      </c>
      <c r="Z22">
        <f t="shared" si="7"/>
        <v>4.5785719750573543E-2</v>
      </c>
      <c r="AD22" s="2">
        <v>9.7158296143179043E-2</v>
      </c>
      <c r="AE22" s="2">
        <v>0.63165102798482065</v>
      </c>
      <c r="AF22">
        <f t="shared" si="8"/>
        <v>0.15381641418861725</v>
      </c>
      <c r="AG22">
        <f t="shared" si="9"/>
        <v>0.10163505291040859</v>
      </c>
      <c r="AK22">
        <v>0.14513224567189612</v>
      </c>
      <c r="AL22">
        <v>0.87816161990422281</v>
      </c>
      <c r="AM22">
        <f t="shared" si="10"/>
        <v>0.16526826313330004</v>
      </c>
      <c r="AN22">
        <f t="shared" si="11"/>
        <v>0.10232797825071191</v>
      </c>
      <c r="AR22">
        <v>21</v>
      </c>
      <c r="AS22">
        <v>0.17529155668142285</v>
      </c>
      <c r="AT22">
        <v>0.43561014720814117</v>
      </c>
      <c r="AU22">
        <v>0.1854706146067428</v>
      </c>
      <c r="AV22">
        <v>0.32827991216816221</v>
      </c>
      <c r="AW22">
        <v>0.30604355227480867</v>
      </c>
      <c r="AX22">
        <v>0.23852906438856006</v>
      </c>
      <c r="AZ22" t="s">
        <v>9</v>
      </c>
      <c r="BA22">
        <f>AVERAGE(AS22:AX24)</f>
        <v>0.26734241858678209</v>
      </c>
      <c r="BB22" t="s">
        <v>16</v>
      </c>
      <c r="BC22">
        <f>BA22/$BA$6</f>
        <v>0.31982804147619603</v>
      </c>
    </row>
    <row r="23" spans="1:55" x14ac:dyDescent="0.35">
      <c r="B23">
        <v>8.6759948087236582E-2</v>
      </c>
      <c r="C23">
        <v>0.77325538411027905</v>
      </c>
      <c r="D23">
        <f t="shared" si="0"/>
        <v>0.1122008974914078</v>
      </c>
      <c r="E23">
        <f t="shared" si="1"/>
        <v>8.0918239333845288E-2</v>
      </c>
      <c r="I23">
        <v>3.0246625381796847E-2</v>
      </c>
      <c r="J23">
        <v>0.31997214207299141</v>
      </c>
      <c r="K23">
        <f t="shared" si="2"/>
        <v>9.4528933631031695E-2</v>
      </c>
      <c r="L23">
        <f t="shared" si="3"/>
        <v>6.453155029007715E-2</v>
      </c>
      <c r="P23">
        <v>0.11423312776122485</v>
      </c>
      <c r="Q23">
        <v>0.85134377787808779</v>
      </c>
      <c r="R23">
        <f t="shared" si="4"/>
        <v>0.13417978815319773</v>
      </c>
      <c r="S23">
        <f t="shared" si="5"/>
        <v>0.10195064723732306</v>
      </c>
      <c r="W23">
        <v>8.0254944799040516E-3</v>
      </c>
      <c r="X23">
        <v>0.13539141236711835</v>
      </c>
      <c r="Y23">
        <f t="shared" si="6"/>
        <v>5.9276244627263761E-2</v>
      </c>
      <c r="Z23">
        <f t="shared" si="7"/>
        <v>4.5215947694007337E-2</v>
      </c>
      <c r="AD23" s="4">
        <v>9.6843430816865861E-2</v>
      </c>
      <c r="AE23" s="2">
        <v>0.63165102798482065</v>
      </c>
      <c r="AF23">
        <f t="shared" si="8"/>
        <v>0.15331793431228791</v>
      </c>
      <c r="AG23">
        <f t="shared" si="9"/>
        <v>0.10130567955404246</v>
      </c>
      <c r="AK23">
        <v>0.15048587674178523</v>
      </c>
      <c r="AL23">
        <v>0.87816161990422281</v>
      </c>
      <c r="AM23">
        <f t="shared" si="10"/>
        <v>0.17136467061518593</v>
      </c>
      <c r="AN23">
        <f t="shared" si="11"/>
        <v>0.10610264762997884</v>
      </c>
      <c r="AS23">
        <v>0.16543408478269878</v>
      </c>
      <c r="AT23">
        <v>0.47283294533648235</v>
      </c>
      <c r="AU23">
        <v>0.17507688599106341</v>
      </c>
      <c r="AV23">
        <v>0.31383613479626432</v>
      </c>
      <c r="AW23">
        <v>0.30825514485485478</v>
      </c>
      <c r="AX23">
        <v>0.22615110843106329</v>
      </c>
      <c r="AZ23" t="s">
        <v>10</v>
      </c>
      <c r="BA23">
        <f>STDEV(AS22:AX24)</f>
        <v>9.7442643217506286E-2</v>
      </c>
      <c r="BC23">
        <f>BA23/$BA$6</f>
        <v>0.11657293257561492</v>
      </c>
    </row>
    <row r="24" spans="1:55" x14ac:dyDescent="0.35">
      <c r="B24">
        <v>6.3757991827632421E-2</v>
      </c>
      <c r="C24">
        <v>0.77325538411027905</v>
      </c>
      <c r="D24">
        <f t="shared" si="0"/>
        <v>8.2453990153580972E-2</v>
      </c>
      <c r="E24">
        <f t="shared" si="1"/>
        <v>5.9465047592769243E-2</v>
      </c>
      <c r="I24">
        <v>3.0143129135101147E-2</v>
      </c>
      <c r="J24">
        <v>0.31997214207299141</v>
      </c>
      <c r="K24">
        <f t="shared" si="2"/>
        <v>9.4205479701495246E-2</v>
      </c>
      <c r="L24">
        <f t="shared" si="3"/>
        <v>6.4310739764467315E-2</v>
      </c>
      <c r="P24">
        <v>0.11002863959590578</v>
      </c>
      <c r="Q24">
        <v>0.85134377787808779</v>
      </c>
      <c r="R24">
        <f t="shared" si="4"/>
        <v>0.12924113907327089</v>
      </c>
      <c r="S24">
        <f t="shared" si="5"/>
        <v>9.8198230594648897E-2</v>
      </c>
      <c r="W24">
        <v>7.2042701668196887E-3</v>
      </c>
      <c r="X24">
        <v>0.13539141236711835</v>
      </c>
      <c r="Y24">
        <f t="shared" si="6"/>
        <v>5.3210687744988348E-2</v>
      </c>
      <c r="Z24">
        <f t="shared" si="7"/>
        <v>4.0589138009139963E-2</v>
      </c>
      <c r="AD24" s="5">
        <v>8.410252935958118E-2</v>
      </c>
      <c r="AE24" s="2">
        <v>0.63165102798482065</v>
      </c>
      <c r="AF24">
        <f t="shared" si="8"/>
        <v>0.13314714238318673</v>
      </c>
      <c r="AG24">
        <f t="shared" si="9"/>
        <v>8.7977716372914364E-2</v>
      </c>
      <c r="AK24">
        <v>0.14778482071389981</v>
      </c>
      <c r="AL24">
        <v>0.87816161990422281</v>
      </c>
      <c r="AM24">
        <f t="shared" si="10"/>
        <v>0.16828886319356345</v>
      </c>
      <c r="AN24">
        <f t="shared" si="11"/>
        <v>0.10419822176516956</v>
      </c>
      <c r="AS24">
        <v>0.14894322562404078</v>
      </c>
      <c r="AT24">
        <v>0.4014765048252994</v>
      </c>
      <c r="AU24">
        <v>0.15836325531129689</v>
      </c>
      <c r="AV24">
        <v>0.27701276767077671</v>
      </c>
      <c r="AW24">
        <v>0.2632989875305381</v>
      </c>
      <c r="AX24">
        <v>0.23225764207986208</v>
      </c>
      <c r="AZ24" t="s">
        <v>11</v>
      </c>
      <c r="BA24">
        <f>BA23/SQRT(18)</f>
        <v>2.2967451265280013E-2</v>
      </c>
      <c r="BC24">
        <f>BA24/$BA$6</f>
        <v>2.7476503709006502E-2</v>
      </c>
    </row>
    <row r="25" spans="1:55" x14ac:dyDescent="0.35">
      <c r="D25" t="e">
        <f t="shared" si="0"/>
        <v>#DIV/0!</v>
      </c>
      <c r="E25" t="e">
        <f t="shared" si="1"/>
        <v>#DIV/0!</v>
      </c>
      <c r="K25" t="e">
        <f t="shared" si="2"/>
        <v>#DIV/0!</v>
      </c>
      <c r="L25" t="e">
        <f t="shared" si="3"/>
        <v>#DIV/0!</v>
      </c>
      <c r="R25" t="e">
        <f t="shared" si="4"/>
        <v>#DIV/0!</v>
      </c>
      <c r="S25" t="e">
        <f t="shared" si="5"/>
        <v>#DIV/0!</v>
      </c>
      <c r="Y25" t="e">
        <f t="shared" si="6"/>
        <v>#DIV/0!</v>
      </c>
      <c r="Z25" t="e">
        <f t="shared" si="7"/>
        <v>#DIV/0!</v>
      </c>
      <c r="AD25" s="3"/>
      <c r="AE25" s="3"/>
      <c r="AF25" t="e">
        <f t="shared" si="8"/>
        <v>#DIV/0!</v>
      </c>
      <c r="AG25" t="e">
        <f t="shared" si="9"/>
        <v>#DIV/0!</v>
      </c>
      <c r="AM25" t="e">
        <f t="shared" si="10"/>
        <v>#DIV/0!</v>
      </c>
      <c r="AN25" t="e">
        <f t="shared" si="11"/>
        <v>#DIV/0!</v>
      </c>
    </row>
    <row r="26" spans="1:55" x14ac:dyDescent="0.35">
      <c r="A26">
        <v>3</v>
      </c>
      <c r="B26">
        <v>7.0409797324626489E-2</v>
      </c>
      <c r="C26">
        <v>0.53119044905359436</v>
      </c>
      <c r="D26">
        <f t="shared" si="0"/>
        <v>0.13255094749928853</v>
      </c>
      <c r="E26">
        <f t="shared" si="1"/>
        <v>9.5594505333584864E-2</v>
      </c>
      <c r="I26">
        <v>5.9230209530933817E-2</v>
      </c>
      <c r="J26">
        <v>0.33854469203413118</v>
      </c>
      <c r="K26">
        <f t="shared" si="2"/>
        <v>0.17495536313108812</v>
      </c>
      <c r="L26">
        <f t="shared" si="3"/>
        <v>0.1194358211897381</v>
      </c>
      <c r="P26">
        <v>9.8551729513574535E-2</v>
      </c>
      <c r="Q26">
        <v>0.50060849615835545</v>
      </c>
      <c r="R26">
        <f t="shared" si="4"/>
        <v>0.19686387720115733</v>
      </c>
      <c r="S26">
        <f t="shared" si="5"/>
        <v>0.14957841247589243</v>
      </c>
      <c r="W26">
        <v>5.3469351892011428E-2</v>
      </c>
      <c r="X26">
        <v>0.45563445754262782</v>
      </c>
      <c r="Y26">
        <f t="shared" si="6"/>
        <v>0.11735142284977206</v>
      </c>
      <c r="Z26">
        <f t="shared" si="7"/>
        <v>8.9515721361202685E-2</v>
      </c>
      <c r="AD26" s="2">
        <v>9.7361823572912246E-2</v>
      </c>
      <c r="AE26" s="2">
        <v>0.4792662093174303</v>
      </c>
      <c r="AF26">
        <f t="shared" si="8"/>
        <v>0.20314769053210471</v>
      </c>
      <c r="AG26">
        <f t="shared" si="9"/>
        <v>0.13423096868283182</v>
      </c>
      <c r="AK26">
        <v>0.19791803677987257</v>
      </c>
      <c r="AL26">
        <v>0.90225615642097512</v>
      </c>
      <c r="AM26">
        <f t="shared" si="10"/>
        <v>0.2193590316578875</v>
      </c>
      <c r="AN26">
        <f t="shared" si="11"/>
        <v>0.13581897573692575</v>
      </c>
    </row>
    <row r="27" spans="1:55" x14ac:dyDescent="0.35">
      <c r="B27">
        <v>7.7063472184893941E-2</v>
      </c>
      <c r="C27">
        <v>0.53119044905359436</v>
      </c>
      <c r="D27">
        <f t="shared" si="0"/>
        <v>0.14507691605185213</v>
      </c>
      <c r="E27">
        <f t="shared" si="1"/>
        <v>0.10462811686331598</v>
      </c>
      <c r="I27">
        <v>5.5030185421857072E-2</v>
      </c>
      <c r="J27">
        <v>0.33854469203413118</v>
      </c>
      <c r="K27">
        <f t="shared" si="2"/>
        <v>0.16254924893729858</v>
      </c>
      <c r="L27">
        <f t="shared" si="3"/>
        <v>0.11096660704282049</v>
      </c>
      <c r="P27">
        <v>0.11121937190627822</v>
      </c>
      <c r="Q27">
        <v>0.50060849615835545</v>
      </c>
      <c r="R27">
        <f t="shared" si="4"/>
        <v>0.22216836661736689</v>
      </c>
      <c r="S27">
        <f t="shared" si="5"/>
        <v>0.16880492273872799</v>
      </c>
      <c r="W27">
        <v>5.0674578712601732E-2</v>
      </c>
      <c r="X27">
        <v>0.45563445754262782</v>
      </c>
      <c r="Y27">
        <f t="shared" si="6"/>
        <v>0.11121761726693107</v>
      </c>
      <c r="Z27">
        <f t="shared" si="7"/>
        <v>8.4836851534969046E-2</v>
      </c>
      <c r="AD27" s="4">
        <v>9.4621641550967514E-2</v>
      </c>
      <c r="AE27" s="2">
        <v>0.4792662093174303</v>
      </c>
      <c r="AF27">
        <f t="shared" si="8"/>
        <v>0.1974302375411098</v>
      </c>
      <c r="AG27">
        <f t="shared" si="9"/>
        <v>0.13045312975505671</v>
      </c>
      <c r="AK27">
        <v>0.17993715215971715</v>
      </c>
      <c r="AL27">
        <v>0.90225615642097512</v>
      </c>
      <c r="AM27">
        <f t="shared" si="10"/>
        <v>0.19943022929705784</v>
      </c>
      <c r="AN27">
        <f t="shared" si="11"/>
        <v>0.12347980053244682</v>
      </c>
      <c r="AR27">
        <v>24</v>
      </c>
      <c r="AS27">
        <v>7.424104045015488E-2</v>
      </c>
      <c r="AT27">
        <v>6.4090684796224401E-2</v>
      </c>
      <c r="AU27">
        <v>0.1021448122727117</v>
      </c>
      <c r="AV27">
        <v>4.5785719750573543E-2</v>
      </c>
      <c r="AW27">
        <v>0.10163505291040859</v>
      </c>
      <c r="AX27">
        <v>0.10232797825071191</v>
      </c>
      <c r="AZ27" t="s">
        <v>9</v>
      </c>
      <c r="BA27">
        <f>AVERAGE(AS27:AX29)</f>
        <v>8.0277171903842703E-2</v>
      </c>
      <c r="BB27" t="s">
        <v>16</v>
      </c>
      <c r="BC27">
        <f>BA27/$BA$6</f>
        <v>9.6037474340868914E-2</v>
      </c>
    </row>
    <row r="28" spans="1:55" x14ac:dyDescent="0.35">
      <c r="B28">
        <v>5.8568672282835382E-2</v>
      </c>
      <c r="C28">
        <v>0.53119044905359436</v>
      </c>
      <c r="D28">
        <f t="shared" si="0"/>
        <v>0.110259272144643</v>
      </c>
      <c r="E28">
        <f t="shared" si="1"/>
        <v>7.9517957268203113E-2</v>
      </c>
      <c r="I28">
        <v>5.709158793607625E-2</v>
      </c>
      <c r="J28">
        <v>0.33854469203413118</v>
      </c>
      <c r="K28">
        <f t="shared" si="2"/>
        <v>0.16863826041118501</v>
      </c>
      <c r="L28">
        <f t="shared" si="3"/>
        <v>0.11512335921435846</v>
      </c>
      <c r="P28">
        <v>9.1866074953148108E-2</v>
      </c>
      <c r="Q28">
        <v>0.50060849615835545</v>
      </c>
      <c r="R28">
        <f t="shared" si="4"/>
        <v>0.18350882108099198</v>
      </c>
      <c r="S28">
        <f t="shared" si="5"/>
        <v>0.13943115681181958</v>
      </c>
      <c r="W28">
        <v>4.5803130005088344E-2</v>
      </c>
      <c r="X28">
        <v>0.45563445754262782</v>
      </c>
      <c r="Y28">
        <f t="shared" si="6"/>
        <v>0.10052604504961773</v>
      </c>
      <c r="Z28">
        <f t="shared" si="7"/>
        <v>7.6681315144554882E-2</v>
      </c>
      <c r="AD28" s="5">
        <v>8.003062576345174E-2</v>
      </c>
      <c r="AE28" s="2">
        <v>0.4792662093174303</v>
      </c>
      <c r="AF28">
        <f t="shared" si="8"/>
        <v>0.16698574655916418</v>
      </c>
      <c r="AG28">
        <f t="shared" si="9"/>
        <v>0.11033676266834119</v>
      </c>
      <c r="AK28">
        <v>0.18871356045396506</v>
      </c>
      <c r="AL28">
        <v>0.90225615642097512</v>
      </c>
      <c r="AM28">
        <f t="shared" si="10"/>
        <v>0.20915740957927584</v>
      </c>
      <c r="AN28">
        <f t="shared" si="11"/>
        <v>0.12950250975373712</v>
      </c>
      <c r="AS28">
        <v>8.0918239333845288E-2</v>
      </c>
      <c r="AT28">
        <v>6.453155029007715E-2</v>
      </c>
      <c r="AU28">
        <v>0.10195064723732306</v>
      </c>
      <c r="AV28">
        <v>4.5215947694007337E-2</v>
      </c>
      <c r="AW28">
        <v>0.10130567955404246</v>
      </c>
      <c r="AX28">
        <v>0.10610264762997884</v>
      </c>
      <c r="AZ28" t="s">
        <v>10</v>
      </c>
      <c r="BA28">
        <f>STDEV(AS27:AX29)</f>
        <v>2.3239288607443304E-2</v>
      </c>
      <c r="BC28">
        <f>BA28/$BA$6</f>
        <v>2.7801709133584339E-2</v>
      </c>
    </row>
    <row r="29" spans="1:55" x14ac:dyDescent="0.35">
      <c r="D29" t="e">
        <f t="shared" si="0"/>
        <v>#DIV/0!</v>
      </c>
      <c r="E29" t="e">
        <f t="shared" si="1"/>
        <v>#DIV/0!</v>
      </c>
      <c r="K29" t="e">
        <f t="shared" si="2"/>
        <v>#DIV/0!</v>
      </c>
      <c r="L29" t="e">
        <f t="shared" si="3"/>
        <v>#DIV/0!</v>
      </c>
      <c r="R29" t="e">
        <f t="shared" si="4"/>
        <v>#DIV/0!</v>
      </c>
      <c r="S29" t="e">
        <f t="shared" si="5"/>
        <v>#DIV/0!</v>
      </c>
      <c r="Y29" t="e">
        <f t="shared" si="6"/>
        <v>#DIV/0!</v>
      </c>
      <c r="Z29" t="e">
        <f t="shared" si="7"/>
        <v>#DIV/0!</v>
      </c>
      <c r="AD29" s="3"/>
      <c r="AE29" s="3"/>
      <c r="AF29" t="e">
        <f t="shared" si="8"/>
        <v>#DIV/0!</v>
      </c>
      <c r="AG29" t="e">
        <f t="shared" si="9"/>
        <v>#DIV/0!</v>
      </c>
      <c r="AM29" t="e">
        <f t="shared" si="10"/>
        <v>#DIV/0!</v>
      </c>
      <c r="AN29" t="e">
        <f t="shared" si="11"/>
        <v>#DIV/0!</v>
      </c>
      <c r="AS29">
        <v>5.9465047592769243E-2</v>
      </c>
      <c r="AT29">
        <v>6.4310739764467315E-2</v>
      </c>
      <c r="AU29">
        <v>9.8198230594648897E-2</v>
      </c>
      <c r="AV29">
        <v>4.0589138009139963E-2</v>
      </c>
      <c r="AW29">
        <v>8.7977716372914364E-2</v>
      </c>
      <c r="AX29">
        <v>0.10419822176516956</v>
      </c>
      <c r="AZ29" t="s">
        <v>11</v>
      </c>
      <c r="BA29">
        <f>BA28/SQRT(18)</f>
        <v>5.4775528547581472E-3</v>
      </c>
      <c r="BC29">
        <f>BA29/$BA$6</f>
        <v>6.5529256856444876E-3</v>
      </c>
    </row>
    <row r="30" spans="1:55" x14ac:dyDescent="0.35">
      <c r="A30">
        <v>6</v>
      </c>
      <c r="B30">
        <v>5.3090778058220911E-3</v>
      </c>
      <c r="C30">
        <v>6.23228857493884E-2</v>
      </c>
      <c r="D30">
        <f t="shared" si="0"/>
        <v>8.5186649205732448E-2</v>
      </c>
      <c r="E30">
        <f t="shared" si="1"/>
        <v>6.1435815778618424E-2</v>
      </c>
      <c r="I30">
        <v>3.9246749987527606E-2</v>
      </c>
      <c r="J30">
        <v>0.10926756667871046</v>
      </c>
      <c r="K30">
        <f t="shared" si="2"/>
        <v>0.35918023234587493</v>
      </c>
      <c r="L30">
        <f t="shared" si="3"/>
        <v>0.24519960541711286</v>
      </c>
      <c r="P30">
        <v>0.28665254640090637</v>
      </c>
      <c r="Q30">
        <v>0.68469040660073033</v>
      </c>
      <c r="R30">
        <f t="shared" si="4"/>
        <v>0.41866008876047339</v>
      </c>
      <c r="S30">
        <f t="shared" si="5"/>
        <v>0.31810056946008214</v>
      </c>
      <c r="W30">
        <v>0.28143994283490203</v>
      </c>
      <c r="X30">
        <v>0.78612758739336319</v>
      </c>
      <c r="Y30">
        <f t="shared" si="6"/>
        <v>0.35800797141351925</v>
      </c>
      <c r="Z30">
        <f t="shared" si="7"/>
        <v>0.27308865147010236</v>
      </c>
      <c r="AD30" s="2">
        <v>0.33016360472608397</v>
      </c>
      <c r="AE30" s="2">
        <v>0.70395352403470335</v>
      </c>
      <c r="AF30">
        <f t="shared" si="8"/>
        <v>0.46901335592974125</v>
      </c>
      <c r="AG30">
        <f t="shared" si="9"/>
        <v>0.30990318879202616</v>
      </c>
      <c r="AK30">
        <v>0.50626547237417086</v>
      </c>
      <c r="AL30">
        <v>0.84946292955066183</v>
      </c>
      <c r="AM30">
        <f t="shared" si="10"/>
        <v>0.59598300851335417</v>
      </c>
      <c r="AN30">
        <f t="shared" si="11"/>
        <v>0.36901057212514682</v>
      </c>
    </row>
    <row r="31" spans="1:55" x14ac:dyDescent="0.35">
      <c r="B31">
        <v>6.1570542688693646E-3</v>
      </c>
      <c r="C31">
        <v>6.23228857493884E-2</v>
      </c>
      <c r="D31">
        <f t="shared" si="0"/>
        <v>9.8792830191271858E-2</v>
      </c>
      <c r="E31">
        <f t="shared" si="1"/>
        <v>7.1248466426014581E-2</v>
      </c>
      <c r="I31">
        <v>5.1327720460875324E-2</v>
      </c>
      <c r="J31">
        <v>0.10926756667871046</v>
      </c>
      <c r="K31">
        <f t="shared" si="2"/>
        <v>0.46974341994636865</v>
      </c>
      <c r="L31">
        <f t="shared" si="3"/>
        <v>0.32067717219810843</v>
      </c>
      <c r="P31">
        <v>0.28489851363429392</v>
      </c>
      <c r="Q31">
        <v>0.68469040660073033</v>
      </c>
      <c r="R31">
        <f t="shared" si="4"/>
        <v>0.41609829915497759</v>
      </c>
      <c r="S31">
        <f t="shared" si="5"/>
        <v>0.31615410560020518</v>
      </c>
      <c r="W31">
        <v>0.27488898437306786</v>
      </c>
      <c r="X31">
        <v>0.78612758739336319</v>
      </c>
      <c r="Y31">
        <f t="shared" si="6"/>
        <v>0.34967477134919406</v>
      </c>
      <c r="Z31">
        <f t="shared" si="7"/>
        <v>0.26673208248362978</v>
      </c>
      <c r="AD31" s="4">
        <v>0.30424511412813238</v>
      </c>
      <c r="AE31" s="2">
        <v>0.70395352403470335</v>
      </c>
      <c r="AF31">
        <f t="shared" si="8"/>
        <v>0.43219488750387131</v>
      </c>
      <c r="AG31">
        <f t="shared" si="9"/>
        <v>0.28557518058638165</v>
      </c>
      <c r="AK31">
        <v>0.45700282862389435</v>
      </c>
      <c r="AL31">
        <v>0.84946292955066183</v>
      </c>
      <c r="AM31">
        <f t="shared" si="10"/>
        <v>0.53799031449863732</v>
      </c>
      <c r="AN31">
        <f t="shared" si="11"/>
        <v>0.33310364710923046</v>
      </c>
    </row>
    <row r="32" spans="1:55" x14ac:dyDescent="0.35">
      <c r="B32">
        <v>5.0055836078611591E-3</v>
      </c>
      <c r="C32">
        <v>6.23228857493884E-2</v>
      </c>
      <c r="D32">
        <f t="shared" si="0"/>
        <v>8.0316942126035629E-2</v>
      </c>
      <c r="E32">
        <f t="shared" si="1"/>
        <v>5.7923828514962146E-2</v>
      </c>
      <c r="I32">
        <v>4.4882582505440617E-2</v>
      </c>
      <c r="J32">
        <v>0.10926756667871046</v>
      </c>
      <c r="K32">
        <f t="shared" si="2"/>
        <v>0.41075850656959378</v>
      </c>
      <c r="L32">
        <f t="shared" si="3"/>
        <v>0.28041026388000129</v>
      </c>
      <c r="P32">
        <v>0.25794385809869147</v>
      </c>
      <c r="Q32">
        <v>0.68469040660073033</v>
      </c>
      <c r="R32">
        <f t="shared" si="4"/>
        <v>0.37673064440803328</v>
      </c>
      <c r="S32">
        <f t="shared" si="5"/>
        <v>0.28624231384000337</v>
      </c>
      <c r="W32">
        <v>0.24279287668340993</v>
      </c>
      <c r="X32">
        <v>0.78612758739336319</v>
      </c>
      <c r="Y32">
        <f t="shared" si="6"/>
        <v>0.30884665616234253</v>
      </c>
      <c r="Z32">
        <f t="shared" si="7"/>
        <v>0.23558837673199226</v>
      </c>
      <c r="AD32" s="5">
        <v>0.31693952672527775</v>
      </c>
      <c r="AE32" s="2">
        <v>0.70395352403470335</v>
      </c>
      <c r="AF32">
        <f t="shared" si="8"/>
        <v>0.45022791406560719</v>
      </c>
      <c r="AG32">
        <f t="shared" si="9"/>
        <v>0.29749060338702876</v>
      </c>
      <c r="AK32">
        <v>0.48100390113761932</v>
      </c>
      <c r="AL32">
        <v>0.84946292955066183</v>
      </c>
      <c r="AM32">
        <f t="shared" si="10"/>
        <v>0.56624472287690608</v>
      </c>
      <c r="AN32">
        <f t="shared" si="11"/>
        <v>0.35059772873872191</v>
      </c>
      <c r="AR32">
        <v>3</v>
      </c>
      <c r="AS32">
        <v>9.5594505333584864E-2</v>
      </c>
      <c r="AT32">
        <v>0.1194358211897381</v>
      </c>
      <c r="AU32">
        <v>0.14957841247589243</v>
      </c>
      <c r="AV32">
        <v>8.9515721361202685E-2</v>
      </c>
      <c r="AW32">
        <v>0.13423096868283182</v>
      </c>
      <c r="AX32">
        <v>0.13581897573692575</v>
      </c>
      <c r="AZ32" t="s">
        <v>9</v>
      </c>
      <c r="BA32">
        <f>AVERAGE(AS32:AX34)</f>
        <v>0.11655204967269597</v>
      </c>
      <c r="BB32" t="s">
        <v>16</v>
      </c>
      <c r="BC32">
        <f>BA32/$BA$6</f>
        <v>0.13943396627405874</v>
      </c>
    </row>
    <row r="33" spans="44:55" x14ac:dyDescent="0.35">
      <c r="AS33">
        <v>0.10462811686331598</v>
      </c>
      <c r="AT33">
        <v>0.11096660704282049</v>
      </c>
      <c r="AU33">
        <v>0.16880492273872799</v>
      </c>
      <c r="AV33">
        <v>8.4836851534969046E-2</v>
      </c>
      <c r="AW33">
        <v>0.13045312975505671</v>
      </c>
      <c r="AX33">
        <v>0.12347980053244682</v>
      </c>
      <c r="AZ33" t="s">
        <v>10</v>
      </c>
      <c r="BA33">
        <f>STDEV(AS32:AX34)</f>
        <v>2.5201380831233553E-2</v>
      </c>
      <c r="BC33">
        <f>BA33/$BA$6</f>
        <v>3.0149006343087235E-2</v>
      </c>
    </row>
    <row r="34" spans="44:55" x14ac:dyDescent="0.35">
      <c r="AS34">
        <v>7.9517957268203113E-2</v>
      </c>
      <c r="AT34">
        <v>0.11512335921435846</v>
      </c>
      <c r="AU34">
        <v>0.13943115681181958</v>
      </c>
      <c r="AV34">
        <v>7.6681315144554882E-2</v>
      </c>
      <c r="AW34">
        <v>0.11033676266834119</v>
      </c>
      <c r="AX34">
        <v>0.12950250975373712</v>
      </c>
      <c r="AZ34" t="s">
        <v>11</v>
      </c>
      <c r="BA34">
        <f>BA33/SQRT(18)</f>
        <v>5.9400224270099731E-3</v>
      </c>
      <c r="BC34">
        <f>BA34/$BA$6</f>
        <v>7.1061889437444075E-3</v>
      </c>
    </row>
    <row r="36" spans="44:55" x14ac:dyDescent="0.35">
      <c r="AR36">
        <v>6</v>
      </c>
      <c r="AS36">
        <v>6.1435815778618424E-2</v>
      </c>
      <c r="AT36">
        <v>0.24519960541711286</v>
      </c>
      <c r="AU36">
        <v>0.31810056946008214</v>
      </c>
      <c r="AV36">
        <v>0.27308865147010236</v>
      </c>
      <c r="AW36">
        <v>0.30990318879202616</v>
      </c>
      <c r="AX36">
        <v>0.36901057212514682</v>
      </c>
      <c r="AZ36" t="s">
        <v>9</v>
      </c>
      <c r="BA36">
        <f>AVERAGE(AS36:AX38)</f>
        <v>0.2599156762521872</v>
      </c>
      <c r="BB36" t="s">
        <v>16</v>
      </c>
      <c r="BC36">
        <f>BA36/$BA$6</f>
        <v>0.31094325443799242</v>
      </c>
    </row>
    <row r="37" spans="44:55" x14ac:dyDescent="0.35">
      <c r="AS37">
        <v>7.1248466426014581E-2</v>
      </c>
      <c r="AT37">
        <v>0.32067717219810843</v>
      </c>
      <c r="AU37">
        <v>0.31615410560020518</v>
      </c>
      <c r="AV37">
        <v>0.26673208248362978</v>
      </c>
      <c r="AW37">
        <v>0.28557518058638165</v>
      </c>
      <c r="AX37">
        <v>0.33310364710923046</v>
      </c>
      <c r="AZ37" t="s">
        <v>10</v>
      </c>
      <c r="BA37">
        <f>STDEV(AS36:AX38)</f>
        <v>9.6473835947850389E-2</v>
      </c>
      <c r="BC37">
        <f>BA37/$BA$6</f>
        <v>0.11541392558652627</v>
      </c>
    </row>
    <row r="38" spans="44:55" x14ac:dyDescent="0.35">
      <c r="AS38">
        <v>5.7923828514962146E-2</v>
      </c>
      <c r="AT38">
        <v>0.28041026388000129</v>
      </c>
      <c r="AU38">
        <v>0.28624231384000337</v>
      </c>
      <c r="AV38">
        <v>0.23558837673199226</v>
      </c>
      <c r="AW38">
        <v>0.29749060338702876</v>
      </c>
      <c r="AX38">
        <v>0.35059772873872191</v>
      </c>
      <c r="AZ38" t="s">
        <v>11</v>
      </c>
      <c r="BA38">
        <f>BA37/SQRT(18)</f>
        <v>2.2739101201934512E-2</v>
      </c>
      <c r="BC38">
        <f>BA38/$BA$6</f>
        <v>2.7203323141864105E-2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AG1" workbookViewId="0">
      <selection activeCell="AS9" sqref="AS9:AV17"/>
    </sheetView>
  </sheetViews>
  <sheetFormatPr defaultRowHeight="14.5" x14ac:dyDescent="0.35"/>
  <cols>
    <col min="1" max="1" width="18.453125" customWidth="1"/>
    <col min="8" max="8" width="18.26953125" customWidth="1"/>
    <col min="15" max="15" width="18.1796875" customWidth="1"/>
    <col min="21" max="21" width="18.1796875" customWidth="1"/>
    <col min="27" max="27" width="17.90625" customWidth="1"/>
  </cols>
  <sheetData>
    <row r="1" spans="1:47" x14ac:dyDescent="0.35">
      <c r="A1" t="s">
        <v>27</v>
      </c>
      <c r="B1" t="s">
        <v>0</v>
      </c>
      <c r="C1" t="s">
        <v>1</v>
      </c>
      <c r="D1" t="s">
        <v>2</v>
      </c>
      <c r="E1" t="s">
        <v>3</v>
      </c>
      <c r="H1" t="s">
        <v>28</v>
      </c>
      <c r="I1" t="s">
        <v>0</v>
      </c>
      <c r="J1" t="s">
        <v>1</v>
      </c>
      <c r="K1" t="s">
        <v>2</v>
      </c>
      <c r="L1" t="s">
        <v>3</v>
      </c>
      <c r="O1" t="s">
        <v>29</v>
      </c>
      <c r="P1" t="s">
        <v>0</v>
      </c>
      <c r="Q1" t="s">
        <v>1</v>
      </c>
      <c r="R1" t="s">
        <v>2</v>
      </c>
      <c r="S1" t="s">
        <v>3</v>
      </c>
      <c r="U1" t="s">
        <v>29</v>
      </c>
      <c r="V1" t="s">
        <v>0</v>
      </c>
      <c r="W1" t="s">
        <v>1</v>
      </c>
      <c r="X1" t="s">
        <v>2</v>
      </c>
      <c r="Y1" t="s">
        <v>3</v>
      </c>
      <c r="AA1" t="s">
        <v>84</v>
      </c>
      <c r="AB1" t="s">
        <v>0</v>
      </c>
      <c r="AC1" t="s">
        <v>1</v>
      </c>
      <c r="AD1" t="s">
        <v>2</v>
      </c>
      <c r="AE1" t="s">
        <v>3</v>
      </c>
      <c r="AH1" t="s">
        <v>3</v>
      </c>
      <c r="AI1" t="s">
        <v>3</v>
      </c>
      <c r="AJ1" t="s">
        <v>3</v>
      </c>
      <c r="AK1" t="s">
        <v>3</v>
      </c>
      <c r="AL1" t="s">
        <v>3</v>
      </c>
      <c r="AS1">
        <v>9</v>
      </c>
      <c r="AT1">
        <v>0.75206423252608812</v>
      </c>
      <c r="AU1">
        <v>4.0625070243590418E-2</v>
      </c>
    </row>
    <row r="2" spans="1:47" x14ac:dyDescent="0.35">
      <c r="A2">
        <v>9</v>
      </c>
      <c r="B2">
        <v>0.78465371151355245</v>
      </c>
      <c r="C2">
        <v>0.9601587663323381</v>
      </c>
      <c r="D2">
        <f>B2/C2</f>
        <v>0.81721246425818872</v>
      </c>
      <c r="E2">
        <f>D2/$D$11</f>
        <v>0.53098846832769153</v>
      </c>
      <c r="I2">
        <v>0.67894706389271686</v>
      </c>
      <c r="J2">
        <v>0.54772097034189249</v>
      </c>
      <c r="K2">
        <f>I2/J2</f>
        <v>1.2395856661630316</v>
      </c>
      <c r="L2">
        <f>K2/$K$11</f>
        <v>0.74476548830887679</v>
      </c>
      <c r="P2">
        <v>0.66374224268291704</v>
      </c>
      <c r="Q2">
        <v>0.56216486340049754</v>
      </c>
      <c r="R2">
        <f>P2/Q2</f>
        <v>1.1806896622246803</v>
      </c>
      <c r="S2">
        <f>R2/$R$10</f>
        <v>0.75197772468029989</v>
      </c>
      <c r="V2">
        <v>0.91031515241536454</v>
      </c>
      <c r="W2">
        <v>0.91570823477775631</v>
      </c>
      <c r="X2">
        <f>V2/W2</f>
        <v>0.99411047956372189</v>
      </c>
      <c r="Y2">
        <f>X2/$X$19</f>
        <v>0.59168219436023828</v>
      </c>
      <c r="AB2">
        <v>0.91031515241536454</v>
      </c>
      <c r="AC2">
        <v>0.91570823477775631</v>
      </c>
      <c r="AD2">
        <f>AB2/AC2</f>
        <v>0.99411047956372189</v>
      </c>
      <c r="AE2">
        <f>AD2/$AD$19</f>
        <v>0.59168219436023828</v>
      </c>
      <c r="AG2">
        <v>9</v>
      </c>
      <c r="AH2">
        <v>0.53098846832769153</v>
      </c>
      <c r="AI2">
        <v>0.74476548830887679</v>
      </c>
      <c r="AJ2">
        <v>0.75197772468029989</v>
      </c>
      <c r="AK2">
        <f>AJ2/$X$19</f>
        <v>0.44756778989405982</v>
      </c>
      <c r="AL2">
        <v>0.59168219436023828</v>
      </c>
      <c r="AN2" t="s">
        <v>9</v>
      </c>
      <c r="AO2" t="s">
        <v>10</v>
      </c>
      <c r="AS2">
        <v>12</v>
      </c>
      <c r="AT2">
        <v>0.67265962858545447</v>
      </c>
      <c r="AU2">
        <v>6.3432753872246964E-2</v>
      </c>
    </row>
    <row r="3" spans="1:47" x14ac:dyDescent="0.35">
      <c r="B3">
        <v>0.74749353150469466</v>
      </c>
      <c r="C3">
        <v>0.9601587663323381</v>
      </c>
      <c r="D3">
        <f t="shared" ref="D3:D32" si="0">B3/C3</f>
        <v>0.77851034403404695</v>
      </c>
      <c r="E3">
        <f t="shared" ref="E3:E32" si="1">D3/$D$11</f>
        <v>0.50584154456227215</v>
      </c>
      <c r="I3">
        <v>0.68954136237300601</v>
      </c>
      <c r="J3">
        <v>0.54772097034189249</v>
      </c>
      <c r="K3">
        <f t="shared" ref="K3:K32" si="2">I3/J3</f>
        <v>1.2589281764081224</v>
      </c>
      <c r="L3">
        <f t="shared" ref="L3:L32" si="3">K3/$K$11</f>
        <v>0.75638681830730703</v>
      </c>
      <c r="P3">
        <v>0.63933545176566975</v>
      </c>
      <c r="Q3">
        <v>0.56216486340049754</v>
      </c>
      <c r="R3">
        <f t="shared" ref="R3:R32" si="4">P3/Q3</f>
        <v>1.1372739446901261</v>
      </c>
      <c r="S3">
        <f t="shared" ref="S3:S32" si="5">R3/$R$10</f>
        <v>0.72432638366196544</v>
      </c>
      <c r="V3">
        <v>1</v>
      </c>
      <c r="W3">
        <v>0.91570823477775631</v>
      </c>
      <c r="X3">
        <f t="shared" ref="X3:X32" si="6">V3/W3</f>
        <v>1.0920508978962076</v>
      </c>
      <c r="Y3">
        <f t="shared" ref="Y3:Y32" si="7">X3/$X$19</f>
        <v>0.64997511333334546</v>
      </c>
      <c r="AB3">
        <v>1</v>
      </c>
      <c r="AC3">
        <v>0.91570823477775631</v>
      </c>
      <c r="AD3">
        <f t="shared" ref="AD3:AD32" si="8">AB3/AC3</f>
        <v>1.0920508978962076</v>
      </c>
      <c r="AE3">
        <f t="shared" ref="AE3:AE32" si="9">AD3/$AD$19</f>
        <v>0.64997511333334546</v>
      </c>
      <c r="AH3">
        <v>0.50584154456227215</v>
      </c>
      <c r="AI3">
        <v>0.75638681830730703</v>
      </c>
      <c r="AJ3">
        <v>0.72432638366196544</v>
      </c>
      <c r="AK3">
        <f t="shared" ref="AK3:AK32" si="10">AJ3/$X$19</f>
        <v>0.43111005560087384</v>
      </c>
      <c r="AL3">
        <v>0.64997511333334546</v>
      </c>
      <c r="AN3">
        <f>AVERAGE(AH2:AL4)</f>
        <v>0.60371495819674315</v>
      </c>
      <c r="AO3">
        <f>STDEV(AH2:AL4)</f>
        <v>0.12630389869479422</v>
      </c>
      <c r="AS3">
        <v>15</v>
      </c>
      <c r="AT3">
        <v>0.94917870956008932</v>
      </c>
      <c r="AU3">
        <v>6.3023596725203634E-2</v>
      </c>
    </row>
    <row r="4" spans="1:47" x14ac:dyDescent="0.35">
      <c r="B4">
        <v>0.70797091619852048</v>
      </c>
      <c r="C4">
        <v>0.9601587663323381</v>
      </c>
      <c r="D4">
        <f t="shared" si="0"/>
        <v>0.73734776062386309</v>
      </c>
      <c r="E4">
        <f t="shared" si="1"/>
        <v>0.4790959207822621</v>
      </c>
      <c r="I4">
        <v>0.6502998517512969</v>
      </c>
      <c r="J4">
        <v>0.54772097034189249</v>
      </c>
      <c r="K4">
        <f t="shared" si="2"/>
        <v>1.1872831002716104</v>
      </c>
      <c r="L4">
        <f t="shared" si="3"/>
        <v>0.71334116073778964</v>
      </c>
      <c r="P4">
        <v>0.61337616008774887</v>
      </c>
      <c r="Q4">
        <v>0.56216486340049754</v>
      </c>
      <c r="R4">
        <f t="shared" si="4"/>
        <v>1.0910965804185584</v>
      </c>
      <c r="S4">
        <f t="shared" si="5"/>
        <v>0.69491615807293261</v>
      </c>
      <c r="V4">
        <v>0.95410437186681241</v>
      </c>
      <c r="W4">
        <v>0.91570823477775631</v>
      </c>
      <c r="X4">
        <f t="shared" si="6"/>
        <v>1.0419305359838495</v>
      </c>
      <c r="Y4">
        <f t="shared" si="7"/>
        <v>0.62014409723597175</v>
      </c>
      <c r="AB4">
        <v>0.95410437186681241</v>
      </c>
      <c r="AC4">
        <v>0.91570823477775631</v>
      </c>
      <c r="AD4">
        <f t="shared" si="8"/>
        <v>1.0419305359838495</v>
      </c>
      <c r="AE4">
        <f t="shared" si="9"/>
        <v>0.62014409723597175</v>
      </c>
      <c r="AH4">
        <v>0.4790959207822621</v>
      </c>
      <c r="AI4">
        <v>0.71334116073778964</v>
      </c>
      <c r="AJ4">
        <v>0.69491615807293261</v>
      </c>
      <c r="AK4">
        <f t="shared" si="10"/>
        <v>0.4136054550852597</v>
      </c>
      <c r="AL4">
        <v>0.62014409723597175</v>
      </c>
      <c r="AN4" t="s">
        <v>16</v>
      </c>
      <c r="AP4" t="s">
        <v>11</v>
      </c>
      <c r="AS4">
        <v>18</v>
      </c>
      <c r="AT4">
        <v>0.93365980372774826</v>
      </c>
      <c r="AU4">
        <v>5.2040414447974852E-2</v>
      </c>
    </row>
    <row r="5" spans="1:47" x14ac:dyDescent="0.35">
      <c r="D5" t="e">
        <f t="shared" si="0"/>
        <v>#DIV/0!</v>
      </c>
      <c r="E5" t="e">
        <f t="shared" si="1"/>
        <v>#DIV/0!</v>
      </c>
      <c r="K5" t="e">
        <f t="shared" si="2"/>
        <v>#DIV/0!</v>
      </c>
      <c r="L5" t="e">
        <f t="shared" si="3"/>
        <v>#DIV/0!</v>
      </c>
      <c r="R5" t="e">
        <f t="shared" si="4"/>
        <v>#DIV/0!</v>
      </c>
      <c r="S5" t="e">
        <f t="shared" si="5"/>
        <v>#DIV/0!</v>
      </c>
      <c r="X5" t="e">
        <f t="shared" si="6"/>
        <v>#DIV/0!</v>
      </c>
      <c r="Y5" t="e">
        <f t="shared" si="7"/>
        <v>#DIV/0!</v>
      </c>
      <c r="AD5" t="e">
        <f t="shared" si="8"/>
        <v>#DIV/0!</v>
      </c>
      <c r="AE5" t="e">
        <f t="shared" si="9"/>
        <v>#DIV/0!</v>
      </c>
      <c r="AH5" t="e">
        <v>#DIV/0!</v>
      </c>
      <c r="AI5" t="e">
        <v>#DIV/0!</v>
      </c>
      <c r="AJ5" t="e">
        <v>#DIV/0!</v>
      </c>
      <c r="AK5" t="e">
        <f t="shared" si="10"/>
        <v>#DIV/0!</v>
      </c>
      <c r="AL5" t="e">
        <v>#DIV/0!</v>
      </c>
      <c r="AN5">
        <f>AN3/$AN$19</f>
        <v>0.75206423252608812</v>
      </c>
      <c r="AO5">
        <f t="shared" ref="AO5" si="11">AO3/$AN$19</f>
        <v>0.15734022049193219</v>
      </c>
      <c r="AP5">
        <f>AO5/SQRT(15)</f>
        <v>4.0625070243590418E-2</v>
      </c>
      <c r="AS5">
        <v>21</v>
      </c>
      <c r="AT5">
        <v>1</v>
      </c>
      <c r="AU5">
        <v>5.2023060692671291E-2</v>
      </c>
    </row>
    <row r="6" spans="1:47" x14ac:dyDescent="0.35">
      <c r="A6">
        <v>12</v>
      </c>
      <c r="B6">
        <v>0.35475747786212058</v>
      </c>
      <c r="C6">
        <v>0.50450912692611416</v>
      </c>
      <c r="D6">
        <f t="shared" si="0"/>
        <v>0.7031735580753431</v>
      </c>
      <c r="E6">
        <f t="shared" si="1"/>
        <v>0.45689103739978609</v>
      </c>
      <c r="I6">
        <v>0.6338906969016771</v>
      </c>
      <c r="J6">
        <v>0.42613015325726239</v>
      </c>
      <c r="K6">
        <f t="shared" si="2"/>
        <v>1.4875518478481995</v>
      </c>
      <c r="L6">
        <f t="shared" si="3"/>
        <v>0.89374805516807843</v>
      </c>
      <c r="P6">
        <v>0.7156196958300044</v>
      </c>
      <c r="Q6">
        <v>0.91399435388319705</v>
      </c>
      <c r="R6">
        <f t="shared" si="4"/>
        <v>0.78295855197531805</v>
      </c>
      <c r="S6">
        <f t="shared" si="5"/>
        <v>0.49866396672264757</v>
      </c>
      <c r="V6">
        <v>0.90893749942156743</v>
      </c>
      <c r="W6">
        <v>0.91361294104076918</v>
      </c>
      <c r="X6">
        <f t="shared" si="6"/>
        <v>0.99488247001637742</v>
      </c>
      <c r="Y6">
        <f t="shared" si="7"/>
        <v>0.59214167347693847</v>
      </c>
      <c r="AB6">
        <v>0.90893749942156743</v>
      </c>
      <c r="AC6">
        <v>0.91361294104076918</v>
      </c>
      <c r="AD6">
        <f t="shared" si="8"/>
        <v>0.99488247001637742</v>
      </c>
      <c r="AE6">
        <f t="shared" si="9"/>
        <v>0.59214167347693847</v>
      </c>
      <c r="AG6">
        <v>12</v>
      </c>
      <c r="AH6">
        <v>0.45689103739978609</v>
      </c>
      <c r="AI6">
        <v>0.89374805516807843</v>
      </c>
      <c r="AJ6">
        <v>0.49866396672264757</v>
      </c>
      <c r="AK6">
        <f t="shared" si="10"/>
        <v>0.29679859144863219</v>
      </c>
      <c r="AL6">
        <v>0.59214167347693847</v>
      </c>
      <c r="AN6" t="s">
        <v>9</v>
      </c>
      <c r="AO6" t="s">
        <v>10</v>
      </c>
      <c r="AP6" t="e">
        <f t="shared" ref="AP6:AP32" si="12">AO6/SQRT(12)</f>
        <v>#VALUE!</v>
      </c>
      <c r="AS6">
        <v>24</v>
      </c>
      <c r="AT6">
        <v>0.81383602733235205</v>
      </c>
      <c r="AU6">
        <v>5.5381484337314012E-2</v>
      </c>
    </row>
    <row r="7" spans="1:47" x14ac:dyDescent="0.35">
      <c r="B7">
        <v>0.39376014519489422</v>
      </c>
      <c r="C7">
        <v>0.50450912692611416</v>
      </c>
      <c r="D7">
        <f t="shared" si="0"/>
        <v>0.78048170821805718</v>
      </c>
      <c r="E7">
        <f t="shared" si="1"/>
        <v>0.50712244970550657</v>
      </c>
      <c r="I7">
        <v>0.64423368415307758</v>
      </c>
      <c r="J7">
        <v>0.42613015325726239</v>
      </c>
      <c r="K7">
        <f t="shared" si="2"/>
        <v>1.5118237449959149</v>
      </c>
      <c r="L7">
        <f t="shared" si="3"/>
        <v>0.90833104997420222</v>
      </c>
      <c r="P7">
        <v>0.69462247692435575</v>
      </c>
      <c r="Q7">
        <v>0.91399435388319705</v>
      </c>
      <c r="R7">
        <f t="shared" si="4"/>
        <v>0.75998552285709664</v>
      </c>
      <c r="S7">
        <f t="shared" si="5"/>
        <v>0.48403251299010269</v>
      </c>
      <c r="V7">
        <v>0.88120219879491057</v>
      </c>
      <c r="W7">
        <v>0.91361294104076918</v>
      </c>
      <c r="X7">
        <f t="shared" si="6"/>
        <v>0.96452464628080137</v>
      </c>
      <c r="Y7">
        <f t="shared" si="7"/>
        <v>0.57407307432913557</v>
      </c>
      <c r="AB7">
        <v>0.88120219879491057</v>
      </c>
      <c r="AC7">
        <v>0.91361294104076918</v>
      </c>
      <c r="AD7">
        <f t="shared" si="8"/>
        <v>0.96452464628080137</v>
      </c>
      <c r="AE7">
        <f t="shared" si="9"/>
        <v>0.57407307432913557</v>
      </c>
      <c r="AH7">
        <v>0.50712244970550657</v>
      </c>
      <c r="AI7">
        <v>0.90833104997420222</v>
      </c>
      <c r="AJ7">
        <v>0.48403251299010269</v>
      </c>
      <c r="AK7">
        <f t="shared" si="10"/>
        <v>0.28809013214846291</v>
      </c>
      <c r="AL7">
        <v>0.57407307432913557</v>
      </c>
      <c r="AN7">
        <f>AVERAGE(AH6:AL8)</f>
        <v>0.53997339853284076</v>
      </c>
      <c r="AO7">
        <f>STDEV(AH6:AL8)</f>
        <v>0.19721329885641617</v>
      </c>
      <c r="AP7">
        <f t="shared" si="12"/>
        <v>5.6930575591263001E-2</v>
      </c>
      <c r="AS7">
        <v>3</v>
      </c>
      <c r="AT7">
        <v>0.70516465040256793</v>
      </c>
      <c r="AU7">
        <v>5.5703941790558625E-2</v>
      </c>
    </row>
    <row r="8" spans="1:47" x14ac:dyDescent="0.35">
      <c r="B8">
        <v>0.36534718587787546</v>
      </c>
      <c r="C8">
        <v>0.50450912692611416</v>
      </c>
      <c r="D8">
        <f t="shared" si="0"/>
        <v>0.7241636798602078</v>
      </c>
      <c r="E8">
        <f t="shared" si="1"/>
        <v>0.47052948897024049</v>
      </c>
      <c r="I8">
        <v>0.56424670745277627</v>
      </c>
      <c r="J8">
        <v>0.42613015325726239</v>
      </c>
      <c r="K8">
        <f t="shared" si="2"/>
        <v>1.3241182374440668</v>
      </c>
      <c r="L8">
        <f t="shared" si="3"/>
        <v>0.79555418605414818</v>
      </c>
      <c r="P8">
        <v>0.67524876442704507</v>
      </c>
      <c r="Q8">
        <v>0.91399435388319705</v>
      </c>
      <c r="R8">
        <f t="shared" si="4"/>
        <v>0.73878876992859166</v>
      </c>
      <c r="S8">
        <f t="shared" si="5"/>
        <v>0.47053236426536998</v>
      </c>
      <c r="V8">
        <v>0.89496241432667611</v>
      </c>
      <c r="W8">
        <v>0.91361294104076918</v>
      </c>
      <c r="X8">
        <f t="shared" si="6"/>
        <v>0.9795859648257097</v>
      </c>
      <c r="Y8">
        <f t="shared" si="7"/>
        <v>0.58303738381968717</v>
      </c>
      <c r="AB8">
        <v>0.89496241432667611</v>
      </c>
      <c r="AC8">
        <v>0.91361294104076918</v>
      </c>
      <c r="AD8">
        <f t="shared" si="8"/>
        <v>0.9795859648257097</v>
      </c>
      <c r="AE8">
        <f t="shared" si="9"/>
        <v>0.58303738381968717</v>
      </c>
      <c r="AH8">
        <v>0.47052948897024049</v>
      </c>
      <c r="AI8">
        <v>0.79555418605414818</v>
      </c>
      <c r="AJ8">
        <v>0.47053236426536998</v>
      </c>
      <c r="AK8">
        <f t="shared" si="10"/>
        <v>0.28005501151967227</v>
      </c>
      <c r="AL8">
        <v>0.58303738381968717</v>
      </c>
      <c r="AN8" t="s">
        <v>16</v>
      </c>
      <c r="AP8">
        <f t="shared" si="12"/>
        <v>0</v>
      </c>
      <c r="AS8">
        <v>6</v>
      </c>
      <c r="AT8">
        <v>0.54687292586776437</v>
      </c>
      <c r="AU8">
        <v>5.2164260918889239E-2</v>
      </c>
    </row>
    <row r="9" spans="1:47" x14ac:dyDescent="0.35">
      <c r="D9" t="e">
        <f t="shared" si="0"/>
        <v>#DIV/0!</v>
      </c>
      <c r="E9" t="e">
        <f t="shared" si="1"/>
        <v>#DIV/0!</v>
      </c>
      <c r="K9" t="e">
        <f t="shared" si="2"/>
        <v>#DIV/0!</v>
      </c>
      <c r="L9" t="e">
        <f t="shared" si="3"/>
        <v>#DIV/0!</v>
      </c>
      <c r="R9" t="e">
        <f t="shared" si="4"/>
        <v>#DIV/0!</v>
      </c>
      <c r="S9" t="e">
        <f t="shared" si="5"/>
        <v>#DIV/0!</v>
      </c>
      <c r="X9" t="e">
        <f t="shared" si="6"/>
        <v>#DIV/0!</v>
      </c>
      <c r="Y9" t="e">
        <f t="shared" si="7"/>
        <v>#DIV/0!</v>
      </c>
      <c r="AD9" t="e">
        <f t="shared" si="8"/>
        <v>#DIV/0!</v>
      </c>
      <c r="AE9" t="e">
        <f t="shared" si="9"/>
        <v>#DIV/0!</v>
      </c>
      <c r="AH9" t="e">
        <v>#DIV/0!</v>
      </c>
      <c r="AI9" t="e">
        <v>#DIV/0!</v>
      </c>
      <c r="AJ9" t="e">
        <v>#DIV/0!</v>
      </c>
      <c r="AK9" t="e">
        <f t="shared" si="10"/>
        <v>#DIV/0!</v>
      </c>
      <c r="AL9" t="e">
        <v>#DIV/0!</v>
      </c>
      <c r="AN9">
        <f>AN7/$AN$19</f>
        <v>0.67265962858545447</v>
      </c>
      <c r="AO9">
        <f t="shared" ref="AO9" si="13">AO7/$AN$19</f>
        <v>0.24567399935128656</v>
      </c>
      <c r="AP9">
        <f>AO9/SQRT(15)</f>
        <v>6.3432753872246964E-2</v>
      </c>
    </row>
    <row r="10" spans="1:47" x14ac:dyDescent="0.35">
      <c r="A10">
        <v>15</v>
      </c>
      <c r="B10">
        <v>0.48230143242753859</v>
      </c>
      <c r="C10">
        <v>0.37655521258811464</v>
      </c>
      <c r="D10">
        <f t="shared" si="0"/>
        <v>1.2808252715786776</v>
      </c>
      <c r="E10">
        <f t="shared" si="1"/>
        <v>0.83222353903805713</v>
      </c>
      <c r="I10">
        <v>0.70509766104684435</v>
      </c>
      <c r="J10">
        <v>0.5328392077561529</v>
      </c>
      <c r="K10">
        <f t="shared" si="2"/>
        <v>1.3232841179538788</v>
      </c>
      <c r="L10">
        <f t="shared" si="3"/>
        <v>0.7950530319779312</v>
      </c>
      <c r="P10">
        <v>0.37796066403592266</v>
      </c>
      <c r="Q10">
        <v>0.24072201972604623</v>
      </c>
      <c r="R10">
        <f t="shared" si="4"/>
        <v>1.5701125491804235</v>
      </c>
      <c r="S10">
        <f t="shared" si="5"/>
        <v>1</v>
      </c>
      <c r="V10">
        <v>0.80642261338317556</v>
      </c>
      <c r="W10">
        <v>0.84167115437009288</v>
      </c>
      <c r="X10">
        <f t="shared" si="6"/>
        <v>0.9581207686589932</v>
      </c>
      <c r="Y10">
        <f t="shared" si="7"/>
        <v>0.570261566009307</v>
      </c>
      <c r="AB10">
        <v>0.80642261338317556</v>
      </c>
      <c r="AC10">
        <v>0.84167115437009288</v>
      </c>
      <c r="AD10">
        <f t="shared" si="8"/>
        <v>0.9581207686589932</v>
      </c>
      <c r="AE10">
        <f t="shared" si="9"/>
        <v>0.570261566009307</v>
      </c>
      <c r="AG10">
        <v>15</v>
      </c>
      <c r="AH10">
        <v>0.83222353903805713</v>
      </c>
      <c r="AI10">
        <v>0.7950530319779312</v>
      </c>
      <c r="AJ10">
        <v>1</v>
      </c>
      <c r="AK10">
        <f t="shared" si="10"/>
        <v>0.59518756367994985</v>
      </c>
      <c r="AL10">
        <v>0.570261566009307</v>
      </c>
      <c r="AN10" t="s">
        <v>9</v>
      </c>
      <c r="AO10" t="s">
        <v>10</v>
      </c>
      <c r="AP10" t="e">
        <f t="shared" si="12"/>
        <v>#VALUE!</v>
      </c>
    </row>
    <row r="11" spans="1:47" x14ac:dyDescent="0.35">
      <c r="B11">
        <v>0.57953351449902124</v>
      </c>
      <c r="C11">
        <v>0.37655521258811464</v>
      </c>
      <c r="D11">
        <f t="shared" si="0"/>
        <v>1.5390399471987373</v>
      </c>
      <c r="E11">
        <f t="shared" si="1"/>
        <v>1</v>
      </c>
      <c r="I11">
        <v>0.88685613749903447</v>
      </c>
      <c r="J11">
        <v>0.5328392077561529</v>
      </c>
      <c r="K11">
        <f t="shared" si="2"/>
        <v>1.6643972977020356</v>
      </c>
      <c r="L11">
        <f t="shared" si="3"/>
        <v>1</v>
      </c>
      <c r="P11">
        <v>0.35848036359619284</v>
      </c>
      <c r="Q11">
        <v>0.24072201972604623</v>
      </c>
      <c r="R11">
        <f t="shared" si="4"/>
        <v>1.4891880850956698</v>
      </c>
      <c r="S11">
        <f t="shared" si="5"/>
        <v>0.94845945016680799</v>
      </c>
      <c r="V11">
        <v>0.82696088667178558</v>
      </c>
      <c r="W11">
        <v>0.84167115437009288</v>
      </c>
      <c r="X11">
        <f t="shared" si="6"/>
        <v>0.98252254740829692</v>
      </c>
      <c r="Y11">
        <f t="shared" si="7"/>
        <v>0.58478520125256228</v>
      </c>
      <c r="AB11">
        <v>0.82696088667178558</v>
      </c>
      <c r="AC11">
        <v>0.84167115437009288</v>
      </c>
      <c r="AD11">
        <f t="shared" si="8"/>
        <v>0.98252254740829692</v>
      </c>
      <c r="AE11">
        <f t="shared" si="9"/>
        <v>0.58478520125256228</v>
      </c>
      <c r="AH11">
        <v>1</v>
      </c>
      <c r="AI11">
        <v>1</v>
      </c>
      <c r="AJ11">
        <v>0.94845945016680799</v>
      </c>
      <c r="AK11">
        <f t="shared" si="10"/>
        <v>0.56451126939400731</v>
      </c>
      <c r="AL11">
        <v>0.58478520125256228</v>
      </c>
      <c r="AN11">
        <f>AVERAGE(AH10:AL12)</f>
        <v>0.76194739781542553</v>
      </c>
      <c r="AO11">
        <f>STDEV(AH10:AL12)</f>
        <v>0.19594122369345526</v>
      </c>
      <c r="AP11">
        <f t="shared" si="12"/>
        <v>5.6563359122380544E-2</v>
      </c>
    </row>
    <row r="12" spans="1:47" x14ac:dyDescent="0.35">
      <c r="B12">
        <v>0.52868690562812659</v>
      </c>
      <c r="C12">
        <v>0.37655521258811464</v>
      </c>
      <c r="D12">
        <f t="shared" si="0"/>
        <v>1.4040089951069601</v>
      </c>
      <c r="E12">
        <f t="shared" si="1"/>
        <v>0.91226286729103301</v>
      </c>
      <c r="I12">
        <v>0.53592164855309277</v>
      </c>
      <c r="J12">
        <v>0.5328392077561529</v>
      </c>
      <c r="K12">
        <f t="shared" si="2"/>
        <v>1.0057849361534794</v>
      </c>
      <c r="L12">
        <f t="shared" si="3"/>
        <v>0.60429378102339204</v>
      </c>
      <c r="P12">
        <v>0.36107088545600124</v>
      </c>
      <c r="Q12">
        <v>0.24072201972604623</v>
      </c>
      <c r="R12">
        <f t="shared" si="4"/>
        <v>1.4999495512164531</v>
      </c>
      <c r="S12">
        <f t="shared" si="5"/>
        <v>0.95531339584503383</v>
      </c>
      <c r="V12">
        <v>0.70461544313518376</v>
      </c>
      <c r="W12">
        <v>0.84167115437009288</v>
      </c>
      <c r="X12">
        <f t="shared" si="6"/>
        <v>0.83716239944389959</v>
      </c>
      <c r="Y12">
        <f t="shared" si="7"/>
        <v>0.49826864892947559</v>
      </c>
      <c r="AB12">
        <v>0.70461544313518376</v>
      </c>
      <c r="AC12">
        <v>0.84167115437009288</v>
      </c>
      <c r="AD12">
        <f t="shared" si="8"/>
        <v>0.83716239944389959</v>
      </c>
      <c r="AE12">
        <f t="shared" si="9"/>
        <v>0.49826864892947559</v>
      </c>
      <c r="AH12">
        <v>0.91226286729103301</v>
      </c>
      <c r="AI12">
        <v>0.60429378102339204</v>
      </c>
      <c r="AJ12">
        <v>0.95531339584503383</v>
      </c>
      <c r="AK12">
        <f t="shared" si="10"/>
        <v>0.56859065262382524</v>
      </c>
      <c r="AL12">
        <v>0.49826864892947559</v>
      </c>
      <c r="AN12" t="s">
        <v>16</v>
      </c>
      <c r="AP12">
        <f t="shared" si="12"/>
        <v>0</v>
      </c>
    </row>
    <row r="13" spans="1:47" x14ac:dyDescent="0.35">
      <c r="D13" t="e">
        <f t="shared" si="0"/>
        <v>#DIV/0!</v>
      </c>
      <c r="E13" t="e">
        <f t="shared" si="1"/>
        <v>#DIV/0!</v>
      </c>
      <c r="K13" t="e">
        <f t="shared" si="2"/>
        <v>#DIV/0!</v>
      </c>
      <c r="L13" t="e">
        <f t="shared" si="3"/>
        <v>#DIV/0!</v>
      </c>
      <c r="R13" t="e">
        <f t="shared" si="4"/>
        <v>#DIV/0!</v>
      </c>
      <c r="S13" t="e">
        <f t="shared" si="5"/>
        <v>#DIV/0!</v>
      </c>
      <c r="X13" t="e">
        <f t="shared" si="6"/>
        <v>#DIV/0!</v>
      </c>
      <c r="Y13" t="e">
        <f t="shared" si="7"/>
        <v>#DIV/0!</v>
      </c>
      <c r="AD13" t="e">
        <f t="shared" si="8"/>
        <v>#DIV/0!</v>
      </c>
      <c r="AE13" t="e">
        <f t="shared" si="9"/>
        <v>#DIV/0!</v>
      </c>
      <c r="AH13" t="e">
        <v>#DIV/0!</v>
      </c>
      <c r="AI13" t="e">
        <v>#DIV/0!</v>
      </c>
      <c r="AJ13" t="e">
        <v>#DIV/0!</v>
      </c>
      <c r="AK13" t="e">
        <f t="shared" si="10"/>
        <v>#DIV/0!</v>
      </c>
      <c r="AL13" t="e">
        <v>#DIV/0!</v>
      </c>
      <c r="AN13">
        <f>AN11/$AN$19</f>
        <v>0.94917870956008932</v>
      </c>
      <c r="AO13">
        <f t="shared" ref="AO13" si="14">AO11/$AN$19</f>
        <v>0.24408934053480597</v>
      </c>
      <c r="AP13">
        <f>AO13/SQRT(15)</f>
        <v>6.3023596725203634E-2</v>
      </c>
    </row>
    <row r="14" spans="1:47" x14ac:dyDescent="0.35">
      <c r="A14">
        <v>18</v>
      </c>
      <c r="B14">
        <v>0.79695490610810393</v>
      </c>
      <c r="C14">
        <v>0.5641557219990323</v>
      </c>
      <c r="D14">
        <f t="shared" si="0"/>
        <v>1.4126505768374906</v>
      </c>
      <c r="E14">
        <f t="shared" si="1"/>
        <v>0.91787778439975354</v>
      </c>
      <c r="I14">
        <v>0.9479816247798627</v>
      </c>
      <c r="J14">
        <v>0.66032490094425722</v>
      </c>
      <c r="K14">
        <f t="shared" si="2"/>
        <v>1.4356290720284206</v>
      </c>
      <c r="L14">
        <f t="shared" si="3"/>
        <v>0.86255191234120254</v>
      </c>
      <c r="P14">
        <v>0.36980791290018156</v>
      </c>
      <c r="Q14">
        <v>0.26026412675846333</v>
      </c>
      <c r="R14">
        <f t="shared" si="4"/>
        <v>1.4208946792094006</v>
      </c>
      <c r="S14">
        <f t="shared" si="5"/>
        <v>0.90496358363041396</v>
      </c>
      <c r="V14">
        <v>0.9046665286895732</v>
      </c>
      <c r="W14">
        <v>0.86365551009380648</v>
      </c>
      <c r="X14">
        <f t="shared" si="6"/>
        <v>1.0474853898533134</v>
      </c>
      <c r="Y14">
        <f t="shared" si="7"/>
        <v>0.62345027717713608</v>
      </c>
      <c r="AB14">
        <v>0.9046665286895732</v>
      </c>
      <c r="AC14">
        <v>0.86365551009380648</v>
      </c>
      <c r="AD14">
        <f t="shared" si="8"/>
        <v>1.0474853898533134</v>
      </c>
      <c r="AE14">
        <f t="shared" si="9"/>
        <v>0.62345027717713608</v>
      </c>
      <c r="AG14">
        <v>18</v>
      </c>
      <c r="AH14">
        <v>0.91787778439975354</v>
      </c>
      <c r="AI14">
        <v>0.86255191234120254</v>
      </c>
      <c r="AJ14">
        <v>0.90496358363041396</v>
      </c>
      <c r="AK14">
        <f t="shared" si="10"/>
        <v>0.53862307056006264</v>
      </c>
      <c r="AL14">
        <v>0.62345027717713608</v>
      </c>
      <c r="AN14" t="s">
        <v>9</v>
      </c>
      <c r="AO14" t="s">
        <v>10</v>
      </c>
      <c r="AP14" t="e">
        <f t="shared" si="12"/>
        <v>#VALUE!</v>
      </c>
    </row>
    <row r="15" spans="1:47" x14ac:dyDescent="0.35">
      <c r="B15">
        <v>0.75343919947082516</v>
      </c>
      <c r="C15">
        <v>0.5641557219990323</v>
      </c>
      <c r="D15">
        <f t="shared" si="0"/>
        <v>1.3355163655897786</v>
      </c>
      <c r="E15">
        <f t="shared" si="1"/>
        <v>0.86775938988497381</v>
      </c>
      <c r="I15">
        <v>0.95919829537300849</v>
      </c>
      <c r="J15">
        <v>0.66032490094425722</v>
      </c>
      <c r="K15">
        <f t="shared" si="2"/>
        <v>1.4526156654116265</v>
      </c>
      <c r="L15">
        <f t="shared" si="3"/>
        <v>0.87275776487812895</v>
      </c>
      <c r="P15">
        <v>0.36101983291124068</v>
      </c>
      <c r="Q15">
        <v>0.26026412675846333</v>
      </c>
      <c r="R15">
        <f t="shared" si="4"/>
        <v>1.3871286735043709</v>
      </c>
      <c r="S15">
        <f t="shared" si="5"/>
        <v>0.88345811529780605</v>
      </c>
      <c r="V15">
        <v>0.947500756323995</v>
      </c>
      <c r="W15">
        <v>0.86365551009380648</v>
      </c>
      <c r="X15">
        <f t="shared" si="6"/>
        <v>1.0970818170558323</v>
      </c>
      <c r="Y15">
        <f t="shared" si="7"/>
        <v>0.65296945385103333</v>
      </c>
      <c r="AB15">
        <v>0.947500756323995</v>
      </c>
      <c r="AC15">
        <v>0.86365551009380648</v>
      </c>
      <c r="AD15">
        <f t="shared" si="8"/>
        <v>1.0970818170558323</v>
      </c>
      <c r="AE15">
        <f t="shared" si="9"/>
        <v>0.65296945385103333</v>
      </c>
      <c r="AH15">
        <v>0.86775938988497381</v>
      </c>
      <c r="AI15">
        <v>0.87275776487812895</v>
      </c>
      <c r="AJ15">
        <v>0.88345811529780605</v>
      </c>
      <c r="AK15">
        <f t="shared" si="10"/>
        <v>0.52582328325738148</v>
      </c>
      <c r="AL15">
        <v>0.65296945385103333</v>
      </c>
      <c r="AN15">
        <f>AVERAGE(AH14:AL16)</f>
        <v>0.74948969117198938</v>
      </c>
      <c r="AO15">
        <f>STDEV(AH14:AL16)</f>
        <v>0.1617943598635169</v>
      </c>
      <c r="AP15">
        <f t="shared" si="12"/>
        <v>4.6706008610282332E-2</v>
      </c>
    </row>
    <row r="16" spans="1:47" x14ac:dyDescent="0.35">
      <c r="B16">
        <v>0.77489164821440448</v>
      </c>
      <c r="C16">
        <v>0.5641557219990323</v>
      </c>
      <c r="D16">
        <f t="shared" si="0"/>
        <v>1.3735421232078431</v>
      </c>
      <c r="E16">
        <f t="shared" si="1"/>
        <v>0.892466843182256</v>
      </c>
      <c r="I16">
        <v>0.86165783929024753</v>
      </c>
      <c r="J16">
        <v>0.66032490094425722</v>
      </c>
      <c r="K16">
        <f t="shared" si="2"/>
        <v>1.3048998122864766</v>
      </c>
      <c r="L16">
        <f t="shared" si="3"/>
        <v>0.7840074086205846</v>
      </c>
      <c r="P16">
        <v>0.35259330834633901</v>
      </c>
      <c r="Q16">
        <v>0.26026412675846333</v>
      </c>
      <c r="R16">
        <f t="shared" si="4"/>
        <v>1.354751854348184</v>
      </c>
      <c r="S16">
        <f t="shared" si="5"/>
        <v>0.86283741573516193</v>
      </c>
      <c r="V16">
        <v>0.78248499924239168</v>
      </c>
      <c r="W16">
        <v>0.86365551009380648</v>
      </c>
      <c r="X16">
        <f t="shared" si="6"/>
        <v>0.90601517630264594</v>
      </c>
      <c r="Y16">
        <f t="shared" si="7"/>
        <v>0.53924896544063206</v>
      </c>
      <c r="AB16">
        <v>0.78248499924239168</v>
      </c>
      <c r="AC16">
        <v>0.86365551009380648</v>
      </c>
      <c r="AD16">
        <f t="shared" si="8"/>
        <v>0.90601517630264594</v>
      </c>
      <c r="AE16">
        <f t="shared" si="9"/>
        <v>0.53924896544063206</v>
      </c>
      <c r="AH16">
        <v>0.892466843182256</v>
      </c>
      <c r="AI16">
        <v>0.7840074086205846</v>
      </c>
      <c r="AJ16">
        <v>0.86283741573516193</v>
      </c>
      <c r="AK16">
        <f t="shared" si="10"/>
        <v>0.51355009932331508</v>
      </c>
      <c r="AL16">
        <v>0.53924896544063206</v>
      </c>
      <c r="AN16" t="s">
        <v>16</v>
      </c>
      <c r="AP16">
        <f t="shared" si="12"/>
        <v>0</v>
      </c>
    </row>
    <row r="17" spans="1:42" x14ac:dyDescent="0.35">
      <c r="D17" t="e">
        <f t="shared" si="0"/>
        <v>#DIV/0!</v>
      </c>
      <c r="E17" t="e">
        <f t="shared" si="1"/>
        <v>#DIV/0!</v>
      </c>
      <c r="K17" t="e">
        <f t="shared" si="2"/>
        <v>#DIV/0!</v>
      </c>
      <c r="L17" t="e">
        <f t="shared" si="3"/>
        <v>#DIV/0!</v>
      </c>
      <c r="R17" t="e">
        <f t="shared" si="4"/>
        <v>#DIV/0!</v>
      </c>
      <c r="S17" t="e">
        <f t="shared" si="5"/>
        <v>#DIV/0!</v>
      </c>
      <c r="X17" t="e">
        <f t="shared" si="6"/>
        <v>#DIV/0!</v>
      </c>
      <c r="Y17" t="e">
        <f t="shared" si="7"/>
        <v>#DIV/0!</v>
      </c>
      <c r="AD17" t="e">
        <f t="shared" si="8"/>
        <v>#DIV/0!</v>
      </c>
      <c r="AE17" t="e">
        <f t="shared" si="9"/>
        <v>#DIV/0!</v>
      </c>
      <c r="AH17" t="e">
        <v>#DIV/0!</v>
      </c>
      <c r="AI17" t="e">
        <v>#DIV/0!</v>
      </c>
      <c r="AJ17" t="e">
        <v>#DIV/0!</v>
      </c>
      <c r="AK17" t="e">
        <f t="shared" si="10"/>
        <v>#DIV/0!</v>
      </c>
      <c r="AL17" t="e">
        <v>#DIV/0!</v>
      </c>
      <c r="AN17">
        <f>AN15/$AN$19</f>
        <v>0.93365980372774826</v>
      </c>
      <c r="AO17">
        <f t="shared" ref="AO17" si="15">AO15/$AN$19</f>
        <v>0.20155165848673845</v>
      </c>
      <c r="AP17">
        <f>AO17/SQRT(15)</f>
        <v>5.2040414447974852E-2</v>
      </c>
    </row>
    <row r="18" spans="1:42" x14ac:dyDescent="0.35">
      <c r="A18">
        <v>21</v>
      </c>
      <c r="B18">
        <v>0.65915287119757671</v>
      </c>
      <c r="C18">
        <v>0.55679552894553064</v>
      </c>
      <c r="D18">
        <f t="shared" si="0"/>
        <v>1.1838329098042368</v>
      </c>
      <c r="E18">
        <f t="shared" si="1"/>
        <v>0.76920219774605214</v>
      </c>
      <c r="I18">
        <v>0.83348145231262349</v>
      </c>
      <c r="J18">
        <v>0.5857449266510979</v>
      </c>
      <c r="K18">
        <f t="shared" si="2"/>
        <v>1.4229426741737554</v>
      </c>
      <c r="L18">
        <f t="shared" si="3"/>
        <v>0.85492969505439198</v>
      </c>
      <c r="P18">
        <v>0.99621221102561452</v>
      </c>
      <c r="Q18">
        <v>0.70505974206601429</v>
      </c>
      <c r="R18">
        <f t="shared" si="4"/>
        <v>1.4129472321117715</v>
      </c>
      <c r="S18">
        <f t="shared" si="5"/>
        <v>0.89990187827573886</v>
      </c>
      <c r="V18">
        <v>0.60774498981865399</v>
      </c>
      <c r="W18">
        <v>0.36995668856266517</v>
      </c>
      <c r="X18">
        <f t="shared" si="6"/>
        <v>1.6427463230353545</v>
      </c>
      <c r="Y18">
        <f t="shared" si="7"/>
        <v>0.97774218175160854</v>
      </c>
      <c r="AB18">
        <v>0.60774498981865399</v>
      </c>
      <c r="AC18">
        <v>0.36995668856266517</v>
      </c>
      <c r="AD18">
        <f t="shared" si="8"/>
        <v>1.6427463230353545</v>
      </c>
      <c r="AE18">
        <f t="shared" si="9"/>
        <v>0.97774218175160854</v>
      </c>
      <c r="AG18">
        <v>21</v>
      </c>
      <c r="AH18">
        <v>0.76920219774605214</v>
      </c>
      <c r="AI18">
        <v>0.85492969505439198</v>
      </c>
      <c r="AJ18">
        <v>0.89990187827573886</v>
      </c>
      <c r="AK18">
        <f t="shared" si="10"/>
        <v>0.5356104064819478</v>
      </c>
      <c r="AL18">
        <v>0.97774218175160854</v>
      </c>
      <c r="AN18" t="s">
        <v>9</v>
      </c>
      <c r="AO18" t="s">
        <v>10</v>
      </c>
      <c r="AP18" t="e">
        <f t="shared" si="12"/>
        <v>#VALUE!</v>
      </c>
    </row>
    <row r="19" spans="1:42" x14ac:dyDescent="0.35">
      <c r="B19">
        <v>0.64897688548796095</v>
      </c>
      <c r="C19">
        <v>0.55679552894553064</v>
      </c>
      <c r="D19">
        <f t="shared" si="0"/>
        <v>1.165556926645954</v>
      </c>
      <c r="E19">
        <f t="shared" si="1"/>
        <v>0.75732727325721905</v>
      </c>
      <c r="I19">
        <v>0.86526802763884214</v>
      </c>
      <c r="J19">
        <v>0.5857449266510979</v>
      </c>
      <c r="K19">
        <f t="shared" si="2"/>
        <v>1.4772095980171309</v>
      </c>
      <c r="L19">
        <f t="shared" si="3"/>
        <v>0.8875342444118679</v>
      </c>
      <c r="P19">
        <v>1</v>
      </c>
      <c r="Q19">
        <v>0.70505974206601429</v>
      </c>
      <c r="R19">
        <f t="shared" si="4"/>
        <v>1.4183195271789757</v>
      </c>
      <c r="S19">
        <f t="shared" si="5"/>
        <v>0.90332347698215543</v>
      </c>
      <c r="V19">
        <v>0.6215800045875991</v>
      </c>
      <c r="W19">
        <v>0.36995668856266517</v>
      </c>
      <c r="X19">
        <f t="shared" si="6"/>
        <v>1.6801426323782025</v>
      </c>
      <c r="Y19">
        <f t="shared" si="7"/>
        <v>1</v>
      </c>
      <c r="AB19">
        <v>0.6215800045875991</v>
      </c>
      <c r="AC19">
        <v>0.36995668856266517</v>
      </c>
      <c r="AD19">
        <f t="shared" si="8"/>
        <v>1.6801426323782025</v>
      </c>
      <c r="AE19">
        <f t="shared" si="9"/>
        <v>1</v>
      </c>
      <c r="AH19">
        <v>0.75732727325721905</v>
      </c>
      <c r="AI19">
        <v>0.8875342444118679</v>
      </c>
      <c r="AJ19">
        <v>0.90332347698215543</v>
      </c>
      <c r="AK19">
        <f t="shared" si="10"/>
        <v>0.5376468994799104</v>
      </c>
      <c r="AL19">
        <v>1</v>
      </c>
      <c r="AN19">
        <f>AVERAGE(AH18:AL20)</f>
        <v>0.80274387756607091</v>
      </c>
      <c r="AO19">
        <f>STDEV(AH18:AL20)</f>
        <v>0.16174040680106821</v>
      </c>
      <c r="AP19">
        <f t="shared" si="12"/>
        <v>4.6690433702718158E-2</v>
      </c>
    </row>
    <row r="20" spans="1:42" x14ac:dyDescent="0.35">
      <c r="B20">
        <v>0.65404508820894702</v>
      </c>
      <c r="C20">
        <v>0.55679552894553064</v>
      </c>
      <c r="D20">
        <f t="shared" si="0"/>
        <v>1.1746593753142907</v>
      </c>
      <c r="E20">
        <f t="shared" si="1"/>
        <v>0.76324164129224259</v>
      </c>
      <c r="I20">
        <v>0.70939595051913074</v>
      </c>
      <c r="J20">
        <v>0.5857449266510979</v>
      </c>
      <c r="K20">
        <f t="shared" si="2"/>
        <v>1.2111004606988021</v>
      </c>
      <c r="L20">
        <f t="shared" si="3"/>
        <v>0.72765106166113003</v>
      </c>
      <c r="P20">
        <v>0.99810430869003475</v>
      </c>
      <c r="Q20">
        <v>0.70505974206601429</v>
      </c>
      <c r="R20">
        <f t="shared" si="4"/>
        <v>1.4156308311765486</v>
      </c>
      <c r="S20">
        <f t="shared" si="5"/>
        <v>0.90161105451675283</v>
      </c>
      <c r="V20">
        <v>0.61462357061828377</v>
      </c>
      <c r="W20">
        <v>0.36995668856266517</v>
      </c>
      <c r="X20">
        <f t="shared" si="6"/>
        <v>1.6613392584039621</v>
      </c>
      <c r="Y20">
        <f t="shared" si="7"/>
        <v>0.98880846565530889</v>
      </c>
      <c r="AB20">
        <v>0.61462357061828377</v>
      </c>
      <c r="AC20">
        <v>0.36995668856266517</v>
      </c>
      <c r="AD20">
        <f t="shared" si="8"/>
        <v>1.6613392584039621</v>
      </c>
      <c r="AE20">
        <f t="shared" si="9"/>
        <v>0.98880846565530889</v>
      </c>
      <c r="AH20">
        <v>0.76324164129224259</v>
      </c>
      <c r="AI20">
        <v>0.72765106166113003</v>
      </c>
      <c r="AJ20">
        <v>0.90161105451675283</v>
      </c>
      <c r="AK20">
        <f t="shared" si="10"/>
        <v>0.53662768692473661</v>
      </c>
      <c r="AL20">
        <v>0.98880846565530889</v>
      </c>
      <c r="AN20" t="s">
        <v>16</v>
      </c>
      <c r="AP20">
        <f t="shared" si="12"/>
        <v>0</v>
      </c>
    </row>
    <row r="21" spans="1:42" x14ac:dyDescent="0.35">
      <c r="D21" t="e">
        <f t="shared" si="0"/>
        <v>#DIV/0!</v>
      </c>
      <c r="E21" t="e">
        <f t="shared" si="1"/>
        <v>#DIV/0!</v>
      </c>
      <c r="K21" t="e">
        <f t="shared" si="2"/>
        <v>#DIV/0!</v>
      </c>
      <c r="L21" t="e">
        <f t="shared" si="3"/>
        <v>#DIV/0!</v>
      </c>
      <c r="R21" t="e">
        <f t="shared" si="4"/>
        <v>#DIV/0!</v>
      </c>
      <c r="S21" t="e">
        <f t="shared" si="5"/>
        <v>#DIV/0!</v>
      </c>
      <c r="X21" t="e">
        <f t="shared" si="6"/>
        <v>#DIV/0!</v>
      </c>
      <c r="Y21" t="e">
        <f t="shared" si="7"/>
        <v>#DIV/0!</v>
      </c>
      <c r="AD21" t="e">
        <f t="shared" si="8"/>
        <v>#DIV/0!</v>
      </c>
      <c r="AE21" t="e">
        <f t="shared" si="9"/>
        <v>#DIV/0!</v>
      </c>
      <c r="AH21" t="e">
        <v>#DIV/0!</v>
      </c>
      <c r="AI21" t="e">
        <v>#DIV/0!</v>
      </c>
      <c r="AJ21" t="e">
        <v>#DIV/0!</v>
      </c>
      <c r="AK21" t="e">
        <f t="shared" si="10"/>
        <v>#DIV/0!</v>
      </c>
      <c r="AL21" t="e">
        <v>#DIV/0!</v>
      </c>
      <c r="AN21">
        <f>AN19/$AN$19</f>
        <v>1</v>
      </c>
      <c r="AO21">
        <f t="shared" ref="AO21" si="16">AO19/$AN$19</f>
        <v>0.2014844476814536</v>
      </c>
      <c r="AP21">
        <f>AO21/SQRT(15)</f>
        <v>5.2023060692671291E-2</v>
      </c>
    </row>
    <row r="22" spans="1:42" x14ac:dyDescent="0.35">
      <c r="A22">
        <v>24</v>
      </c>
      <c r="B22">
        <v>0.96180477914413276</v>
      </c>
      <c r="C22">
        <v>0.76909533357581028</v>
      </c>
      <c r="D22">
        <f t="shared" si="0"/>
        <v>1.2505663955498789</v>
      </c>
      <c r="E22">
        <f t="shared" si="1"/>
        <v>0.81256266143453937</v>
      </c>
      <c r="I22">
        <v>0.69458251559812956</v>
      </c>
      <c r="J22">
        <v>0.67871143709789217</v>
      </c>
      <c r="K22">
        <f t="shared" si="2"/>
        <v>1.0233841329801376</v>
      </c>
      <c r="L22">
        <f t="shared" si="3"/>
        <v>0.6148676967891511</v>
      </c>
      <c r="P22">
        <v>0.66525898704863573</v>
      </c>
      <c r="Q22">
        <v>0.6642820173683045</v>
      </c>
      <c r="R22">
        <f t="shared" si="4"/>
        <v>1.0014707152305609</v>
      </c>
      <c r="S22">
        <f t="shared" si="5"/>
        <v>0.63783371182741921</v>
      </c>
      <c r="V22">
        <v>0.88238183710557339</v>
      </c>
      <c r="W22">
        <v>0.60642588017638122</v>
      </c>
      <c r="X22">
        <f t="shared" si="6"/>
        <v>1.4550530674069011</v>
      </c>
      <c r="Y22">
        <f t="shared" si="7"/>
        <v>0.86602949021495135</v>
      </c>
      <c r="AB22">
        <v>0.88238183710557339</v>
      </c>
      <c r="AC22">
        <v>0.60642588017638122</v>
      </c>
      <c r="AD22">
        <f t="shared" si="8"/>
        <v>1.4550530674069011</v>
      </c>
      <c r="AE22">
        <f t="shared" si="9"/>
        <v>0.86602949021495135</v>
      </c>
      <c r="AG22">
        <v>24</v>
      </c>
      <c r="AH22">
        <v>0.81256266143453937</v>
      </c>
      <c r="AI22">
        <v>0.6148676967891511</v>
      </c>
      <c r="AJ22">
        <v>0.63783371182741921</v>
      </c>
      <c r="AK22">
        <f t="shared" si="10"/>
        <v>0.37963069297550089</v>
      </c>
      <c r="AL22">
        <v>0.86602949021495135</v>
      </c>
      <c r="AN22" t="s">
        <v>9</v>
      </c>
      <c r="AO22" t="s">
        <v>10</v>
      </c>
      <c r="AP22" t="e">
        <f t="shared" si="12"/>
        <v>#VALUE!</v>
      </c>
    </row>
    <row r="23" spans="1:42" x14ac:dyDescent="0.35">
      <c r="B23">
        <v>1</v>
      </c>
      <c r="C23">
        <v>0.76909533357581028</v>
      </c>
      <c r="D23">
        <f t="shared" si="0"/>
        <v>1.3002289265631453</v>
      </c>
      <c r="E23">
        <f t="shared" si="1"/>
        <v>0.84483117473964164</v>
      </c>
      <c r="I23">
        <v>0.68662105365002102</v>
      </c>
      <c r="J23">
        <v>0.67871143709789217</v>
      </c>
      <c r="K23">
        <f t="shared" si="2"/>
        <v>1.0116538724998501</v>
      </c>
      <c r="L23">
        <f t="shared" si="3"/>
        <v>0.60781994413028584</v>
      </c>
      <c r="P23">
        <v>0.6796882086413415</v>
      </c>
      <c r="Q23">
        <v>0.6642820173683045</v>
      </c>
      <c r="R23">
        <f t="shared" si="4"/>
        <v>1.0231922449655824</v>
      </c>
      <c r="S23">
        <f t="shared" si="5"/>
        <v>0.65166808933517162</v>
      </c>
      <c r="V23">
        <v>0.8509557391930419</v>
      </c>
      <c r="W23">
        <v>0.60642588017638122</v>
      </c>
      <c r="X23">
        <f t="shared" si="6"/>
        <v>1.4032312389859389</v>
      </c>
      <c r="Y23">
        <f t="shared" si="7"/>
        <v>0.83518578241163843</v>
      </c>
      <c r="AB23">
        <v>0.8509557391930419</v>
      </c>
      <c r="AC23">
        <v>0.60642588017638122</v>
      </c>
      <c r="AD23">
        <f t="shared" si="8"/>
        <v>1.4032312389859389</v>
      </c>
      <c r="AE23">
        <f t="shared" si="9"/>
        <v>0.83518578241163843</v>
      </c>
      <c r="AH23">
        <v>0.84483117473964164</v>
      </c>
      <c r="AI23">
        <v>0.60781994413028584</v>
      </c>
      <c r="AJ23">
        <v>0.65166808933517162</v>
      </c>
      <c r="AK23">
        <f t="shared" si="10"/>
        <v>0.38786474241936869</v>
      </c>
      <c r="AL23">
        <v>0.83518578241163843</v>
      </c>
      <c r="AN23">
        <f>AVERAGE(AH22:AL24)</f>
        <v>0.65330188828373914</v>
      </c>
      <c r="AO23">
        <f>STDEV(AH22:AL24)</f>
        <v>0.17218179181883517</v>
      </c>
      <c r="AP23">
        <f t="shared" si="12"/>
        <v>4.9704601928078296E-2</v>
      </c>
    </row>
    <row r="24" spans="1:42" x14ac:dyDescent="0.35">
      <c r="B24">
        <v>0.98071646215617803</v>
      </c>
      <c r="C24">
        <v>0.76909533357581028</v>
      </c>
      <c r="D24">
        <f t="shared" si="0"/>
        <v>1.2751559128521328</v>
      </c>
      <c r="E24">
        <f t="shared" si="1"/>
        <v>0.82853984080990917</v>
      </c>
      <c r="I24">
        <v>0.62320857961248566</v>
      </c>
      <c r="J24">
        <v>0.67871143709789217</v>
      </c>
      <c r="K24">
        <f t="shared" si="2"/>
        <v>0.91822318815971093</v>
      </c>
      <c r="L24">
        <f t="shared" si="3"/>
        <v>0.5516850991211435</v>
      </c>
      <c r="P24">
        <v>0.66946567854416439</v>
      </c>
      <c r="Q24">
        <v>0.6642820173683045</v>
      </c>
      <c r="R24">
        <f t="shared" si="4"/>
        <v>1.0078034043378084</v>
      </c>
      <c r="S24">
        <f t="shared" si="5"/>
        <v>0.64186698263374009</v>
      </c>
      <c r="V24">
        <v>0.77140692373784026</v>
      </c>
      <c r="W24">
        <v>0.60642588017638122</v>
      </c>
      <c r="X24">
        <f t="shared" si="6"/>
        <v>1.272054753852975</v>
      </c>
      <c r="Y24">
        <f t="shared" si="7"/>
        <v>0.75711116981325044</v>
      </c>
      <c r="AB24">
        <v>0.77140692373784026</v>
      </c>
      <c r="AC24">
        <v>0.60642588017638122</v>
      </c>
      <c r="AD24">
        <f t="shared" si="8"/>
        <v>1.272054753852975</v>
      </c>
      <c r="AE24">
        <f t="shared" si="9"/>
        <v>0.75711116981325044</v>
      </c>
      <c r="AH24">
        <v>0.82853984080990917</v>
      </c>
      <c r="AI24">
        <v>0.5516850991211435</v>
      </c>
      <c r="AJ24">
        <v>0.64186698263374009</v>
      </c>
      <c r="AK24">
        <f t="shared" si="10"/>
        <v>0.38203124560037643</v>
      </c>
      <c r="AL24">
        <v>0.75711116981325044</v>
      </c>
      <c r="AN24" t="s">
        <v>16</v>
      </c>
      <c r="AP24">
        <f t="shared" si="12"/>
        <v>0</v>
      </c>
    </row>
    <row r="25" spans="1:42" x14ac:dyDescent="0.35">
      <c r="D25" t="e">
        <f t="shared" si="0"/>
        <v>#DIV/0!</v>
      </c>
      <c r="E25" t="e">
        <f t="shared" si="1"/>
        <v>#DIV/0!</v>
      </c>
      <c r="K25" t="e">
        <f t="shared" si="2"/>
        <v>#DIV/0!</v>
      </c>
      <c r="L25" t="e">
        <f t="shared" si="3"/>
        <v>#DIV/0!</v>
      </c>
      <c r="R25" t="e">
        <f t="shared" si="4"/>
        <v>#DIV/0!</v>
      </c>
      <c r="S25" t="e">
        <f t="shared" si="5"/>
        <v>#DIV/0!</v>
      </c>
      <c r="X25" t="e">
        <f t="shared" si="6"/>
        <v>#DIV/0!</v>
      </c>
      <c r="Y25" t="e">
        <f t="shared" si="7"/>
        <v>#DIV/0!</v>
      </c>
      <c r="AD25" t="e">
        <f t="shared" si="8"/>
        <v>#DIV/0!</v>
      </c>
      <c r="AE25" t="e">
        <f t="shared" si="9"/>
        <v>#DIV/0!</v>
      </c>
      <c r="AH25" t="e">
        <v>#DIV/0!</v>
      </c>
      <c r="AI25" t="e">
        <v>#DIV/0!</v>
      </c>
      <c r="AJ25" t="e">
        <v>#DIV/0!</v>
      </c>
      <c r="AK25" t="e">
        <f t="shared" si="10"/>
        <v>#DIV/0!</v>
      </c>
      <c r="AL25" t="e">
        <v>#DIV/0!</v>
      </c>
      <c r="AN25">
        <f>AN23/$AN$19</f>
        <v>0.81383602733235205</v>
      </c>
      <c r="AO25">
        <f t="shared" ref="AO25" si="17">AO23/$AN$19</f>
        <v>0.21449156652666407</v>
      </c>
      <c r="AP25">
        <f>AO25/SQRT(15)</f>
        <v>5.5381484337314012E-2</v>
      </c>
    </row>
    <row r="26" spans="1:42" x14ac:dyDescent="0.35">
      <c r="A26">
        <v>3</v>
      </c>
      <c r="B26">
        <v>0.24412636231216411</v>
      </c>
      <c r="C26">
        <v>0.31306892037419443</v>
      </c>
      <c r="D26">
        <f t="shared" si="0"/>
        <v>0.7797847260608719</v>
      </c>
      <c r="E26">
        <f t="shared" si="1"/>
        <v>0.50666958156621378</v>
      </c>
      <c r="I26">
        <v>0.91741029355862869</v>
      </c>
      <c r="J26">
        <v>0.70215702341955277</v>
      </c>
      <c r="K26">
        <f t="shared" si="2"/>
        <v>1.3065600185707433</v>
      </c>
      <c r="L26">
        <f t="shared" si="3"/>
        <v>0.78500489058391087</v>
      </c>
      <c r="P26">
        <v>0.60170781509567917</v>
      </c>
      <c r="Q26">
        <v>0.71557150120373492</v>
      </c>
      <c r="R26">
        <f t="shared" si="4"/>
        <v>0.84087727653139599</v>
      </c>
      <c r="S26">
        <f t="shared" si="5"/>
        <v>0.53555222966042915</v>
      </c>
      <c r="V26">
        <v>0.78074265664155196</v>
      </c>
      <c r="W26">
        <v>0.61088105577579066</v>
      </c>
      <c r="X26">
        <f t="shared" si="6"/>
        <v>1.2780600237308799</v>
      </c>
      <c r="Y26">
        <f t="shared" si="7"/>
        <v>0.76068543176112136</v>
      </c>
      <c r="AB26">
        <v>0.78074265664155196</v>
      </c>
      <c r="AC26">
        <v>0.61088105577579066</v>
      </c>
      <c r="AD26">
        <f t="shared" si="8"/>
        <v>1.2780600237308799</v>
      </c>
      <c r="AE26">
        <f t="shared" si="9"/>
        <v>0.76068543176112136</v>
      </c>
      <c r="AG26">
        <v>3</v>
      </c>
      <c r="AH26">
        <v>0.50666958156621378</v>
      </c>
      <c r="AI26">
        <v>0.78500489058391087</v>
      </c>
      <c r="AJ26">
        <v>0.53555222966042915</v>
      </c>
      <c r="AK26">
        <f t="shared" si="10"/>
        <v>0.31875402679495579</v>
      </c>
      <c r="AL26">
        <v>0.76068543176112136</v>
      </c>
      <c r="AN26" t="s">
        <v>9</v>
      </c>
      <c r="AO26" t="s">
        <v>10</v>
      </c>
      <c r="AP26" t="e">
        <f t="shared" si="12"/>
        <v>#VALUE!</v>
      </c>
    </row>
    <row r="27" spans="1:42" x14ac:dyDescent="0.35">
      <c r="B27">
        <v>0.25362414472047429</v>
      </c>
      <c r="C27">
        <v>0.31306892037419443</v>
      </c>
      <c r="D27">
        <f t="shared" si="0"/>
        <v>0.81012239866330715</v>
      </c>
      <c r="E27">
        <f t="shared" si="1"/>
        <v>0.52638165769370737</v>
      </c>
      <c r="I27">
        <v>1</v>
      </c>
      <c r="J27">
        <v>0.70215702341955277</v>
      </c>
      <c r="K27">
        <f t="shared" si="2"/>
        <v>1.4241828631577758</v>
      </c>
      <c r="L27">
        <f t="shared" si="3"/>
        <v>0.85567482302698161</v>
      </c>
      <c r="P27">
        <v>0.61815305522573083</v>
      </c>
      <c r="Q27">
        <v>0.71557150120373492</v>
      </c>
      <c r="R27">
        <f t="shared" si="4"/>
        <v>0.8638592428371914</v>
      </c>
      <c r="S27">
        <f t="shared" si="5"/>
        <v>0.55018937546108637</v>
      </c>
      <c r="V27">
        <v>0.6327502160276034</v>
      </c>
      <c r="W27">
        <v>0.61088105577579066</v>
      </c>
      <c r="X27">
        <f t="shared" si="6"/>
        <v>1.0357993754185746</v>
      </c>
      <c r="Y27">
        <f t="shared" si="7"/>
        <v>0.61649490671659513</v>
      </c>
      <c r="AB27">
        <v>0.6327502160276034</v>
      </c>
      <c r="AC27">
        <v>0.61088105577579066</v>
      </c>
      <c r="AD27">
        <f t="shared" si="8"/>
        <v>1.0357993754185746</v>
      </c>
      <c r="AE27">
        <f t="shared" si="9"/>
        <v>0.61649490671659513</v>
      </c>
      <c r="AH27">
        <v>0.52638165769370737</v>
      </c>
      <c r="AI27">
        <v>0.85567482302698161</v>
      </c>
      <c r="AJ27">
        <v>0.55018937546108637</v>
      </c>
      <c r="AK27">
        <f t="shared" si="10"/>
        <v>0.3274658739432772</v>
      </c>
      <c r="AL27">
        <v>0.61649490671659513</v>
      </c>
      <c r="AN27">
        <f>AVERAGE(AH26:AL28)</f>
        <v>0.56606660578668022</v>
      </c>
      <c r="AO27">
        <f>STDEV(AH26:AL28)</f>
        <v>0.17318431644867049</v>
      </c>
      <c r="AP27">
        <f t="shared" si="12"/>
        <v>4.9994005860530627E-2</v>
      </c>
    </row>
    <row r="28" spans="1:42" x14ac:dyDescent="0.35">
      <c r="B28">
        <v>0.2448360664268594</v>
      </c>
      <c r="C28">
        <v>0.31306892037419443</v>
      </c>
      <c r="D28">
        <f t="shared" si="0"/>
        <v>0.78205165218642603</v>
      </c>
      <c r="E28">
        <f t="shared" si="1"/>
        <v>0.50814252976985219</v>
      </c>
      <c r="I28">
        <v>0.86870063667666175</v>
      </c>
      <c r="J28">
        <v>0.70215702341955277</v>
      </c>
      <c r="K28">
        <f t="shared" si="2"/>
        <v>1.2371885599691508</v>
      </c>
      <c r="L28">
        <f t="shared" si="3"/>
        <v>0.74332526355172879</v>
      </c>
      <c r="P28">
        <v>0.55673782154660378</v>
      </c>
      <c r="Q28">
        <v>0.71557150120373492</v>
      </c>
      <c r="R28">
        <f t="shared" si="4"/>
        <v>0.77803241270796697</v>
      </c>
      <c r="S28">
        <f t="shared" si="5"/>
        <v>0.49552652331457947</v>
      </c>
      <c r="V28">
        <v>0.68376666722102886</v>
      </c>
      <c r="W28">
        <v>0.61088105577579066</v>
      </c>
      <c r="X28">
        <f t="shared" si="6"/>
        <v>1.1193122797901742</v>
      </c>
      <c r="Y28">
        <f t="shared" si="7"/>
        <v>0.66620074880536417</v>
      </c>
      <c r="AB28">
        <v>0.68376666722102886</v>
      </c>
      <c r="AC28">
        <v>0.61088105577579066</v>
      </c>
      <c r="AD28">
        <f t="shared" si="8"/>
        <v>1.1193122797901742</v>
      </c>
      <c r="AE28">
        <f t="shared" si="9"/>
        <v>0.66620074880536417</v>
      </c>
      <c r="AH28">
        <v>0.50814252976985219</v>
      </c>
      <c r="AI28">
        <v>0.74332526355172879</v>
      </c>
      <c r="AJ28">
        <v>0.49552652331457947</v>
      </c>
      <c r="AK28">
        <f t="shared" si="10"/>
        <v>0.29493122415040041</v>
      </c>
      <c r="AL28">
        <v>0.66620074880536417</v>
      </c>
      <c r="AN28" t="s">
        <v>16</v>
      </c>
      <c r="AP28">
        <f t="shared" si="12"/>
        <v>0</v>
      </c>
    </row>
    <row r="29" spans="1:42" x14ac:dyDescent="0.35">
      <c r="D29" t="e">
        <f t="shared" si="0"/>
        <v>#DIV/0!</v>
      </c>
      <c r="E29" t="e">
        <f t="shared" si="1"/>
        <v>#DIV/0!</v>
      </c>
      <c r="K29" t="e">
        <f t="shared" si="2"/>
        <v>#DIV/0!</v>
      </c>
      <c r="L29" t="e">
        <f t="shared" si="3"/>
        <v>#DIV/0!</v>
      </c>
      <c r="R29" t="e">
        <f t="shared" si="4"/>
        <v>#DIV/0!</v>
      </c>
      <c r="S29" t="e">
        <f t="shared" si="5"/>
        <v>#DIV/0!</v>
      </c>
      <c r="X29" t="e">
        <f t="shared" si="6"/>
        <v>#DIV/0!</v>
      </c>
      <c r="Y29" t="e">
        <f t="shared" si="7"/>
        <v>#DIV/0!</v>
      </c>
      <c r="AD29" t="e">
        <f t="shared" si="8"/>
        <v>#DIV/0!</v>
      </c>
      <c r="AE29" t="e">
        <f t="shared" si="9"/>
        <v>#DIV/0!</v>
      </c>
      <c r="AH29" t="e">
        <v>#DIV/0!</v>
      </c>
      <c r="AI29" t="e">
        <v>#DIV/0!</v>
      </c>
      <c r="AJ29" t="e">
        <v>#DIV/0!</v>
      </c>
      <c r="AK29" t="e">
        <f t="shared" si="10"/>
        <v>#DIV/0!</v>
      </c>
      <c r="AL29" t="e">
        <v>#DIV/0!</v>
      </c>
      <c r="AN29">
        <f>AN27/$AN$19</f>
        <v>0.70516465040256793</v>
      </c>
      <c r="AO29">
        <f t="shared" ref="AO29" si="18">AO27/$AN$19</f>
        <v>0.21574043887294092</v>
      </c>
      <c r="AP29">
        <f>AO29/SQRT(15)</f>
        <v>5.5703941790558625E-2</v>
      </c>
    </row>
    <row r="30" spans="1:42" x14ac:dyDescent="0.35">
      <c r="A30">
        <v>6</v>
      </c>
      <c r="B30">
        <v>1.8412904125084201E-2</v>
      </c>
      <c r="C30">
        <v>5.0103955759244229E-2</v>
      </c>
      <c r="D30">
        <f t="shared" si="0"/>
        <v>0.36749402010413124</v>
      </c>
      <c r="E30">
        <f t="shared" si="1"/>
        <v>0.23878133947921268</v>
      </c>
      <c r="I30">
        <v>0.88699384587960761</v>
      </c>
      <c r="J30">
        <v>0.85870918980059185</v>
      </c>
      <c r="K30">
        <f t="shared" si="2"/>
        <v>1.0329385738675791</v>
      </c>
      <c r="L30">
        <f t="shared" si="3"/>
        <v>0.62060817768312571</v>
      </c>
      <c r="P30">
        <v>0.61092534551843369</v>
      </c>
      <c r="Q30">
        <v>0.79042754578906904</v>
      </c>
      <c r="R30">
        <f t="shared" si="4"/>
        <v>0.77290492819118339</v>
      </c>
      <c r="S30">
        <f t="shared" si="5"/>
        <v>0.49226084371762319</v>
      </c>
      <c r="V30">
        <v>0.73143978194043724</v>
      </c>
      <c r="W30">
        <v>0.70685259529657762</v>
      </c>
      <c r="X30">
        <f t="shared" si="6"/>
        <v>1.0347840367390084</v>
      </c>
      <c r="Y30">
        <f t="shared" si="7"/>
        <v>0.61589058976159416</v>
      </c>
      <c r="AB30">
        <v>0.73143978194043724</v>
      </c>
      <c r="AC30">
        <v>0.70685259529657762</v>
      </c>
      <c r="AD30">
        <f t="shared" si="8"/>
        <v>1.0347840367390084</v>
      </c>
      <c r="AE30">
        <f t="shared" si="9"/>
        <v>0.61589058976159416</v>
      </c>
      <c r="AG30">
        <v>6</v>
      </c>
      <c r="AH30">
        <v>0.23878133947921268</v>
      </c>
      <c r="AI30">
        <v>0.62060817768312571</v>
      </c>
      <c r="AJ30">
        <v>0.49226084371762319</v>
      </c>
      <c r="AK30">
        <f t="shared" si="10"/>
        <v>0.29298753226732871</v>
      </c>
      <c r="AL30">
        <v>0.61589058976159416</v>
      </c>
      <c r="AN30" t="s">
        <v>9</v>
      </c>
      <c r="AO30" t="s">
        <v>10</v>
      </c>
      <c r="AP30" t="e">
        <f t="shared" si="12"/>
        <v>#VALUE!</v>
      </c>
    </row>
    <row r="31" spans="1:42" x14ac:dyDescent="0.35">
      <c r="B31">
        <v>1.8177063984280657E-2</v>
      </c>
      <c r="C31">
        <v>5.0103955759244229E-2</v>
      </c>
      <c r="D31">
        <f t="shared" si="0"/>
        <v>0.36278700371730571</v>
      </c>
      <c r="E31">
        <f t="shared" si="1"/>
        <v>0.23572292868526745</v>
      </c>
      <c r="I31">
        <v>0.91125959164045767</v>
      </c>
      <c r="J31">
        <v>0.85870918980059185</v>
      </c>
      <c r="K31">
        <f t="shared" si="2"/>
        <v>1.0611969715289398</v>
      </c>
      <c r="L31">
        <f t="shared" si="3"/>
        <v>0.63758633410069243</v>
      </c>
      <c r="P31">
        <v>0.59366871769400487</v>
      </c>
      <c r="Q31">
        <v>0.79042754578906904</v>
      </c>
      <c r="R31">
        <f t="shared" si="4"/>
        <v>0.75107291092867534</v>
      </c>
      <c r="S31">
        <f t="shared" si="5"/>
        <v>0.47835609703312337</v>
      </c>
      <c r="V31">
        <v>0.76252259863804506</v>
      </c>
      <c r="W31">
        <v>0.70685259529657762</v>
      </c>
      <c r="X31">
        <f t="shared" si="6"/>
        <v>1.0787575849786755</v>
      </c>
      <c r="Y31">
        <f t="shared" si="7"/>
        <v>0.64206309880472434</v>
      </c>
      <c r="AB31">
        <v>0.76252259863804506</v>
      </c>
      <c r="AC31">
        <v>0.70685259529657762</v>
      </c>
      <c r="AD31">
        <f t="shared" si="8"/>
        <v>1.0787575849786755</v>
      </c>
      <c r="AE31">
        <f t="shared" si="9"/>
        <v>0.64206309880472434</v>
      </c>
      <c r="AH31">
        <v>0.23572292868526745</v>
      </c>
      <c r="AI31">
        <v>0.63758633410069243</v>
      </c>
      <c r="AJ31">
        <v>0.47835609703312337</v>
      </c>
      <c r="AK31">
        <f t="shared" si="10"/>
        <v>0.28471159996459439</v>
      </c>
      <c r="AL31">
        <v>0.64206309880472434</v>
      </c>
      <c r="AN31">
        <f>AVERAGE(AH30:AL32)</f>
        <v>0.43899889304699158</v>
      </c>
      <c r="AO31">
        <f>STDEV(AH30:AL32)</f>
        <v>0.16217940023445748</v>
      </c>
      <c r="AP31">
        <f t="shared" si="12"/>
        <v>4.6817160191188041E-2</v>
      </c>
    </row>
    <row r="32" spans="1:42" x14ac:dyDescent="0.35">
      <c r="B32">
        <v>1.8294604024631969E-2</v>
      </c>
      <c r="C32">
        <v>5.0103955759244229E-2</v>
      </c>
      <c r="D32">
        <f t="shared" si="0"/>
        <v>0.36513292707944717</v>
      </c>
      <c r="E32">
        <f t="shared" si="1"/>
        <v>0.23724720579478065</v>
      </c>
      <c r="I32">
        <v>0.79190155589420297</v>
      </c>
      <c r="J32">
        <v>0.85870918980059185</v>
      </c>
      <c r="K32">
        <f t="shared" si="2"/>
        <v>0.9221999313622079</v>
      </c>
      <c r="L32">
        <f t="shared" si="3"/>
        <v>0.55407439836357053</v>
      </c>
      <c r="P32">
        <v>0.55993101525612976</v>
      </c>
      <c r="Q32">
        <v>0.79042754578906904</v>
      </c>
      <c r="R32">
        <f t="shared" si="4"/>
        <v>0.70839005831604851</v>
      </c>
      <c r="S32">
        <f t="shared" si="5"/>
        <v>0.45117151549792917</v>
      </c>
      <c r="V32">
        <v>0.63536124584853815</v>
      </c>
      <c r="W32">
        <v>0.70685259529657762</v>
      </c>
      <c r="X32">
        <f t="shared" si="6"/>
        <v>0.89885960676420307</v>
      </c>
      <c r="Y32">
        <f t="shared" si="7"/>
        <v>0.53499005944030387</v>
      </c>
      <c r="AB32">
        <v>0.63536124584853815</v>
      </c>
      <c r="AC32">
        <v>0.70685259529657762</v>
      </c>
      <c r="AD32">
        <f t="shared" si="8"/>
        <v>0.89885960676420307</v>
      </c>
      <c r="AE32">
        <f t="shared" si="9"/>
        <v>0.53499005944030387</v>
      </c>
      <c r="AH32">
        <v>0.23724720579478065</v>
      </c>
      <c r="AI32">
        <v>0.55407439836357053</v>
      </c>
      <c r="AJ32">
        <v>0.45117151549792917</v>
      </c>
      <c r="AK32">
        <f t="shared" si="10"/>
        <v>0.26853167511100323</v>
      </c>
      <c r="AL32">
        <v>0.53499005944030387</v>
      </c>
      <c r="AN32" t="s">
        <v>16</v>
      </c>
      <c r="AP32">
        <f t="shared" si="12"/>
        <v>0</v>
      </c>
    </row>
    <row r="33" spans="40:42" x14ac:dyDescent="0.35">
      <c r="AN33">
        <f>AN31/$AN$19</f>
        <v>0.54687292586776437</v>
      </c>
      <c r="AO33">
        <f t="shared" ref="AO33" si="19">AO31/$AN$19</f>
        <v>0.20203131380607645</v>
      </c>
      <c r="AP33">
        <f>AO33/SQRT(15)</f>
        <v>5.2164260918889239E-2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AO7" zoomScaleNormal="100" workbookViewId="0">
      <selection activeCell="AS15" sqref="AS15:AU23"/>
    </sheetView>
  </sheetViews>
  <sheetFormatPr defaultRowHeight="14.5" x14ac:dyDescent="0.35"/>
  <cols>
    <col min="1" max="1" width="18.453125" customWidth="1"/>
    <col min="2" max="5" width="8.7265625" style="26"/>
    <col min="8" max="8" width="18.26953125" customWidth="1"/>
    <col min="15" max="15" width="18.1796875" customWidth="1"/>
    <col min="21" max="21" width="20.08984375" customWidth="1"/>
    <col min="27" max="27" width="18.1796875" customWidth="1"/>
    <col min="34" max="34" width="8.7265625" style="20"/>
  </cols>
  <sheetData>
    <row r="1" spans="1:47" x14ac:dyDescent="0.35">
      <c r="A1" t="s">
        <v>30</v>
      </c>
      <c r="B1" s="26" t="s">
        <v>0</v>
      </c>
      <c r="C1" s="26" t="s">
        <v>1</v>
      </c>
      <c r="D1" s="26" t="s">
        <v>2</v>
      </c>
      <c r="E1" s="26" t="s">
        <v>3</v>
      </c>
      <c r="H1" t="s">
        <v>31</v>
      </c>
      <c r="I1" t="s">
        <v>0</v>
      </c>
      <c r="J1" t="s">
        <v>1</v>
      </c>
      <c r="K1" t="s">
        <v>2</v>
      </c>
      <c r="L1" t="s">
        <v>3</v>
      </c>
      <c r="O1" t="s">
        <v>32</v>
      </c>
      <c r="P1" t="s">
        <v>0</v>
      </c>
      <c r="Q1" t="s">
        <v>1</v>
      </c>
      <c r="R1" t="s">
        <v>2</v>
      </c>
      <c r="S1" t="s">
        <v>3</v>
      </c>
      <c r="U1" t="s">
        <v>83</v>
      </c>
      <c r="V1" t="s">
        <v>0</v>
      </c>
      <c r="W1" t="s">
        <v>1</v>
      </c>
      <c r="X1" t="s">
        <v>2</v>
      </c>
      <c r="Y1" t="s">
        <v>3</v>
      </c>
      <c r="AA1" t="s">
        <v>33</v>
      </c>
      <c r="AB1" t="s">
        <v>0</v>
      </c>
      <c r="AC1" t="s">
        <v>1</v>
      </c>
      <c r="AD1" t="s">
        <v>2</v>
      </c>
      <c r="AE1" t="s">
        <v>3</v>
      </c>
      <c r="AH1" s="20" t="s">
        <v>3</v>
      </c>
      <c r="AI1" t="s">
        <v>3</v>
      </c>
      <c r="AJ1" t="s">
        <v>3</v>
      </c>
      <c r="AK1" t="s">
        <v>3</v>
      </c>
      <c r="AL1" t="s">
        <v>3</v>
      </c>
    </row>
    <row r="2" spans="1:47" x14ac:dyDescent="0.35">
      <c r="A2">
        <v>9</v>
      </c>
      <c r="B2" s="27">
        <v>0.89272764034966168</v>
      </c>
      <c r="C2" s="27">
        <v>0.9601587663323381</v>
      </c>
      <c r="D2" s="26">
        <f>B2/C2</f>
        <v>0.92977085837558593</v>
      </c>
      <c r="E2" s="26">
        <f>D2/$D$11</f>
        <v>0.39072526067476937</v>
      </c>
      <c r="I2">
        <v>0.47373921341643493</v>
      </c>
      <c r="J2">
        <v>0.54772097034189249</v>
      </c>
      <c r="K2">
        <f>I2/J2</f>
        <v>0.86492801822198362</v>
      </c>
      <c r="L2">
        <f>K2/$K$30</f>
        <v>0.74272163776323108</v>
      </c>
      <c r="P2">
        <v>0.47087009337653757</v>
      </c>
      <c r="Q2">
        <v>0.56216486340049754</v>
      </c>
      <c r="R2">
        <f>P2/Q2</f>
        <v>0.83760142981593688</v>
      </c>
      <c r="S2">
        <f>R2/$R$7</f>
        <v>0.76556297765625925</v>
      </c>
      <c r="V2">
        <v>0.48441686549458068</v>
      </c>
      <c r="W2">
        <v>0.45539714993337982</v>
      </c>
      <c r="X2">
        <f>V2/W2</f>
        <v>1.0637239727245684</v>
      </c>
      <c r="Y2">
        <f>X2/$X$31</f>
        <v>0.74630478778768317</v>
      </c>
      <c r="AB2">
        <v>0.92021762891054004</v>
      </c>
      <c r="AC2">
        <v>0.91570823477775631</v>
      </c>
      <c r="AD2">
        <f>AB2/AC2</f>
        <v>1.0049244879116743</v>
      </c>
      <c r="AE2">
        <f>AD2/$AD$31</f>
        <v>0.78624312118521822</v>
      </c>
      <c r="AG2">
        <v>9</v>
      </c>
      <c r="AH2" s="20">
        <v>0.39072526067476937</v>
      </c>
      <c r="AI2">
        <v>0.74272163776323108</v>
      </c>
      <c r="AJ2">
        <v>0.76556297765625925</v>
      </c>
      <c r="AK2">
        <v>0.74630478778768317</v>
      </c>
      <c r="AL2">
        <v>0.78624312118521822</v>
      </c>
      <c r="AN2" t="s">
        <v>9</v>
      </c>
      <c r="AO2" t="s">
        <v>10</v>
      </c>
      <c r="AP2" t="s">
        <v>11</v>
      </c>
    </row>
    <row r="3" spans="1:47" x14ac:dyDescent="0.35">
      <c r="B3" s="29">
        <v>1</v>
      </c>
      <c r="C3" s="27">
        <v>0.9601587663323381</v>
      </c>
      <c r="D3" s="26">
        <f t="shared" ref="D3:D32" si="0">B3/C3</f>
        <v>1.0414944226566294</v>
      </c>
      <c r="E3" s="26">
        <f t="shared" ref="E3:E32" si="1">D3/$D$11</f>
        <v>0.43767577367911553</v>
      </c>
      <c r="I3">
        <v>0.5193103917051155</v>
      </c>
      <c r="J3">
        <v>0.54772097034189249</v>
      </c>
      <c r="K3">
        <f t="shared" ref="K3:K32" si="2">I3/J3</f>
        <v>0.94812946705501733</v>
      </c>
      <c r="L3">
        <f t="shared" ref="L3:L32" si="3">K3/$K$30</f>
        <v>0.81416748648088089</v>
      </c>
      <c r="P3">
        <v>0.44819982790178142</v>
      </c>
      <c r="Q3">
        <v>0.56216486340049754</v>
      </c>
      <c r="R3">
        <f t="shared" ref="R3:R32" si="4">P3/Q3</f>
        <v>0.79727470904291442</v>
      </c>
      <c r="S3">
        <f t="shared" ref="S3:S32" si="5">R3/$R$7</f>
        <v>0.72870458255909254</v>
      </c>
      <c r="V3">
        <v>0.54902775928172365</v>
      </c>
      <c r="W3">
        <v>0.45539714993337982</v>
      </c>
      <c r="X3">
        <f t="shared" ref="X3:X32" si="6">V3/W3</f>
        <v>1.2056020977778212</v>
      </c>
      <c r="Y3">
        <f t="shared" ref="Y3:Y32" si="7">X3/$X$31</f>
        <v>0.84584595328231382</v>
      </c>
      <c r="AB3">
        <v>1</v>
      </c>
      <c r="AC3">
        <v>0.91570823477775631</v>
      </c>
      <c r="AD3">
        <f t="shared" ref="AD3:AD32" si="8">AB3/AC3</f>
        <v>1.0920508978962076</v>
      </c>
      <c r="AE3">
        <f t="shared" ref="AE3:AE32" si="9">AD3/$AD$31</f>
        <v>0.85440997486221137</v>
      </c>
      <c r="AH3" s="20">
        <v>0.43767577367911553</v>
      </c>
      <c r="AI3">
        <v>0.81416748648088089</v>
      </c>
      <c r="AJ3">
        <v>0.72870458255909254</v>
      </c>
      <c r="AK3">
        <v>0.84584595328231382</v>
      </c>
      <c r="AL3">
        <v>0.85440997486221137</v>
      </c>
      <c r="AN3">
        <f>AVERAGE(AH2:AL4)</f>
        <v>0.70107107445424144</v>
      </c>
      <c r="AO3">
        <f>STDEV(AH2:AL4)</f>
        <v>0.15970638077229443</v>
      </c>
      <c r="AP3">
        <f>AO3/SQRT(15)</f>
        <v>4.1236010200943779E-2</v>
      </c>
    </row>
    <row r="4" spans="1:47" x14ac:dyDescent="0.35">
      <c r="B4" s="30">
        <v>0.8770390591551448</v>
      </c>
      <c r="C4" s="27">
        <v>0.9601587663323381</v>
      </c>
      <c r="D4" s="26">
        <f t="shared" si="0"/>
        <v>0.91343128856210098</v>
      </c>
      <c r="E4" s="26">
        <f t="shared" si="1"/>
        <v>0.38385874876253157</v>
      </c>
      <c r="I4">
        <v>0.47730322850384538</v>
      </c>
      <c r="J4">
        <v>0.54772097034189249</v>
      </c>
      <c r="K4">
        <f t="shared" si="2"/>
        <v>0.87143500860649592</v>
      </c>
      <c r="L4">
        <f t="shared" si="3"/>
        <v>0.7483092502043559</v>
      </c>
      <c r="P4">
        <v>0.44431538422271688</v>
      </c>
      <c r="Q4">
        <v>0.56216486340049754</v>
      </c>
      <c r="R4">
        <f t="shared" si="4"/>
        <v>0.79036491454674507</v>
      </c>
      <c r="S4">
        <f t="shared" si="5"/>
        <v>0.72238906940310055</v>
      </c>
      <c r="V4">
        <v>0.4735281179088271</v>
      </c>
      <c r="W4">
        <v>0.45539714993337982</v>
      </c>
      <c r="X4">
        <f t="shared" si="6"/>
        <v>1.039813529746727</v>
      </c>
      <c r="Y4">
        <f t="shared" si="7"/>
        <v>0.72952930981591058</v>
      </c>
      <c r="AB4">
        <v>0.95927974486618872</v>
      </c>
      <c r="AC4">
        <v>0.91570823477775631</v>
      </c>
      <c r="AD4">
        <f t="shared" si="8"/>
        <v>1.0475823067147663</v>
      </c>
      <c r="AE4">
        <f t="shared" si="9"/>
        <v>0.81961818269694886</v>
      </c>
      <c r="AH4" s="20">
        <v>0.38385874876253157</v>
      </c>
      <c r="AI4">
        <v>0.7483092502043559</v>
      </c>
      <c r="AJ4">
        <v>0.72238906940310055</v>
      </c>
      <c r="AK4">
        <v>0.72952930981591058</v>
      </c>
      <c r="AL4">
        <v>0.81961818269694886</v>
      </c>
      <c r="AN4" t="s">
        <v>16</v>
      </c>
      <c r="AP4" t="s">
        <v>11</v>
      </c>
    </row>
    <row r="5" spans="1:47" x14ac:dyDescent="0.35">
      <c r="B5" s="31"/>
      <c r="C5" s="31"/>
      <c r="D5" s="26" t="e">
        <f t="shared" si="0"/>
        <v>#DIV/0!</v>
      </c>
      <c r="E5" s="26" t="e">
        <f t="shared" si="1"/>
        <v>#DIV/0!</v>
      </c>
      <c r="K5" t="e">
        <f t="shared" si="2"/>
        <v>#DIV/0!</v>
      </c>
      <c r="L5" t="e">
        <f t="shared" si="3"/>
        <v>#DIV/0!</v>
      </c>
      <c r="R5" t="e">
        <f t="shared" si="4"/>
        <v>#DIV/0!</v>
      </c>
      <c r="S5" t="e">
        <f t="shared" si="5"/>
        <v>#DIV/0!</v>
      </c>
      <c r="X5" t="e">
        <f t="shared" si="6"/>
        <v>#DIV/0!</v>
      </c>
      <c r="Y5" t="e">
        <f t="shared" si="7"/>
        <v>#DIV/0!</v>
      </c>
      <c r="AD5" t="e">
        <f t="shared" si="8"/>
        <v>#DIV/0!</v>
      </c>
      <c r="AE5" t="e">
        <f t="shared" si="9"/>
        <v>#DIV/0!</v>
      </c>
      <c r="AH5" s="20" t="e">
        <v>#DIV/0!</v>
      </c>
      <c r="AI5" t="e">
        <v>#DIV/0!</v>
      </c>
      <c r="AJ5" t="e">
        <v>#DIV/0!</v>
      </c>
      <c r="AK5" t="e">
        <v>#DIV/0!</v>
      </c>
      <c r="AL5" t="e">
        <v>#DIV/0!</v>
      </c>
      <c r="AN5">
        <f>AN3/$AN$11</f>
        <v>0.85874190907052939</v>
      </c>
      <c r="AO5">
        <f t="shared" ref="AO5:AP5" si="10">AO3/$AN$11</f>
        <v>0.19562433441132721</v>
      </c>
      <c r="AP5">
        <f t="shared" si="10"/>
        <v>5.0509985952532047E-2</v>
      </c>
    </row>
    <row r="6" spans="1:47" x14ac:dyDescent="0.35">
      <c r="A6">
        <v>12</v>
      </c>
      <c r="B6" s="27">
        <v>0.47614338672376511</v>
      </c>
      <c r="C6" s="27">
        <v>0.50450912692611416</v>
      </c>
      <c r="D6" s="26">
        <f t="shared" si="0"/>
        <v>0.94377556581547584</v>
      </c>
      <c r="E6" s="26">
        <f t="shared" si="1"/>
        <v>0.39661057415371087</v>
      </c>
      <c r="I6">
        <v>0.44454950761089829</v>
      </c>
      <c r="J6">
        <v>0.42613015325726239</v>
      </c>
      <c r="K6">
        <f t="shared" si="2"/>
        <v>1.0432247148267768</v>
      </c>
      <c r="L6">
        <f t="shared" si="3"/>
        <v>0.89582664964885506</v>
      </c>
      <c r="P6">
        <v>0.9784893136616869</v>
      </c>
      <c r="Q6">
        <v>0.91399435388319705</v>
      </c>
      <c r="R6">
        <f t="shared" si="4"/>
        <v>1.0705638492234406</v>
      </c>
      <c r="S6">
        <f t="shared" si="5"/>
        <v>0.97848931366168701</v>
      </c>
      <c r="V6">
        <v>0.87965395374617394</v>
      </c>
      <c r="W6">
        <v>0.8981685158428907</v>
      </c>
      <c r="X6">
        <f t="shared" si="6"/>
        <v>0.97938631585260849</v>
      </c>
      <c r="Y6">
        <f t="shared" si="7"/>
        <v>0.6871338010202015</v>
      </c>
      <c r="AB6">
        <v>0.76936174427667581</v>
      </c>
      <c r="AC6">
        <v>0.91361294104076918</v>
      </c>
      <c r="AD6">
        <f t="shared" si="8"/>
        <v>0.84210907017170167</v>
      </c>
      <c r="AE6">
        <f t="shared" si="9"/>
        <v>0.65885792581897429</v>
      </c>
      <c r="AG6">
        <v>12</v>
      </c>
      <c r="AH6" s="20">
        <v>0.39661057415371087</v>
      </c>
      <c r="AI6">
        <v>0.89582664964885506</v>
      </c>
      <c r="AJ6">
        <v>0.97848931366168701</v>
      </c>
      <c r="AK6">
        <v>0.6871338010202015</v>
      </c>
      <c r="AL6">
        <v>0.65885792581897429</v>
      </c>
      <c r="AN6" t="s">
        <v>9</v>
      </c>
      <c r="AO6" t="s">
        <v>10</v>
      </c>
      <c r="AP6" t="s">
        <v>11</v>
      </c>
    </row>
    <row r="7" spans="1:47" x14ac:dyDescent="0.35">
      <c r="B7" s="29">
        <v>0.5346315935810908</v>
      </c>
      <c r="C7" s="27">
        <v>0.50450912692611416</v>
      </c>
      <c r="D7" s="26">
        <f t="shared" si="0"/>
        <v>1.059706485070959</v>
      </c>
      <c r="E7" s="26">
        <f t="shared" si="1"/>
        <v>0.44532917856932303</v>
      </c>
      <c r="I7">
        <v>0.41989397721067262</v>
      </c>
      <c r="J7">
        <v>0.42613015325726239</v>
      </c>
      <c r="K7">
        <f t="shared" si="2"/>
        <v>0.98536556026622013</v>
      </c>
      <c r="L7">
        <f t="shared" si="3"/>
        <v>0.8461424619136122</v>
      </c>
      <c r="P7">
        <v>1</v>
      </c>
      <c r="Q7">
        <v>0.91399435388319705</v>
      </c>
      <c r="R7">
        <f t="shared" si="4"/>
        <v>1.0940986623729121</v>
      </c>
      <c r="S7">
        <f t="shared" si="5"/>
        <v>1</v>
      </c>
      <c r="V7">
        <v>1</v>
      </c>
      <c r="W7">
        <v>0.8981685158428907</v>
      </c>
      <c r="X7">
        <f t="shared" si="6"/>
        <v>1.1133768133272242</v>
      </c>
      <c r="Y7">
        <f t="shared" si="7"/>
        <v>0.78114103630627862</v>
      </c>
      <c r="AB7">
        <v>0.93821144167072623</v>
      </c>
      <c r="AC7">
        <v>0.91361294104076918</v>
      </c>
      <c r="AD7">
        <f t="shared" si="8"/>
        <v>1.0269244222853662</v>
      </c>
      <c r="AE7">
        <f t="shared" si="9"/>
        <v>0.80345565533670138</v>
      </c>
      <c r="AH7" s="20">
        <v>0.44532917856932303</v>
      </c>
      <c r="AI7">
        <v>0.8461424619136122</v>
      </c>
      <c r="AJ7">
        <v>1</v>
      </c>
      <c r="AK7">
        <v>0.78114103630627862</v>
      </c>
      <c r="AL7">
        <v>0.80345565533670138</v>
      </c>
      <c r="AN7">
        <f>AVERAGE(AH6:AL8)</f>
        <v>0.73974301319056457</v>
      </c>
      <c r="AO7">
        <f>STDEV(AH6:AL8)</f>
        <v>0.19764412351376037</v>
      </c>
      <c r="AP7">
        <f>AO7/SQRT(15)</f>
        <v>5.1031493256303712E-2</v>
      </c>
      <c r="AS7">
        <v>9</v>
      </c>
      <c r="AT7">
        <v>0.85874190907052939</v>
      </c>
      <c r="AU7">
        <v>5.0509985952532047E-2</v>
      </c>
    </row>
    <row r="8" spans="1:47" x14ac:dyDescent="0.35">
      <c r="B8" s="30">
        <v>0.48492549141762215</v>
      </c>
      <c r="C8" s="27">
        <v>0.50450912692611416</v>
      </c>
      <c r="D8" s="26">
        <f t="shared" si="0"/>
        <v>0.96118279241485349</v>
      </c>
      <c r="E8" s="26">
        <f t="shared" si="1"/>
        <v>0.40392575626487048</v>
      </c>
      <c r="I8">
        <v>0.39194360731078998</v>
      </c>
      <c r="J8">
        <v>0.42613015325726239</v>
      </c>
      <c r="K8">
        <f t="shared" si="2"/>
        <v>0.91977440299599411</v>
      </c>
      <c r="L8">
        <f t="shared" si="3"/>
        <v>0.78981873239601319</v>
      </c>
      <c r="P8">
        <v>0.96554606827019374</v>
      </c>
      <c r="Q8">
        <v>0.91399435388319705</v>
      </c>
      <c r="R8">
        <f t="shared" si="4"/>
        <v>1.0564026617538436</v>
      </c>
      <c r="S8">
        <f t="shared" si="5"/>
        <v>0.96554606827019385</v>
      </c>
      <c r="V8">
        <v>0.91698497483991492</v>
      </c>
      <c r="W8">
        <v>0.8981685158428907</v>
      </c>
      <c r="X8">
        <f t="shared" si="6"/>
        <v>1.0209498091562093</v>
      </c>
      <c r="Y8">
        <f t="shared" si="7"/>
        <v>0.71629459352373792</v>
      </c>
      <c r="AB8">
        <v>0.84960225474284423</v>
      </c>
      <c r="AC8">
        <v>0.91361294104076918</v>
      </c>
      <c r="AD8">
        <f t="shared" si="8"/>
        <v>0.92993675612234072</v>
      </c>
      <c r="AE8">
        <f t="shared" si="9"/>
        <v>0.72757345097430814</v>
      </c>
      <c r="AH8" s="20">
        <v>0.40392575626487048</v>
      </c>
      <c r="AI8">
        <v>0.78981873239601319</v>
      </c>
      <c r="AJ8">
        <v>0.96554606827019385</v>
      </c>
      <c r="AK8">
        <v>0.71629459352373792</v>
      </c>
      <c r="AL8">
        <v>0.72757345097430814</v>
      </c>
      <c r="AN8" t="s">
        <v>16</v>
      </c>
      <c r="AP8">
        <f t="shared" ref="AP8:AP32" si="11">AO8/SQRT(12)</f>
        <v>0</v>
      </c>
      <c r="AS8">
        <v>12</v>
      </c>
      <c r="AT8">
        <v>0.90611116406901981</v>
      </c>
      <c r="AU8">
        <v>6.2508472448036215E-2</v>
      </c>
    </row>
    <row r="9" spans="1:47" x14ac:dyDescent="0.35">
      <c r="B9" s="31"/>
      <c r="C9" s="31"/>
      <c r="D9" s="26" t="e">
        <f t="shared" si="0"/>
        <v>#DIV/0!</v>
      </c>
      <c r="E9" s="26" t="e">
        <f t="shared" si="1"/>
        <v>#DIV/0!</v>
      </c>
      <c r="K9" t="e">
        <f t="shared" si="2"/>
        <v>#DIV/0!</v>
      </c>
      <c r="L9" t="e">
        <f t="shared" si="3"/>
        <v>#DIV/0!</v>
      </c>
      <c r="R9" t="e">
        <f t="shared" si="4"/>
        <v>#DIV/0!</v>
      </c>
      <c r="S9" t="e">
        <f t="shared" si="5"/>
        <v>#DIV/0!</v>
      </c>
      <c r="X9" t="e">
        <f t="shared" si="6"/>
        <v>#DIV/0!</v>
      </c>
      <c r="Y9" t="e">
        <f t="shared" si="7"/>
        <v>#DIV/0!</v>
      </c>
      <c r="AD9" t="e">
        <f t="shared" si="8"/>
        <v>#DIV/0!</v>
      </c>
      <c r="AE9" t="e">
        <f t="shared" si="9"/>
        <v>#DIV/0!</v>
      </c>
      <c r="AH9" s="20" t="e">
        <v>#DIV/0!</v>
      </c>
      <c r="AI9" t="e">
        <v>#DIV/0!</v>
      </c>
      <c r="AJ9" t="e">
        <v>#DIV/0!</v>
      </c>
      <c r="AK9" t="e">
        <v>#DIV/0!</v>
      </c>
      <c r="AL9" t="e">
        <v>#DIV/0!</v>
      </c>
      <c r="AN9">
        <f>AN7/$AN$11</f>
        <v>0.90611116406901981</v>
      </c>
      <c r="AO9">
        <f t="shared" ref="AO9:AP9" si="12">AO7/$AN$11</f>
        <v>0.24209427278810941</v>
      </c>
      <c r="AP9">
        <f t="shared" si="12"/>
        <v>6.2508472448036215E-2</v>
      </c>
      <c r="AS9">
        <v>15</v>
      </c>
      <c r="AT9">
        <v>1</v>
      </c>
      <c r="AU9">
        <v>3.0692227620846616E-2</v>
      </c>
    </row>
    <row r="10" spans="1:47" x14ac:dyDescent="0.35">
      <c r="A10">
        <v>15</v>
      </c>
      <c r="B10" s="27">
        <v>0.75603922933132317</v>
      </c>
      <c r="C10" s="27">
        <v>0.37655521258811464</v>
      </c>
      <c r="D10" s="26">
        <f t="shared" si="0"/>
        <v>2.0077778876966379</v>
      </c>
      <c r="E10" s="26">
        <f t="shared" si="1"/>
        <v>0.8437450275844286</v>
      </c>
      <c r="I10">
        <v>0.46879172207944825</v>
      </c>
      <c r="J10">
        <v>0.5328392077561529</v>
      </c>
      <c r="K10">
        <f t="shared" si="2"/>
        <v>0.87979960043402972</v>
      </c>
      <c r="L10">
        <f t="shared" si="3"/>
        <v>0.75549200207559009</v>
      </c>
      <c r="P10">
        <v>0.22105786961996879</v>
      </c>
      <c r="Q10">
        <v>0.24072201972604623</v>
      </c>
      <c r="R10">
        <f t="shared" si="4"/>
        <v>0.91831179329395696</v>
      </c>
      <c r="S10">
        <f t="shared" si="5"/>
        <v>0.83933179417503023</v>
      </c>
      <c r="V10">
        <v>0.84535076831309786</v>
      </c>
      <c r="W10">
        <v>0.85529111260111368</v>
      </c>
      <c r="X10">
        <f t="shared" si="6"/>
        <v>0.98837782347838832</v>
      </c>
      <c r="Y10">
        <f t="shared" si="7"/>
        <v>0.69344220936918444</v>
      </c>
      <c r="AB10">
        <v>0.87844508151836742</v>
      </c>
      <c r="AC10">
        <v>0.84167115437009288</v>
      </c>
      <c r="AD10">
        <f t="shared" si="8"/>
        <v>1.0436915616714892</v>
      </c>
      <c r="AE10">
        <f t="shared" si="9"/>
        <v>0.81657410171040712</v>
      </c>
      <c r="AG10">
        <v>15</v>
      </c>
      <c r="AH10" s="20">
        <v>0.8437450275844286</v>
      </c>
      <c r="AI10">
        <v>0.75549200207559009</v>
      </c>
      <c r="AJ10">
        <v>0.83933179417503023</v>
      </c>
      <c r="AK10">
        <v>0.69344220936918444</v>
      </c>
      <c r="AL10">
        <v>0.81657410171040712</v>
      </c>
      <c r="AN10" t="s">
        <v>9</v>
      </c>
      <c r="AO10" t="s">
        <v>10</v>
      </c>
      <c r="AP10" t="s">
        <v>11</v>
      </c>
      <c r="AS10">
        <v>18</v>
      </c>
      <c r="AT10">
        <v>0.71711013468815388</v>
      </c>
      <c r="AU10">
        <v>5.2593317791830643E-2</v>
      </c>
    </row>
    <row r="11" spans="1:47" x14ac:dyDescent="0.35">
      <c r="B11" s="29">
        <v>0.89605177466443897</v>
      </c>
      <c r="C11" s="27">
        <v>0.37655521258811464</v>
      </c>
      <c r="D11" s="26">
        <f t="shared" si="0"/>
        <v>2.3796026311938547</v>
      </c>
      <c r="E11" s="26">
        <f t="shared" si="1"/>
        <v>1</v>
      </c>
      <c r="I11">
        <v>0.50283221949113688</v>
      </c>
      <c r="J11">
        <v>0.5328392077561529</v>
      </c>
      <c r="K11">
        <f t="shared" si="2"/>
        <v>0.94368472171674656</v>
      </c>
      <c r="L11">
        <f t="shared" si="3"/>
        <v>0.81035074281258446</v>
      </c>
      <c r="P11">
        <v>0.22489398803726079</v>
      </c>
      <c r="Q11">
        <v>0.24072201972604623</v>
      </c>
      <c r="R11">
        <f t="shared" si="4"/>
        <v>0.93424767826890731</v>
      </c>
      <c r="S11">
        <f t="shared" si="5"/>
        <v>0.85389710306626698</v>
      </c>
      <c r="V11">
        <v>0.98028013993904761</v>
      </c>
      <c r="W11">
        <v>0.85529111260111368</v>
      </c>
      <c r="X11">
        <f t="shared" si="6"/>
        <v>1.1461362400432491</v>
      </c>
      <c r="Y11">
        <f t="shared" si="7"/>
        <v>0.80412492839693817</v>
      </c>
      <c r="AB11">
        <v>0.96233626373675552</v>
      </c>
      <c r="AC11">
        <v>0.84167115437009288</v>
      </c>
      <c r="AD11">
        <f t="shared" si="8"/>
        <v>1.1433637219716393</v>
      </c>
      <c r="AE11">
        <f t="shared" si="9"/>
        <v>0.89455662811148662</v>
      </c>
      <c r="AH11" s="20">
        <v>1</v>
      </c>
      <c r="AI11">
        <v>0.81035074281258446</v>
      </c>
      <c r="AJ11">
        <v>0.85389710306626698</v>
      </c>
      <c r="AK11">
        <v>0.80412492839693817</v>
      </c>
      <c r="AL11">
        <v>0.89455662811148662</v>
      </c>
      <c r="AN11">
        <f>AVERAGE(AH10:AL12)</f>
        <v>0.81639322251438151</v>
      </c>
      <c r="AO11">
        <f>STDEV(AH10:AL12)</f>
        <v>9.7045059481334878E-2</v>
      </c>
      <c r="AP11">
        <f>AO11/SQRT(15)</f>
        <v>2.5056926613527878E-2</v>
      </c>
      <c r="AS11">
        <v>21</v>
      </c>
      <c r="AT11">
        <v>0.79890462553328234</v>
      </c>
      <c r="AU11">
        <v>6.0632760274603195E-2</v>
      </c>
    </row>
    <row r="12" spans="1:47" x14ac:dyDescent="0.35">
      <c r="B12" s="30">
        <v>0.87418286196178618</v>
      </c>
      <c r="C12" s="27">
        <v>0.37655521258811464</v>
      </c>
      <c r="D12" s="26">
        <f t="shared" si="0"/>
        <v>2.3215263864053552</v>
      </c>
      <c r="E12" s="26">
        <f t="shared" si="1"/>
        <v>0.97559414163222602</v>
      </c>
      <c r="I12">
        <v>0.4419395648653382</v>
      </c>
      <c r="J12">
        <v>0.5328392077561529</v>
      </c>
      <c r="K12">
        <f t="shared" si="2"/>
        <v>0.82940511590052923</v>
      </c>
      <c r="L12">
        <f t="shared" si="3"/>
        <v>0.71221779509140948</v>
      </c>
      <c r="P12">
        <v>0.22197867625776468</v>
      </c>
      <c r="Q12">
        <v>0.24072201972604623</v>
      </c>
      <c r="R12">
        <f t="shared" si="4"/>
        <v>0.92213697986743204</v>
      </c>
      <c r="S12">
        <f t="shared" si="5"/>
        <v>0.84282799310573631</v>
      </c>
      <c r="V12">
        <v>0.78244703375447322</v>
      </c>
      <c r="W12">
        <v>0.85529111260111368</v>
      </c>
      <c r="X12">
        <f t="shared" si="6"/>
        <v>0.91483124543980487</v>
      </c>
      <c r="Y12">
        <f t="shared" si="7"/>
        <v>0.64184220342496612</v>
      </c>
      <c r="AB12">
        <v>0.81963017283425665</v>
      </c>
      <c r="AC12">
        <v>0.84167115437009288</v>
      </c>
      <c r="AD12">
        <f t="shared" si="8"/>
        <v>0.97381283483294412</v>
      </c>
      <c r="AE12">
        <f t="shared" si="9"/>
        <v>0.76190166715946805</v>
      </c>
      <c r="AH12" s="20">
        <v>0.97559414163222602</v>
      </c>
      <c r="AI12">
        <v>0.71221779509140948</v>
      </c>
      <c r="AJ12">
        <v>0.84282799310573631</v>
      </c>
      <c r="AK12">
        <v>0.64184220342496612</v>
      </c>
      <c r="AL12">
        <v>0.76190166715946805</v>
      </c>
      <c r="AN12" t="s">
        <v>16</v>
      </c>
      <c r="AP12">
        <f t="shared" si="11"/>
        <v>0</v>
      </c>
      <c r="AS12">
        <v>24</v>
      </c>
      <c r="AT12">
        <v>0.7469542618609939</v>
      </c>
      <c r="AU12">
        <v>5.7536613760192444E-2</v>
      </c>
    </row>
    <row r="13" spans="1:47" x14ac:dyDescent="0.35">
      <c r="B13" s="31"/>
      <c r="C13" s="31"/>
      <c r="D13" s="26" t="e">
        <f t="shared" si="0"/>
        <v>#DIV/0!</v>
      </c>
      <c r="E13" s="26" t="e">
        <f t="shared" si="1"/>
        <v>#DIV/0!</v>
      </c>
      <c r="K13" t="e">
        <f t="shared" si="2"/>
        <v>#DIV/0!</v>
      </c>
      <c r="L13" t="e">
        <f t="shared" si="3"/>
        <v>#DIV/0!</v>
      </c>
      <c r="R13" t="e">
        <f t="shared" si="4"/>
        <v>#DIV/0!</v>
      </c>
      <c r="S13" t="e">
        <f t="shared" si="5"/>
        <v>#DIV/0!</v>
      </c>
      <c r="X13" t="e">
        <f t="shared" si="6"/>
        <v>#DIV/0!</v>
      </c>
      <c r="Y13" t="e">
        <f t="shared" si="7"/>
        <v>#DIV/0!</v>
      </c>
      <c r="AD13" t="e">
        <f t="shared" si="8"/>
        <v>#DIV/0!</v>
      </c>
      <c r="AE13" t="e">
        <f t="shared" si="9"/>
        <v>#DIV/0!</v>
      </c>
      <c r="AH13" s="20" t="e">
        <v>#DIV/0!</v>
      </c>
      <c r="AI13" t="e">
        <v>#DIV/0!</v>
      </c>
      <c r="AJ13" t="e">
        <v>#DIV/0!</v>
      </c>
      <c r="AK13" t="e">
        <v>#DIV/0!</v>
      </c>
      <c r="AL13" t="e">
        <v>#DIV/0!</v>
      </c>
      <c r="AN13">
        <f>AN11/$AN$11</f>
        <v>1</v>
      </c>
      <c r="AO13">
        <f t="shared" ref="AO13:AP13" si="13">AO11/$AN$11</f>
        <v>0.11887048643354624</v>
      </c>
      <c r="AP13">
        <f t="shared" si="13"/>
        <v>3.0692227620846616E-2</v>
      </c>
      <c r="AS13">
        <v>3</v>
      </c>
      <c r="AT13">
        <v>0.8501060729752411</v>
      </c>
      <c r="AU13">
        <v>6.818146628295664E-2</v>
      </c>
    </row>
    <row r="14" spans="1:47" x14ac:dyDescent="0.35">
      <c r="A14">
        <v>18</v>
      </c>
      <c r="B14" s="27">
        <v>0.60412625843580881</v>
      </c>
      <c r="C14" s="27">
        <v>0.5641557219990323</v>
      </c>
      <c r="D14" s="26">
        <f t="shared" si="0"/>
        <v>1.0708501835187361</v>
      </c>
      <c r="E14" s="26">
        <f t="shared" si="1"/>
        <v>0.45001218669080345</v>
      </c>
      <c r="I14">
        <v>0.58968892330642575</v>
      </c>
      <c r="J14">
        <v>0.66032490094425722</v>
      </c>
      <c r="K14">
        <f t="shared" si="2"/>
        <v>0.8930284507871461</v>
      </c>
      <c r="L14">
        <f t="shared" si="3"/>
        <v>0.76685173744430801</v>
      </c>
      <c r="P14">
        <v>0.15528409778574662</v>
      </c>
      <c r="Q14">
        <v>0.26026412675846333</v>
      </c>
      <c r="R14">
        <f t="shared" si="4"/>
        <v>0.59664041956061487</v>
      </c>
      <c r="S14">
        <f t="shared" si="5"/>
        <v>0.54532597477690381</v>
      </c>
      <c r="V14">
        <v>0.25363961549205755</v>
      </c>
      <c r="W14">
        <v>0.47765414546497814</v>
      </c>
      <c r="X14">
        <f t="shared" si="6"/>
        <v>0.53101102104986242</v>
      </c>
      <c r="Y14">
        <f t="shared" si="7"/>
        <v>0.37255535979177568</v>
      </c>
      <c r="AB14">
        <v>0.68013780954011305</v>
      </c>
      <c r="AC14">
        <v>0.86365551009380648</v>
      </c>
      <c r="AD14">
        <f t="shared" si="8"/>
        <v>0.7875105312142795</v>
      </c>
      <c r="AE14">
        <f t="shared" si="9"/>
        <v>0.61614056128221784</v>
      </c>
      <c r="AG14">
        <v>18</v>
      </c>
      <c r="AH14" s="20">
        <v>0.45001218669080345</v>
      </c>
      <c r="AI14">
        <v>0.76685173744430801</v>
      </c>
      <c r="AJ14">
        <v>0.54532597477690381</v>
      </c>
      <c r="AK14">
        <v>0.37255535979177568</v>
      </c>
      <c r="AL14">
        <v>0.61614056128221784</v>
      </c>
      <c r="AN14" t="s">
        <v>9</v>
      </c>
      <c r="AO14" t="s">
        <v>10</v>
      </c>
      <c r="AP14" t="s">
        <v>11</v>
      </c>
      <c r="AS14">
        <v>6</v>
      </c>
      <c r="AT14">
        <v>0.92039053990750919</v>
      </c>
      <c r="AU14">
        <v>9.7245223238655962E-2</v>
      </c>
    </row>
    <row r="15" spans="1:47" x14ac:dyDescent="0.35">
      <c r="B15" s="29">
        <v>0.73216463732735404</v>
      </c>
      <c r="C15" s="27">
        <v>0.5641557219990323</v>
      </c>
      <c r="D15" s="26">
        <f t="shared" si="0"/>
        <v>1.2978059226856693</v>
      </c>
      <c r="E15" s="26">
        <f t="shared" si="1"/>
        <v>0.54538766501302605</v>
      </c>
      <c r="I15">
        <v>0.62442534429569563</v>
      </c>
      <c r="J15">
        <v>0.66032490094425722</v>
      </c>
      <c r="K15">
        <f t="shared" si="2"/>
        <v>0.94563349557585119</v>
      </c>
      <c r="L15">
        <f t="shared" si="3"/>
        <v>0.81202417283424078</v>
      </c>
      <c r="P15">
        <v>0.16711324643225223</v>
      </c>
      <c r="Q15">
        <v>0.26026412675846333</v>
      </c>
      <c r="R15">
        <f t="shared" si="4"/>
        <v>0.64209097317257535</v>
      </c>
      <c r="S15">
        <f t="shared" si="5"/>
        <v>0.58686752415910126</v>
      </c>
      <c r="V15">
        <v>0.25967499432668939</v>
      </c>
      <c r="W15">
        <v>0.47765414546497814</v>
      </c>
      <c r="X15">
        <f t="shared" si="6"/>
        <v>0.5436464789265163</v>
      </c>
      <c r="Y15">
        <f t="shared" si="7"/>
        <v>0.38142035010038278</v>
      </c>
      <c r="AB15">
        <v>0.92850591119094128</v>
      </c>
      <c r="AC15">
        <v>0.86365551009380648</v>
      </c>
      <c r="AD15">
        <f t="shared" si="8"/>
        <v>1.0750882734368139</v>
      </c>
      <c r="AE15">
        <f t="shared" si="9"/>
        <v>0.84113858287318599</v>
      </c>
      <c r="AH15" s="20">
        <v>0.54538766501302605</v>
      </c>
      <c r="AI15">
        <v>0.81202417283424078</v>
      </c>
      <c r="AJ15">
        <v>0.58686752415910126</v>
      </c>
      <c r="AK15">
        <v>0.38142035010038278</v>
      </c>
      <c r="AL15">
        <v>0.84113858287318599</v>
      </c>
      <c r="AN15">
        <f>AVERAGE(AH14:AL16)</f>
        <v>0.58544385375578412</v>
      </c>
      <c r="AO15">
        <f>STDEV(AH14:AL16)</f>
        <v>0.16629362053741231</v>
      </c>
      <c r="AP15">
        <f>AO15/SQRT(15)</f>
        <v>4.2936828194795572E-2</v>
      </c>
    </row>
    <row r="16" spans="1:47" x14ac:dyDescent="0.35">
      <c r="B16" s="30">
        <v>0.66507133670575835</v>
      </c>
      <c r="C16" s="27">
        <v>0.5641557219990323</v>
      </c>
      <c r="D16" s="26">
        <f t="shared" si="0"/>
        <v>1.1788790058694099</v>
      </c>
      <c r="E16" s="26">
        <f t="shared" si="1"/>
        <v>0.49541002788266469</v>
      </c>
      <c r="I16">
        <v>0.55625064154692594</v>
      </c>
      <c r="J16">
        <v>0.66032490094425722</v>
      </c>
      <c r="K16">
        <f t="shared" si="2"/>
        <v>0.84238931585268673</v>
      </c>
      <c r="L16">
        <f t="shared" si="3"/>
        <v>0.72336744691253552</v>
      </c>
      <c r="P16">
        <v>0.16113803802735141</v>
      </c>
      <c r="Q16">
        <v>0.26026412675846333</v>
      </c>
      <c r="R16">
        <f t="shared" si="4"/>
        <v>0.61913272502934935</v>
      </c>
      <c r="S16">
        <f t="shared" si="5"/>
        <v>0.56588381498114326</v>
      </c>
      <c r="V16">
        <v>0.21794681108608274</v>
      </c>
      <c r="W16">
        <v>0.47765414546497814</v>
      </c>
      <c r="X16">
        <f t="shared" si="6"/>
        <v>0.45628581507215815</v>
      </c>
      <c r="Y16">
        <f t="shared" si="7"/>
        <v>0.32012843286378628</v>
      </c>
      <c r="AB16">
        <v>0.83799468573142621</v>
      </c>
      <c r="AC16">
        <v>0.86365551009380648</v>
      </c>
      <c r="AD16">
        <f t="shared" si="8"/>
        <v>0.97028812522762331</v>
      </c>
      <c r="AE16">
        <f t="shared" si="9"/>
        <v>0.75914396873068568</v>
      </c>
      <c r="AH16" s="20">
        <v>0.49541002788266469</v>
      </c>
      <c r="AI16">
        <v>0.72336744691253552</v>
      </c>
      <c r="AJ16">
        <v>0.56588381498114326</v>
      </c>
      <c r="AK16">
        <v>0.32012843286378628</v>
      </c>
      <c r="AL16">
        <v>0.75914396873068568</v>
      </c>
      <c r="AN16" t="s">
        <v>16</v>
      </c>
      <c r="AP16">
        <f t="shared" si="11"/>
        <v>0</v>
      </c>
    </row>
    <row r="17" spans="1:42" x14ac:dyDescent="0.35">
      <c r="B17" s="31"/>
      <c r="C17" s="31"/>
      <c r="D17" s="26" t="e">
        <f t="shared" si="0"/>
        <v>#DIV/0!</v>
      </c>
      <c r="E17" s="26" t="e">
        <f t="shared" si="1"/>
        <v>#DIV/0!</v>
      </c>
      <c r="K17" t="e">
        <f t="shared" si="2"/>
        <v>#DIV/0!</v>
      </c>
      <c r="L17" t="e">
        <f t="shared" si="3"/>
        <v>#DIV/0!</v>
      </c>
      <c r="R17" t="e">
        <f t="shared" si="4"/>
        <v>#DIV/0!</v>
      </c>
      <c r="S17" t="e">
        <f t="shared" si="5"/>
        <v>#DIV/0!</v>
      </c>
      <c r="X17" t="e">
        <f t="shared" si="6"/>
        <v>#DIV/0!</v>
      </c>
      <c r="Y17" t="e">
        <f t="shared" si="7"/>
        <v>#DIV/0!</v>
      </c>
      <c r="AD17" t="e">
        <f t="shared" si="8"/>
        <v>#DIV/0!</v>
      </c>
      <c r="AE17" t="e">
        <f t="shared" si="9"/>
        <v>#DIV/0!</v>
      </c>
      <c r="AH17" s="20" t="e">
        <v>#DIV/0!</v>
      </c>
      <c r="AI17" t="e">
        <v>#DIV/0!</v>
      </c>
      <c r="AJ17" t="e">
        <v>#DIV/0!</v>
      </c>
      <c r="AK17" t="e">
        <v>#DIV/0!</v>
      </c>
      <c r="AL17" t="e">
        <v>#DIV/0!</v>
      </c>
      <c r="AN17">
        <f>AN15/$AN$11</f>
        <v>0.71711013468815388</v>
      </c>
      <c r="AO17">
        <f t="shared" ref="AO17:AP17" si="14">AO15/$AN$11</f>
        <v>0.20369304392955431</v>
      </c>
      <c r="AP17">
        <f t="shared" si="14"/>
        <v>5.2593317791830643E-2</v>
      </c>
    </row>
    <row r="18" spans="1:42" x14ac:dyDescent="0.35">
      <c r="A18">
        <v>21</v>
      </c>
      <c r="B18" s="27">
        <v>0.4945954935670378</v>
      </c>
      <c r="C18" s="27">
        <v>0.55679552894553064</v>
      </c>
      <c r="D18" s="26">
        <f t="shared" si="0"/>
        <v>0.88828926931886765</v>
      </c>
      <c r="E18" s="26">
        <f t="shared" si="1"/>
        <v>0.37329311107426782</v>
      </c>
      <c r="I18">
        <v>0.57989958060606461</v>
      </c>
      <c r="J18">
        <v>0.5857449266510979</v>
      </c>
      <c r="K18">
        <f t="shared" si="2"/>
        <v>0.99002066295571156</v>
      </c>
      <c r="L18">
        <f t="shared" si="3"/>
        <v>0.85013984137254395</v>
      </c>
      <c r="P18">
        <v>0.47233881478996165</v>
      </c>
      <c r="Q18">
        <v>0.70505974206601429</v>
      </c>
      <c r="R18">
        <f t="shared" si="4"/>
        <v>0.66992736446117618</v>
      </c>
      <c r="S18">
        <f t="shared" si="5"/>
        <v>0.61230982862936578</v>
      </c>
      <c r="V18">
        <v>0.51495383239157033</v>
      </c>
      <c r="W18">
        <v>0.62601249020661276</v>
      </c>
      <c r="X18">
        <f t="shared" si="6"/>
        <v>0.82259354317613054</v>
      </c>
      <c r="Y18">
        <f t="shared" si="7"/>
        <v>0.57712857415740493</v>
      </c>
      <c r="AB18">
        <v>0.40893997436144919</v>
      </c>
      <c r="AC18">
        <v>0.36995668856266517</v>
      </c>
      <c r="AD18">
        <f t="shared" si="8"/>
        <v>1.1053725665840499</v>
      </c>
      <c r="AE18">
        <f t="shared" si="9"/>
        <v>0.86483271855541233</v>
      </c>
      <c r="AG18">
        <v>21</v>
      </c>
      <c r="AH18" s="20">
        <v>0.37329311107426782</v>
      </c>
      <c r="AI18">
        <v>0.85013984137254395</v>
      </c>
      <c r="AJ18">
        <v>0.61230982862936578</v>
      </c>
      <c r="AK18">
        <v>0.57712857415740493</v>
      </c>
      <c r="AL18">
        <v>0.86483271855541233</v>
      </c>
      <c r="AN18" t="s">
        <v>9</v>
      </c>
      <c r="AO18" t="s">
        <v>10</v>
      </c>
      <c r="AP18" t="s">
        <v>11</v>
      </c>
    </row>
    <row r="19" spans="1:42" x14ac:dyDescent="0.35">
      <c r="B19" s="29">
        <v>0.51279212086720971</v>
      </c>
      <c r="C19" s="27">
        <v>0.55679552894553064</v>
      </c>
      <c r="D19" s="26">
        <f t="shared" si="0"/>
        <v>0.92097025606212146</v>
      </c>
      <c r="E19" s="26">
        <f t="shared" si="1"/>
        <v>0.38702691112762283</v>
      </c>
      <c r="I19">
        <v>0.62200280866545987</v>
      </c>
      <c r="J19">
        <v>0.5857449266510979</v>
      </c>
      <c r="K19">
        <f t="shared" si="2"/>
        <v>1.0619004627520388</v>
      </c>
      <c r="L19">
        <f t="shared" si="3"/>
        <v>0.91186368601867684</v>
      </c>
      <c r="P19">
        <v>0.48669369834579401</v>
      </c>
      <c r="Q19">
        <v>0.70505974206601429</v>
      </c>
      <c r="R19">
        <f t="shared" si="4"/>
        <v>0.69028717611879364</v>
      </c>
      <c r="S19">
        <f t="shared" si="5"/>
        <v>0.63091858153055347</v>
      </c>
      <c r="V19">
        <v>0.54745489098731903</v>
      </c>
      <c r="W19">
        <v>0.62601249020661276</v>
      </c>
      <c r="X19">
        <f t="shared" si="6"/>
        <v>0.874511131250167</v>
      </c>
      <c r="Y19">
        <f t="shared" si="7"/>
        <v>0.613553761088935</v>
      </c>
      <c r="AB19">
        <v>0.42016415694357606</v>
      </c>
      <c r="AC19">
        <v>0.36995668856266517</v>
      </c>
      <c r="AD19">
        <f t="shared" si="8"/>
        <v>1.1357117466262716</v>
      </c>
      <c r="AE19">
        <f t="shared" si="9"/>
        <v>0.88856979720912033</v>
      </c>
      <c r="AH19" s="20">
        <v>0.38702691112762283</v>
      </c>
      <c r="AI19">
        <v>0.91186368601867684</v>
      </c>
      <c r="AJ19">
        <v>0.63091858153055347</v>
      </c>
      <c r="AK19">
        <v>0.613553761088935</v>
      </c>
      <c r="AL19">
        <v>0.88856979720912033</v>
      </c>
      <c r="AN19">
        <f>AVERAGE(AH18:AL20)</f>
        <v>0.65222032172076161</v>
      </c>
      <c r="AO19">
        <f>STDEV(AH18:AL20)</f>
        <v>0.19171335166854461</v>
      </c>
      <c r="AP19">
        <f>AO19/SQRT(15)</f>
        <v>4.9500174550525279E-2</v>
      </c>
    </row>
    <row r="20" spans="1:42" x14ac:dyDescent="0.35">
      <c r="B20" s="30">
        <v>0.50361162825892558</v>
      </c>
      <c r="C20" s="27">
        <v>0.55679552894553064</v>
      </c>
      <c r="D20" s="26">
        <f t="shared" si="0"/>
        <v>0.90448216998558573</v>
      </c>
      <c r="E20" s="26">
        <f t="shared" si="1"/>
        <v>0.38009798700373931</v>
      </c>
      <c r="I20">
        <v>0.51200010102412319</v>
      </c>
      <c r="J20">
        <v>0.5857449266510979</v>
      </c>
      <c r="K20">
        <f t="shared" si="2"/>
        <v>0.87410078641466205</v>
      </c>
      <c r="L20">
        <f t="shared" si="3"/>
        <v>0.75059837810619467</v>
      </c>
      <c r="P20">
        <v>0.44523348386035749</v>
      </c>
      <c r="Q20">
        <v>0.70505974206601429</v>
      </c>
      <c r="R20">
        <f t="shared" si="4"/>
        <v>0.6314833443130704</v>
      </c>
      <c r="S20">
        <f t="shared" si="5"/>
        <v>0.57717221127342533</v>
      </c>
      <c r="V20">
        <v>0.45692142592750223</v>
      </c>
      <c r="W20">
        <v>0.62601249020661276</v>
      </c>
      <c r="X20">
        <f t="shared" si="6"/>
        <v>0.7298918680946721</v>
      </c>
      <c r="Y20">
        <f t="shared" si="7"/>
        <v>0.51208942328443274</v>
      </c>
      <c r="AB20">
        <v>0.40368055499178007</v>
      </c>
      <c r="AC20">
        <v>0.36995668856266517</v>
      </c>
      <c r="AD20">
        <f t="shared" si="8"/>
        <v>1.091156255506927</v>
      </c>
      <c r="AE20">
        <f t="shared" si="9"/>
        <v>0.8537100153797289</v>
      </c>
      <c r="AH20" s="20">
        <v>0.38009798700373931</v>
      </c>
      <c r="AI20">
        <v>0.75059837810619467</v>
      </c>
      <c r="AJ20">
        <v>0.57717221127342533</v>
      </c>
      <c r="AK20">
        <v>0.51208942328443274</v>
      </c>
      <c r="AL20">
        <v>0.8537100153797289</v>
      </c>
      <c r="AN20" t="s">
        <v>16</v>
      </c>
      <c r="AP20">
        <f t="shared" si="11"/>
        <v>0</v>
      </c>
    </row>
    <row r="21" spans="1:42" x14ac:dyDescent="0.35">
      <c r="B21" s="31"/>
      <c r="C21" s="31"/>
      <c r="D21" s="26" t="e">
        <f t="shared" si="0"/>
        <v>#DIV/0!</v>
      </c>
      <c r="E21" s="26" t="e">
        <f t="shared" si="1"/>
        <v>#DIV/0!</v>
      </c>
      <c r="K21" t="e">
        <f t="shared" si="2"/>
        <v>#DIV/0!</v>
      </c>
      <c r="L21" t="e">
        <f t="shared" si="3"/>
        <v>#DIV/0!</v>
      </c>
      <c r="R21" t="e">
        <f t="shared" si="4"/>
        <v>#DIV/0!</v>
      </c>
      <c r="S21" t="e">
        <f t="shared" si="5"/>
        <v>#DIV/0!</v>
      </c>
      <c r="X21" t="e">
        <f t="shared" si="6"/>
        <v>#DIV/0!</v>
      </c>
      <c r="Y21" t="e">
        <f t="shared" si="7"/>
        <v>#DIV/0!</v>
      </c>
      <c r="AD21" t="e">
        <f t="shared" si="8"/>
        <v>#DIV/0!</v>
      </c>
      <c r="AE21" t="e">
        <f t="shared" si="9"/>
        <v>#DIV/0!</v>
      </c>
      <c r="AH21" s="20" t="e">
        <v>#DIV/0!</v>
      </c>
      <c r="AI21" t="e">
        <v>#DIV/0!</v>
      </c>
      <c r="AJ21" t="e">
        <v>#DIV/0!</v>
      </c>
      <c r="AK21" t="e">
        <v>#DIV/0!</v>
      </c>
      <c r="AL21" t="e">
        <v>#DIV/0!</v>
      </c>
      <c r="AN21">
        <f>AN19/$AN$11</f>
        <v>0.79890462553328234</v>
      </c>
      <c r="AO21">
        <f t="shared" ref="AO21:AP21" si="15">AO19/$AN$11</f>
        <v>0.23482967077812483</v>
      </c>
      <c r="AP21">
        <f t="shared" si="15"/>
        <v>6.0632760274603195E-2</v>
      </c>
    </row>
    <row r="22" spans="1:42" x14ac:dyDescent="0.35">
      <c r="A22">
        <v>24</v>
      </c>
      <c r="B22" s="27">
        <v>0.70391103108854525</v>
      </c>
      <c r="C22" s="27">
        <v>0.76909533357581028</v>
      </c>
      <c r="D22" s="26">
        <f t="shared" si="0"/>
        <v>0.91524548434821607</v>
      </c>
      <c r="E22" s="26">
        <f t="shared" si="1"/>
        <v>0.38462114319021168</v>
      </c>
      <c r="I22">
        <v>0.70693574682866744</v>
      </c>
      <c r="J22">
        <v>0.67871143709789217</v>
      </c>
      <c r="K22">
        <f t="shared" si="2"/>
        <v>1.0415851394098496</v>
      </c>
      <c r="L22">
        <f t="shared" si="3"/>
        <v>0.89441873117096848</v>
      </c>
      <c r="P22">
        <v>0.36387327496263272</v>
      </c>
      <c r="Q22">
        <v>0.6642820173683045</v>
      </c>
      <c r="R22">
        <f t="shared" si="4"/>
        <v>0.5477692688478828</v>
      </c>
      <c r="S22">
        <f t="shared" si="5"/>
        <v>0.50065801895769191</v>
      </c>
      <c r="V22">
        <v>0.49009862353866057</v>
      </c>
      <c r="W22">
        <v>0.60985489696386985</v>
      </c>
      <c r="X22">
        <f t="shared" si="6"/>
        <v>0.80363152936639604</v>
      </c>
      <c r="Y22">
        <f t="shared" si="7"/>
        <v>0.56382489570776517</v>
      </c>
      <c r="AB22">
        <v>0.53810738066359609</v>
      </c>
      <c r="AC22">
        <v>0.60642588017638122</v>
      </c>
      <c r="AD22">
        <f t="shared" si="8"/>
        <v>0.88734237481270684</v>
      </c>
      <c r="AE22">
        <f t="shared" si="9"/>
        <v>0.69424802233893446</v>
      </c>
      <c r="AG22">
        <v>24</v>
      </c>
      <c r="AH22" s="20">
        <v>0.38462114319021168</v>
      </c>
      <c r="AI22">
        <v>0.89441873117096848</v>
      </c>
      <c r="AJ22">
        <v>0.50065801895769191</v>
      </c>
      <c r="AK22">
        <v>0.56382489570776517</v>
      </c>
      <c r="AL22">
        <v>0.69424802233893446</v>
      </c>
      <c r="AN22" t="s">
        <v>9</v>
      </c>
      <c r="AO22" t="s">
        <v>10</v>
      </c>
      <c r="AP22" t="s">
        <v>11</v>
      </c>
    </row>
    <row r="23" spans="1:42" x14ac:dyDescent="0.35">
      <c r="B23" s="29">
        <v>0.78047969252473848</v>
      </c>
      <c r="C23" s="27">
        <v>0.76909533357581028</v>
      </c>
      <c r="D23" s="26">
        <f t="shared" si="0"/>
        <v>1.0148022728157744</v>
      </c>
      <c r="E23" s="26">
        <f t="shared" si="1"/>
        <v>0.4264587118508289</v>
      </c>
      <c r="I23">
        <v>0.6675537919642196</v>
      </c>
      <c r="J23">
        <v>0.67871143709789217</v>
      </c>
      <c r="K23">
        <f t="shared" si="2"/>
        <v>0.98356054646525237</v>
      </c>
      <c r="L23">
        <f t="shared" si="3"/>
        <v>0.84459247997500431</v>
      </c>
      <c r="P23">
        <v>0.38065132363700921</v>
      </c>
      <c r="Q23">
        <v>0.6642820173683045</v>
      </c>
      <c r="R23">
        <f t="shared" si="4"/>
        <v>0.57302668698611015</v>
      </c>
      <c r="S23">
        <f t="shared" si="5"/>
        <v>0.52374315652969883</v>
      </c>
      <c r="V23">
        <v>0.51055348173804538</v>
      </c>
      <c r="W23">
        <v>0.60985489696386985</v>
      </c>
      <c r="X23">
        <f t="shared" si="6"/>
        <v>0.83717206220661455</v>
      </c>
      <c r="Y23">
        <f t="shared" si="7"/>
        <v>0.5873568089535397</v>
      </c>
      <c r="AB23">
        <v>0.67008174058412329</v>
      </c>
      <c r="AC23">
        <v>0.60642588017638122</v>
      </c>
      <c r="AD23">
        <f t="shared" si="8"/>
        <v>1.104968904673441</v>
      </c>
      <c r="AE23">
        <f t="shared" si="9"/>
        <v>0.86451689741231297</v>
      </c>
      <c r="AH23" s="20">
        <v>0.4264587118508289</v>
      </c>
      <c r="AI23">
        <v>0.84459247997500431</v>
      </c>
      <c r="AJ23">
        <v>0.52374315652969883</v>
      </c>
      <c r="AK23">
        <v>0.5873568089535397</v>
      </c>
      <c r="AL23">
        <v>0.86451689741231297</v>
      </c>
      <c r="AN23">
        <f>AVERAGE(AH22:AL24)</f>
        <v>0.60980839691154798</v>
      </c>
      <c r="AO23">
        <f>STDEV(AH22:AL24)</f>
        <v>0.18192371611762626</v>
      </c>
      <c r="AP23">
        <f>AO23/SQRT(15)</f>
        <v>4.6972501520248816E-2</v>
      </c>
    </row>
    <row r="24" spans="1:42" x14ac:dyDescent="0.35">
      <c r="B24" s="30">
        <v>0.66522717036449885</v>
      </c>
      <c r="C24" s="27">
        <v>0.76909533357581028</v>
      </c>
      <c r="D24" s="26">
        <f t="shared" si="0"/>
        <v>0.86494760964367101</v>
      </c>
      <c r="E24" s="26">
        <f t="shared" si="1"/>
        <v>0.36348405330587646</v>
      </c>
      <c r="I24">
        <v>0.64589206434778867</v>
      </c>
      <c r="J24">
        <v>0.67871143709789217</v>
      </c>
      <c r="K24">
        <f t="shared" si="2"/>
        <v>0.95164458567187826</v>
      </c>
      <c r="L24">
        <f t="shared" si="3"/>
        <v>0.81718595114041859</v>
      </c>
      <c r="P24">
        <v>0.34185845209174892</v>
      </c>
      <c r="Q24">
        <v>0.6642820173683045</v>
      </c>
      <c r="R24">
        <f t="shared" si="4"/>
        <v>0.51462849084202877</v>
      </c>
      <c r="S24">
        <f t="shared" si="5"/>
        <v>0.47036753497704492</v>
      </c>
      <c r="V24">
        <v>0.42789597101414206</v>
      </c>
      <c r="W24">
        <v>0.60985489696386985</v>
      </c>
      <c r="X24">
        <f t="shared" si="6"/>
        <v>0.70163570571360401</v>
      </c>
      <c r="Y24">
        <f t="shared" si="7"/>
        <v>0.49226500472264706</v>
      </c>
      <c r="AB24">
        <v>0.55759054387559703</v>
      </c>
      <c r="AC24">
        <v>0.60642588017638122</v>
      </c>
      <c r="AD24">
        <f t="shared" si="8"/>
        <v>0.91947023058023147</v>
      </c>
      <c r="AE24">
        <f t="shared" si="9"/>
        <v>0.71938454344027647</v>
      </c>
      <c r="AH24" s="20">
        <v>0.36348405330587646</v>
      </c>
      <c r="AI24">
        <v>0.81718595114041859</v>
      </c>
      <c r="AJ24">
        <v>0.47036753497704492</v>
      </c>
      <c r="AK24">
        <v>0.49226500472264706</v>
      </c>
      <c r="AL24">
        <v>0.71938454344027647</v>
      </c>
      <c r="AN24" t="s">
        <v>16</v>
      </c>
      <c r="AP24">
        <f t="shared" si="11"/>
        <v>0</v>
      </c>
    </row>
    <row r="25" spans="1:42" x14ac:dyDescent="0.35">
      <c r="B25" s="31"/>
      <c r="C25" s="31"/>
      <c r="D25" s="26" t="e">
        <f t="shared" si="0"/>
        <v>#DIV/0!</v>
      </c>
      <c r="E25" s="26" t="e">
        <f t="shared" si="1"/>
        <v>#DIV/0!</v>
      </c>
      <c r="K25" t="e">
        <f t="shared" si="2"/>
        <v>#DIV/0!</v>
      </c>
      <c r="L25" t="e">
        <f t="shared" si="3"/>
        <v>#DIV/0!</v>
      </c>
      <c r="R25" t="e">
        <f t="shared" si="4"/>
        <v>#DIV/0!</v>
      </c>
      <c r="S25" t="e">
        <f t="shared" si="5"/>
        <v>#DIV/0!</v>
      </c>
      <c r="X25" t="e">
        <f t="shared" si="6"/>
        <v>#DIV/0!</v>
      </c>
      <c r="Y25" t="e">
        <f t="shared" si="7"/>
        <v>#DIV/0!</v>
      </c>
      <c r="AD25" t="e">
        <f t="shared" si="8"/>
        <v>#DIV/0!</v>
      </c>
      <c r="AE25" t="e">
        <f t="shared" si="9"/>
        <v>#DIV/0!</v>
      </c>
      <c r="AH25" s="20" t="e">
        <v>#DIV/0!</v>
      </c>
      <c r="AI25" t="e">
        <v>#DIV/0!</v>
      </c>
      <c r="AJ25" t="e">
        <v>#DIV/0!</v>
      </c>
      <c r="AK25" t="e">
        <v>#DIV/0!</v>
      </c>
      <c r="AL25" t="e">
        <v>#DIV/0!</v>
      </c>
      <c r="AN25">
        <f>AN23/$AN$11</f>
        <v>0.7469542618609939</v>
      </c>
      <c r="AO25">
        <f t="shared" ref="AO25:AP25" si="16">AO23/$AN$11</f>
        <v>0.22283834689039386</v>
      </c>
      <c r="AP25">
        <f t="shared" si="16"/>
        <v>5.7536613760192444E-2</v>
      </c>
    </row>
    <row r="26" spans="1:42" x14ac:dyDescent="0.35">
      <c r="A26">
        <v>3</v>
      </c>
      <c r="B26" s="27">
        <v>0.26959002088921258</v>
      </c>
      <c r="C26" s="27">
        <v>0.31306892037419443</v>
      </c>
      <c r="D26" s="26">
        <f t="shared" si="0"/>
        <v>0.86112035831275147</v>
      </c>
      <c r="E26" s="26">
        <f t="shared" si="1"/>
        <v>0.36187569597732561</v>
      </c>
      <c r="I26">
        <v>0.73742794814989676</v>
      </c>
      <c r="J26">
        <v>0.70215702341955277</v>
      </c>
      <c r="K26">
        <f t="shared" si="2"/>
        <v>1.0502322465686837</v>
      </c>
      <c r="L26">
        <f t="shared" si="3"/>
        <v>0.90184408155344986</v>
      </c>
      <c r="P26">
        <v>0.6185902502264975</v>
      </c>
      <c r="Q26">
        <v>0.71557150120373492</v>
      </c>
      <c r="R26">
        <f t="shared" si="4"/>
        <v>0.86447021602440077</v>
      </c>
      <c r="S26">
        <f t="shared" si="5"/>
        <v>0.79012089654648998</v>
      </c>
      <c r="V26">
        <v>0.69364576875184702</v>
      </c>
      <c r="W26">
        <v>0.87856933036197593</v>
      </c>
      <c r="X26">
        <f t="shared" si="6"/>
        <v>0.78951739467852888</v>
      </c>
      <c r="Y26">
        <f t="shared" si="7"/>
        <v>0.55392247124133565</v>
      </c>
      <c r="AB26">
        <v>0.68007369731973744</v>
      </c>
      <c r="AC26">
        <v>0.61088105577579066</v>
      </c>
      <c r="AD26">
        <f t="shared" si="8"/>
        <v>1.1132669623484646</v>
      </c>
      <c r="AE26">
        <f t="shared" si="9"/>
        <v>0.87100921683000732</v>
      </c>
      <c r="AG26">
        <v>3</v>
      </c>
      <c r="AH26" s="20">
        <v>0.36187569597732561</v>
      </c>
      <c r="AI26">
        <v>0.90184408155344986</v>
      </c>
      <c r="AJ26">
        <v>0.79012089654648998</v>
      </c>
      <c r="AK26">
        <v>0.55392247124133565</v>
      </c>
      <c r="AL26">
        <v>0.87100921683000732</v>
      </c>
      <c r="AN26" t="s">
        <v>9</v>
      </c>
      <c r="AO26" t="s">
        <v>10</v>
      </c>
      <c r="AP26" t="s">
        <v>11</v>
      </c>
    </row>
    <row r="27" spans="1:42" x14ac:dyDescent="0.35">
      <c r="B27" s="29">
        <v>0.2746630985430204</v>
      </c>
      <c r="C27" s="27">
        <v>0.31306892037419443</v>
      </c>
      <c r="D27" s="26">
        <f t="shared" si="0"/>
        <v>0.87732470605747259</v>
      </c>
      <c r="E27" s="26">
        <f t="shared" si="1"/>
        <v>0.3686853824066062</v>
      </c>
      <c r="I27">
        <v>0.70040631666873765</v>
      </c>
      <c r="J27">
        <v>0.70215702341955277</v>
      </c>
      <c r="K27">
        <f t="shared" si="2"/>
        <v>0.99750667344707444</v>
      </c>
      <c r="L27">
        <f t="shared" si="3"/>
        <v>0.85656814737642084</v>
      </c>
      <c r="P27">
        <v>0.70365638607940539</v>
      </c>
      <c r="Q27">
        <v>0.71557150120373492</v>
      </c>
      <c r="R27">
        <f t="shared" si="4"/>
        <v>0.98334881265633711</v>
      </c>
      <c r="S27">
        <f t="shared" si="5"/>
        <v>0.8987752626656379</v>
      </c>
      <c r="V27">
        <v>0.80236857021935892</v>
      </c>
      <c r="W27">
        <v>0.87856933036197593</v>
      </c>
      <c r="X27">
        <f t="shared" si="6"/>
        <v>0.9132672203442137</v>
      </c>
      <c r="Y27">
        <f t="shared" si="7"/>
        <v>0.64074488922787221</v>
      </c>
      <c r="AB27">
        <v>0.7760314358044289</v>
      </c>
      <c r="AC27">
        <v>0.61088105577579066</v>
      </c>
      <c r="AD27">
        <f t="shared" si="8"/>
        <v>1.2703478499900522</v>
      </c>
      <c r="AE27">
        <f t="shared" si="9"/>
        <v>0.99390777175975997</v>
      </c>
      <c r="AH27" s="20">
        <v>0.3686853824066062</v>
      </c>
      <c r="AI27">
        <v>0.85656814737642084</v>
      </c>
      <c r="AJ27">
        <v>0.8987752626656379</v>
      </c>
      <c r="AK27">
        <v>0.64074488922787221</v>
      </c>
      <c r="AL27">
        <v>0.99390777175975997</v>
      </c>
      <c r="AN27">
        <f>AVERAGE(AH26:AL28)</f>
        <v>0.6940208363953031</v>
      </c>
      <c r="AO27">
        <f>STDEV(AH26:AL28)</f>
        <v>0.21558143425405893</v>
      </c>
      <c r="AP27">
        <f>AO27/SQRT(15)</f>
        <v>5.5662886974498622E-2</v>
      </c>
    </row>
    <row r="28" spans="1:42" x14ac:dyDescent="0.35">
      <c r="B28" s="30">
        <v>0.25582975929134183</v>
      </c>
      <c r="C28" s="27">
        <v>0.31306892037419443</v>
      </c>
      <c r="D28" s="26">
        <f t="shared" si="0"/>
        <v>0.81716753929314445</v>
      </c>
      <c r="E28" s="26">
        <f t="shared" si="1"/>
        <v>0.34340504106904973</v>
      </c>
      <c r="I28">
        <v>0.61644539036432466</v>
      </c>
      <c r="J28">
        <v>0.70215702341955277</v>
      </c>
      <c r="K28">
        <f t="shared" si="2"/>
        <v>0.87793096102947654</v>
      </c>
      <c r="L28">
        <f t="shared" si="3"/>
        <v>0.75388738424647683</v>
      </c>
      <c r="P28">
        <v>0.56872770872244527</v>
      </c>
      <c r="Q28">
        <v>0.71557150120373492</v>
      </c>
      <c r="R28">
        <f t="shared" si="4"/>
        <v>0.79478809282612717</v>
      </c>
      <c r="S28">
        <f t="shared" si="5"/>
        <v>0.72643182937667461</v>
      </c>
      <c r="V28">
        <v>0.66396081241789329</v>
      </c>
      <c r="W28">
        <v>0.87856933036197593</v>
      </c>
      <c r="X28">
        <f t="shared" si="6"/>
        <v>0.75572955880936266</v>
      </c>
      <c r="Y28">
        <f t="shared" si="7"/>
        <v>0.5302170511091221</v>
      </c>
      <c r="AB28">
        <v>0.63940104185765922</v>
      </c>
      <c r="AC28">
        <v>0.61088105577579066</v>
      </c>
      <c r="AD28">
        <f t="shared" si="8"/>
        <v>1.0466866435163054</v>
      </c>
      <c r="AE28">
        <f t="shared" si="9"/>
        <v>0.81891742454331673</v>
      </c>
      <c r="AH28" s="20">
        <v>0.34340504106904973</v>
      </c>
      <c r="AI28">
        <v>0.75388738424647683</v>
      </c>
      <c r="AJ28">
        <v>0.72643182937667461</v>
      </c>
      <c r="AK28">
        <v>0.5302170511091221</v>
      </c>
      <c r="AL28">
        <v>0.81891742454331673</v>
      </c>
      <c r="AN28" t="s">
        <v>16</v>
      </c>
      <c r="AP28">
        <f t="shared" si="11"/>
        <v>0</v>
      </c>
    </row>
    <row r="29" spans="1:42" x14ac:dyDescent="0.35">
      <c r="B29" s="31"/>
      <c r="C29" s="31"/>
      <c r="D29" s="26" t="e">
        <f t="shared" si="0"/>
        <v>#DIV/0!</v>
      </c>
      <c r="E29" s="26" t="e">
        <f t="shared" si="1"/>
        <v>#DIV/0!</v>
      </c>
      <c r="K29" t="e">
        <f t="shared" si="2"/>
        <v>#DIV/0!</v>
      </c>
      <c r="L29" t="e">
        <f t="shared" si="3"/>
        <v>#DIV/0!</v>
      </c>
      <c r="R29" t="e">
        <f t="shared" si="4"/>
        <v>#DIV/0!</v>
      </c>
      <c r="S29" t="e">
        <f t="shared" si="5"/>
        <v>#DIV/0!</v>
      </c>
      <c r="X29" t="e">
        <f t="shared" si="6"/>
        <v>#DIV/0!</v>
      </c>
      <c r="Y29" t="e">
        <f t="shared" si="7"/>
        <v>#DIV/0!</v>
      </c>
      <c r="AD29" t="e">
        <f t="shared" si="8"/>
        <v>#DIV/0!</v>
      </c>
      <c r="AE29" t="e">
        <f t="shared" si="9"/>
        <v>#DIV/0!</v>
      </c>
      <c r="AH29" s="20" t="e">
        <v>#DIV/0!</v>
      </c>
      <c r="AI29" t="e">
        <v>#DIV/0!</v>
      </c>
      <c r="AJ29" t="e">
        <v>#DIV/0!</v>
      </c>
      <c r="AK29" t="e">
        <v>#DIV/0!</v>
      </c>
      <c r="AL29" t="e">
        <v>#DIV/0!</v>
      </c>
      <c r="AN29">
        <f>AN27/$AN$11</f>
        <v>0.8501060729752411</v>
      </c>
      <c r="AO29">
        <f t="shared" ref="AO29:AP29" si="17">AO27/$AN$11</f>
        <v>0.26406568343389358</v>
      </c>
      <c r="AP29">
        <f t="shared" si="17"/>
        <v>6.818146628295664E-2</v>
      </c>
    </row>
    <row r="30" spans="1:42" x14ac:dyDescent="0.35">
      <c r="A30">
        <v>6</v>
      </c>
      <c r="B30" s="27">
        <v>2.0439376528557623E-2</v>
      </c>
      <c r="C30" s="27">
        <v>5.0103955759244229E-2</v>
      </c>
      <c r="D30" s="26">
        <f t="shared" si="0"/>
        <v>0.40793937761663734</v>
      </c>
      <c r="E30" s="26">
        <f t="shared" si="1"/>
        <v>0.17143172236785298</v>
      </c>
      <c r="I30">
        <v>1</v>
      </c>
      <c r="J30">
        <v>0.85870918980059185</v>
      </c>
      <c r="K30">
        <f t="shared" si="2"/>
        <v>1.164538602681332</v>
      </c>
      <c r="L30">
        <f t="shared" si="3"/>
        <v>1</v>
      </c>
      <c r="P30">
        <v>0.72519807467729669</v>
      </c>
      <c r="Q30">
        <v>0.79042754578906904</v>
      </c>
      <c r="R30">
        <f t="shared" si="4"/>
        <v>0.91747571113977944</v>
      </c>
      <c r="S30">
        <f t="shared" si="5"/>
        <v>0.83856761980672945</v>
      </c>
      <c r="V30">
        <v>0.83893212662846539</v>
      </c>
      <c r="W30">
        <v>0.63622016954621752</v>
      </c>
      <c r="X30">
        <f t="shared" si="6"/>
        <v>1.3186191931432034</v>
      </c>
      <c r="Y30">
        <f t="shared" si="7"/>
        <v>0.92513832755964109</v>
      </c>
      <c r="AB30">
        <v>0.74230757693002625</v>
      </c>
      <c r="AC30">
        <v>0.70685259529657762</v>
      </c>
      <c r="AD30">
        <f t="shared" si="8"/>
        <v>1.0501589466734187</v>
      </c>
      <c r="AE30">
        <f t="shared" si="9"/>
        <v>0.82163412067799191</v>
      </c>
      <c r="AG30">
        <v>6</v>
      </c>
      <c r="AH30" s="20">
        <v>0.17143172236785298</v>
      </c>
      <c r="AI30">
        <v>1</v>
      </c>
      <c r="AJ30">
        <v>0.83856761980672945</v>
      </c>
      <c r="AK30">
        <v>0.92513832755964109</v>
      </c>
      <c r="AL30">
        <v>0.82163412067799191</v>
      </c>
      <c r="AN30" t="s">
        <v>9</v>
      </c>
      <c r="AO30" t="s">
        <v>10</v>
      </c>
      <c r="AP30" t="s">
        <v>11</v>
      </c>
    </row>
    <row r="31" spans="1:42" x14ac:dyDescent="0.35">
      <c r="B31" s="29">
        <v>2.4158572159209499E-2</v>
      </c>
      <c r="C31" s="27">
        <v>5.0103955759244229E-2</v>
      </c>
      <c r="D31" s="26">
        <f t="shared" si="0"/>
        <v>0.48216895838113977</v>
      </c>
      <c r="E31" s="26">
        <f t="shared" si="1"/>
        <v>0.20262583006946583</v>
      </c>
      <c r="I31">
        <v>0.99079122744411163</v>
      </c>
      <c r="J31">
        <v>0.85870918980059185</v>
      </c>
      <c r="K31">
        <f t="shared" si="2"/>
        <v>1.1538146315566877</v>
      </c>
      <c r="L31">
        <f t="shared" si="3"/>
        <v>0.99079122744411174</v>
      </c>
      <c r="P31">
        <v>0.73625069708213542</v>
      </c>
      <c r="Q31">
        <v>0.79042754578906904</v>
      </c>
      <c r="R31">
        <f t="shared" si="4"/>
        <v>0.93145880480057175</v>
      </c>
      <c r="S31">
        <f t="shared" si="5"/>
        <v>0.85134808846251364</v>
      </c>
      <c r="V31">
        <v>0.90681804183967485</v>
      </c>
      <c r="W31">
        <v>0.63622016954621752</v>
      </c>
      <c r="X31">
        <f t="shared" si="6"/>
        <v>1.4253211156233236</v>
      </c>
      <c r="Y31">
        <f t="shared" si="7"/>
        <v>1</v>
      </c>
      <c r="AB31">
        <v>0.9034527148379532</v>
      </c>
      <c r="AC31">
        <v>0.70685259529657762</v>
      </c>
      <c r="AD31">
        <f t="shared" si="8"/>
        <v>1.2781345373130972</v>
      </c>
      <c r="AE31">
        <f t="shared" si="9"/>
        <v>1</v>
      </c>
      <c r="AH31" s="20">
        <v>0.20262583006946583</v>
      </c>
      <c r="AI31">
        <v>0.99079122744411174</v>
      </c>
      <c r="AJ31">
        <v>0.85134808846251364</v>
      </c>
      <c r="AK31">
        <v>1</v>
      </c>
      <c r="AL31">
        <v>1</v>
      </c>
      <c r="AN31">
        <f>AVERAGE(AH30:AL32)</f>
        <v>0.75140059884684285</v>
      </c>
      <c r="AO31">
        <f>STDEV(AH30:AL32)</f>
        <v>0.30747746921638208</v>
      </c>
      <c r="AP31">
        <f>AO31/SQRT(15)</f>
        <v>7.9390341173936757E-2</v>
      </c>
    </row>
    <row r="32" spans="1:42" x14ac:dyDescent="0.35">
      <c r="B32" s="30">
        <v>1.8211808441781167E-2</v>
      </c>
      <c r="C32" s="27">
        <v>5.0103955759244229E-2</v>
      </c>
      <c r="D32" s="26">
        <f t="shared" si="0"/>
        <v>0.36348045111031119</v>
      </c>
      <c r="E32" s="26">
        <f t="shared" si="1"/>
        <v>0.15274838174470828</v>
      </c>
      <c r="I32">
        <v>0.90479006933369877</v>
      </c>
      <c r="J32">
        <v>0.85870918980059185</v>
      </c>
      <c r="K32">
        <f t="shared" si="2"/>
        <v>1.0536629630618111</v>
      </c>
      <c r="L32">
        <f t="shared" si="3"/>
        <v>0.90479006933369877</v>
      </c>
      <c r="P32">
        <v>0.68640311255886277</v>
      </c>
      <c r="Q32">
        <v>0.79042754578906904</v>
      </c>
      <c r="R32">
        <f t="shared" si="4"/>
        <v>0.86839472664586781</v>
      </c>
      <c r="S32">
        <f t="shared" si="5"/>
        <v>0.79370787709626556</v>
      </c>
      <c r="V32">
        <v>0.744708123448523</v>
      </c>
      <c r="W32">
        <v>0.63622016954621752</v>
      </c>
      <c r="X32">
        <f t="shared" si="6"/>
        <v>1.1705195136766635</v>
      </c>
      <c r="Y32">
        <f t="shared" si="7"/>
        <v>0.82123214260020982</v>
      </c>
      <c r="AB32">
        <v>0.72004600952952824</v>
      </c>
      <c r="AC32">
        <v>0.70685259529657762</v>
      </c>
      <c r="AD32">
        <f t="shared" si="8"/>
        <v>1.0186650149136327</v>
      </c>
      <c r="AE32">
        <f t="shared" si="9"/>
        <v>0.79699357553945527</v>
      </c>
      <c r="AH32" s="20">
        <v>0.15274838174470828</v>
      </c>
      <c r="AI32">
        <v>0.90479006933369877</v>
      </c>
      <c r="AJ32">
        <v>0.79370787709626556</v>
      </c>
      <c r="AK32">
        <v>0.82123214260020982</v>
      </c>
      <c r="AL32">
        <v>0.79699357553945527</v>
      </c>
      <c r="AN32" t="s">
        <v>16</v>
      </c>
      <c r="AP32">
        <f t="shared" si="11"/>
        <v>0</v>
      </c>
    </row>
    <row r="33" spans="40:42" x14ac:dyDescent="0.35">
      <c r="AN33">
        <f>AN31/$AN$11</f>
        <v>0.92039053990750919</v>
      </c>
      <c r="AO33">
        <f t="shared" ref="AO33:AP33" si="18">AO31/$AN$11</f>
        <v>0.37662913010153704</v>
      </c>
      <c r="AP33">
        <f t="shared" si="18"/>
        <v>9.7245223238655962E-2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opLeftCell="AF1" workbookViewId="0">
      <selection activeCell="AJ11" sqref="AJ11:AL20"/>
    </sheetView>
  </sheetViews>
  <sheetFormatPr defaultRowHeight="14.5" x14ac:dyDescent="0.35"/>
  <cols>
    <col min="1" max="1" width="18.453125" customWidth="1"/>
    <col min="8" max="8" width="18.26953125" customWidth="1"/>
    <col min="15" max="15" width="18.1796875" customWidth="1"/>
    <col min="21" max="21" width="18.1796875" customWidth="1"/>
  </cols>
  <sheetData>
    <row r="1" spans="1:38" x14ac:dyDescent="0.35">
      <c r="A1" t="s">
        <v>35</v>
      </c>
      <c r="B1" t="s">
        <v>0</v>
      </c>
      <c r="C1" t="s">
        <v>1</v>
      </c>
      <c r="D1" t="s">
        <v>2</v>
      </c>
      <c r="E1" t="s">
        <v>3</v>
      </c>
      <c r="H1" t="s">
        <v>36</v>
      </c>
      <c r="I1" t="s">
        <v>0</v>
      </c>
      <c r="J1" t="s">
        <v>1</v>
      </c>
      <c r="K1" t="s">
        <v>2</v>
      </c>
      <c r="L1" t="s">
        <v>3</v>
      </c>
      <c r="O1" t="s">
        <v>34</v>
      </c>
      <c r="P1" t="s">
        <v>0</v>
      </c>
      <c r="Q1" t="s">
        <v>1</v>
      </c>
      <c r="R1" t="s">
        <v>2</v>
      </c>
      <c r="S1" t="s">
        <v>3</v>
      </c>
      <c r="AB1" t="s">
        <v>3</v>
      </c>
      <c r="AC1" t="s">
        <v>3</v>
      </c>
      <c r="AD1" t="s">
        <v>3</v>
      </c>
    </row>
    <row r="2" spans="1:38" x14ac:dyDescent="0.35">
      <c r="A2">
        <v>9</v>
      </c>
      <c r="B2" s="2">
        <v>0.98269525850215278</v>
      </c>
      <c r="C2" s="2">
        <v>0.9601587663323381</v>
      </c>
      <c r="D2">
        <f>B2/C2</f>
        <v>1.0234716309011067</v>
      </c>
      <c r="E2">
        <f>D2/$D$3</f>
        <v>0.98269525850215267</v>
      </c>
      <c r="I2">
        <v>1</v>
      </c>
      <c r="J2">
        <v>0.54772097034189249</v>
      </c>
      <c r="K2">
        <f>I2/J2</f>
        <v>1.8257471489101298</v>
      </c>
      <c r="L2">
        <f>K2/$K$2</f>
        <v>1</v>
      </c>
      <c r="P2">
        <v>0.45279313810681165</v>
      </c>
      <c r="Q2">
        <v>0.56216486340049754</v>
      </c>
      <c r="R2">
        <f>P2/Q2</f>
        <v>0.80544546197337263</v>
      </c>
      <c r="S2">
        <f>R2/$R$6</f>
        <v>0.73617260460450595</v>
      </c>
      <c r="AA2">
        <v>9</v>
      </c>
      <c r="AB2">
        <v>0.98269525850215267</v>
      </c>
      <c r="AC2">
        <v>1</v>
      </c>
      <c r="AD2">
        <v>0.73617260460450595</v>
      </c>
      <c r="AG2" t="s">
        <v>9</v>
      </c>
      <c r="AH2" t="s">
        <v>10</v>
      </c>
      <c r="AI2" t="s">
        <v>11</v>
      </c>
    </row>
    <row r="3" spans="1:38" x14ac:dyDescent="0.35">
      <c r="B3" s="4">
        <v>1</v>
      </c>
      <c r="C3" s="2">
        <v>0.9601587663323381</v>
      </c>
      <c r="D3">
        <f t="shared" ref="D3:D32" si="0">B3/C3</f>
        <v>1.0414944226566294</v>
      </c>
      <c r="E3">
        <f t="shared" ref="E3:E32" si="1">D3/$D$3</f>
        <v>1</v>
      </c>
      <c r="I3">
        <v>0.95871306626206154</v>
      </c>
      <c r="J3">
        <v>0.54772097034189249</v>
      </c>
      <c r="K3">
        <f t="shared" ref="K3:K32" si="2">I3/J3</f>
        <v>1.7503676473508472</v>
      </c>
      <c r="L3">
        <f t="shared" ref="L3:L32" si="3">K3/$K$2</f>
        <v>0.95871306626206154</v>
      </c>
      <c r="P3">
        <v>0.46195108468373641</v>
      </c>
      <c r="Q3">
        <v>0.56216486340049754</v>
      </c>
      <c r="R3">
        <f t="shared" ref="R3:R32" si="4">P3/Q3</f>
        <v>0.82173596174158825</v>
      </c>
      <c r="S3">
        <f t="shared" ref="S3:S32" si="5">R3/$R$6</f>
        <v>0.75106202941459055</v>
      </c>
      <c r="AB3">
        <v>1</v>
      </c>
      <c r="AC3">
        <v>0.95871306626206154</v>
      </c>
      <c r="AD3">
        <v>0.75106202941459055</v>
      </c>
      <c r="AG3">
        <f>AVERAGE(AB2:AE4)</f>
        <v>0.85416306884485838</v>
      </c>
      <c r="AH3">
        <f>STDEV(AB2:AE4)</f>
        <v>0.1478163093078935</v>
      </c>
      <c r="AI3">
        <f>AH3/SQRT(9)</f>
        <v>4.9272103102631165E-2</v>
      </c>
      <c r="AJ3">
        <v>9</v>
      </c>
      <c r="AK3">
        <v>0.98178814993971897</v>
      </c>
      <c r="AL3">
        <v>5.6634112048641667E-2</v>
      </c>
    </row>
    <row r="4" spans="1:38" x14ac:dyDescent="0.35">
      <c r="B4" s="5">
        <v>0.89726310834077083</v>
      </c>
      <c r="C4" s="2">
        <v>0.9601587663323381</v>
      </c>
      <c r="D4">
        <f t="shared" si="0"/>
        <v>0.93449452299246383</v>
      </c>
      <c r="E4">
        <f t="shared" si="1"/>
        <v>0.89726310834077083</v>
      </c>
      <c r="I4">
        <v>0.77637684702193488</v>
      </c>
      <c r="J4">
        <v>0.54772097034189249</v>
      </c>
      <c r="K4">
        <f t="shared" si="2"/>
        <v>1.4174678149301336</v>
      </c>
      <c r="L4">
        <f t="shared" si="3"/>
        <v>0.77637684702193488</v>
      </c>
      <c r="P4">
        <v>0.35992594331685984</v>
      </c>
      <c r="Q4">
        <v>0.56216486340049754</v>
      </c>
      <c r="R4">
        <f t="shared" si="4"/>
        <v>0.64024980348236626</v>
      </c>
      <c r="S4">
        <f t="shared" si="5"/>
        <v>0.58518470545770929</v>
      </c>
      <c r="AB4">
        <v>0.89726310834077083</v>
      </c>
      <c r="AC4">
        <v>0.77637684702193488</v>
      </c>
      <c r="AD4">
        <v>0.58518470545770929</v>
      </c>
      <c r="AG4" t="s">
        <v>16</v>
      </c>
      <c r="AI4" t="s">
        <v>11</v>
      </c>
      <c r="AJ4">
        <v>12</v>
      </c>
      <c r="AK4">
        <v>1</v>
      </c>
      <c r="AL4">
        <v>9.7984450842374837E-2</v>
      </c>
    </row>
    <row r="5" spans="1:38" x14ac:dyDescent="0.35">
      <c r="B5" s="3"/>
      <c r="C5" s="3"/>
      <c r="D5" t="e">
        <f t="shared" si="0"/>
        <v>#DIV/0!</v>
      </c>
      <c r="E5" t="e">
        <f t="shared" si="1"/>
        <v>#DIV/0!</v>
      </c>
      <c r="K5" t="e">
        <f t="shared" si="2"/>
        <v>#DIV/0!</v>
      </c>
      <c r="L5" t="e">
        <f t="shared" si="3"/>
        <v>#DIV/0!</v>
      </c>
      <c r="R5" t="e">
        <f t="shared" si="4"/>
        <v>#DIV/0!</v>
      </c>
      <c r="S5" t="e">
        <f t="shared" si="5"/>
        <v>#DIV/0!</v>
      </c>
      <c r="AB5" t="e">
        <v>#DIV/0!</v>
      </c>
      <c r="AC5" t="e">
        <v>#DIV/0!</v>
      </c>
      <c r="AD5" t="e">
        <v>#DIV/0!</v>
      </c>
      <c r="AG5">
        <f>AG3/$AG$7</f>
        <v>0.98178814993971897</v>
      </c>
      <c r="AH5">
        <f t="shared" ref="AH5:AI5" si="6">AH3/$AG$7</f>
        <v>0.16990233614592501</v>
      </c>
      <c r="AI5">
        <f t="shared" si="6"/>
        <v>5.6634112048641667E-2</v>
      </c>
      <c r="AJ5">
        <v>15</v>
      </c>
      <c r="AK5">
        <v>0.46826095345229063</v>
      </c>
      <c r="AL5">
        <v>8.5447142870585149E-2</v>
      </c>
    </row>
    <row r="6" spans="1:38" x14ac:dyDescent="0.35">
      <c r="A6">
        <v>12</v>
      </c>
      <c r="B6" s="2">
        <v>0.49617742419824268</v>
      </c>
      <c r="C6" s="2">
        <v>0.50450912692611416</v>
      </c>
      <c r="D6">
        <f t="shared" si="0"/>
        <v>0.9834855262606742</v>
      </c>
      <c r="E6">
        <f t="shared" si="1"/>
        <v>0.94430224960015929</v>
      </c>
      <c r="I6">
        <v>0.6446835157289823</v>
      </c>
      <c r="J6">
        <v>0.42613015325726239</v>
      </c>
      <c r="K6">
        <f t="shared" si="2"/>
        <v>1.512879365144985</v>
      </c>
      <c r="L6">
        <f t="shared" si="3"/>
        <v>0.82863575388743749</v>
      </c>
      <c r="P6">
        <v>1</v>
      </c>
      <c r="Q6">
        <v>0.91399435388319705</v>
      </c>
      <c r="R6">
        <f t="shared" si="4"/>
        <v>1.0940986623729121</v>
      </c>
      <c r="S6">
        <f t="shared" si="5"/>
        <v>1</v>
      </c>
      <c r="AA6">
        <v>12</v>
      </c>
      <c r="AB6">
        <v>0.94430224960015929</v>
      </c>
      <c r="AC6">
        <v>0.82863575388743749</v>
      </c>
      <c r="AD6">
        <v>1</v>
      </c>
      <c r="AG6" t="s">
        <v>9</v>
      </c>
      <c r="AH6" t="s">
        <v>10</v>
      </c>
      <c r="AI6" t="s">
        <v>11</v>
      </c>
      <c r="AJ6">
        <v>18</v>
      </c>
      <c r="AK6">
        <v>0.28426048146891592</v>
      </c>
      <c r="AL6">
        <v>4.5345010590453885E-2</v>
      </c>
    </row>
    <row r="7" spans="1:38" x14ac:dyDescent="0.35">
      <c r="B7" s="4">
        <v>0.51984808797069004</v>
      </c>
      <c r="C7" s="2">
        <v>0.50450912692611416</v>
      </c>
      <c r="D7">
        <f t="shared" si="0"/>
        <v>1.0304037335023719</v>
      </c>
      <c r="E7">
        <f t="shared" si="1"/>
        <v>0.9893511775838727</v>
      </c>
      <c r="I7">
        <v>0.55405918525386166</v>
      </c>
      <c r="J7">
        <v>0.42613015325726239</v>
      </c>
      <c r="K7">
        <f t="shared" si="2"/>
        <v>1.3002111702697703</v>
      </c>
      <c r="L7">
        <f t="shared" si="3"/>
        <v>0.71215292382952622</v>
      </c>
      <c r="P7">
        <v>0.91004260883383981</v>
      </c>
      <c r="Q7">
        <v>0.91399435388319705</v>
      </c>
      <c r="R7">
        <f t="shared" si="4"/>
        <v>0.99567640102745947</v>
      </c>
      <c r="S7">
        <f t="shared" si="5"/>
        <v>0.91004260883383992</v>
      </c>
      <c r="AB7">
        <v>0.9893511775838727</v>
      </c>
      <c r="AC7">
        <v>0.71215292382952622</v>
      </c>
      <c r="AD7">
        <v>0.91004260883383992</v>
      </c>
      <c r="AG7">
        <f>AVERAGE(AB6:AE8)</f>
        <v>0.87000751526416709</v>
      </c>
      <c r="AH7">
        <f>STDEV(AB6:AE8)</f>
        <v>0.11975381755126167</v>
      </c>
      <c r="AI7">
        <f>AH7/SQRT(9)</f>
        <v>3.9917939183753894E-2</v>
      </c>
      <c r="AJ7">
        <v>21</v>
      </c>
      <c r="AK7">
        <v>0.17281269436847169</v>
      </c>
      <c r="AL7">
        <v>3.6415334753011883E-2</v>
      </c>
    </row>
    <row r="8" spans="1:38" x14ac:dyDescent="0.35">
      <c r="B8" s="5">
        <v>0.50787487166001677</v>
      </c>
      <c r="C8" s="2">
        <v>0.50450912692611416</v>
      </c>
      <c r="D8">
        <f t="shared" si="0"/>
        <v>1.0066713257585833</v>
      </c>
      <c r="E8">
        <f t="shared" si="1"/>
        <v>0.96656429824250056</v>
      </c>
      <c r="I8">
        <v>0.53115395795086728</v>
      </c>
      <c r="J8">
        <v>0.42613015325726239</v>
      </c>
      <c r="K8">
        <f t="shared" si="2"/>
        <v>1.2464594535045732</v>
      </c>
      <c r="L8">
        <f t="shared" si="3"/>
        <v>0.68271198136534994</v>
      </c>
      <c r="P8">
        <v>0.79630664403481777</v>
      </c>
      <c r="Q8">
        <v>0.91399435388319705</v>
      </c>
      <c r="R8">
        <f t="shared" si="4"/>
        <v>0.87123803407715683</v>
      </c>
      <c r="S8">
        <f t="shared" si="5"/>
        <v>0.79630664403481777</v>
      </c>
      <c r="AB8">
        <v>0.96656429824250056</v>
      </c>
      <c r="AC8">
        <v>0.68271198136534994</v>
      </c>
      <c r="AD8">
        <v>0.79630664403481777</v>
      </c>
      <c r="AG8" t="s">
        <v>16</v>
      </c>
      <c r="AI8">
        <f t="shared" ref="AI8:AI32" si="7">AH8/SQRT(12)</f>
        <v>0</v>
      </c>
      <c r="AJ8">
        <v>24</v>
      </c>
      <c r="AK8">
        <v>0.15256431473779186</v>
      </c>
      <c r="AL8">
        <v>3.4509893928338822E-2</v>
      </c>
    </row>
    <row r="9" spans="1:38" x14ac:dyDescent="0.35">
      <c r="B9" s="3"/>
      <c r="C9" s="3"/>
      <c r="D9" t="e">
        <f t="shared" si="0"/>
        <v>#DIV/0!</v>
      </c>
      <c r="E9" t="e">
        <f t="shared" si="1"/>
        <v>#DIV/0!</v>
      </c>
      <c r="K9" t="e">
        <f t="shared" si="2"/>
        <v>#DIV/0!</v>
      </c>
      <c r="L9" t="e">
        <f t="shared" si="3"/>
        <v>#DIV/0!</v>
      </c>
      <c r="R9" t="e">
        <f t="shared" si="4"/>
        <v>#DIV/0!</v>
      </c>
      <c r="S9" t="e">
        <f t="shared" si="5"/>
        <v>#DIV/0!</v>
      </c>
      <c r="AB9" t="e">
        <v>#DIV/0!</v>
      </c>
      <c r="AC9" t="e">
        <v>#DIV/0!</v>
      </c>
      <c r="AD9" t="e">
        <v>#DIV/0!</v>
      </c>
      <c r="AG9">
        <f t="shared" ref="AG9" si="8">AG7/$AG$7</f>
        <v>1</v>
      </c>
      <c r="AH9">
        <f>AH7/$AG$11</f>
        <v>0.29395335252712451</v>
      </c>
      <c r="AI9">
        <f>AH9/SQRT(9)</f>
        <v>9.7984450842374837E-2</v>
      </c>
      <c r="AJ9">
        <v>3</v>
      </c>
      <c r="AK9">
        <v>0.29503376887606003</v>
      </c>
      <c r="AL9">
        <v>6.3567663083739998E-2</v>
      </c>
    </row>
    <row r="10" spans="1:38" x14ac:dyDescent="0.35">
      <c r="A10">
        <v>15</v>
      </c>
      <c r="B10" s="2">
        <v>0.10642802489043096</v>
      </c>
      <c r="C10" s="2">
        <v>0.37655521258811464</v>
      </c>
      <c r="D10">
        <f t="shared" si="0"/>
        <v>0.28263590924405702</v>
      </c>
      <c r="E10">
        <f t="shared" si="1"/>
        <v>0.27137534594099244</v>
      </c>
      <c r="I10">
        <v>0.75426113769345582</v>
      </c>
      <c r="J10">
        <v>0.5328392077561529</v>
      </c>
      <c r="K10">
        <f t="shared" si="2"/>
        <v>1.4155511207025024</v>
      </c>
      <c r="L10">
        <f t="shared" si="3"/>
        <v>0.77532703339972808</v>
      </c>
      <c r="P10">
        <v>6.2234483719651221E-2</v>
      </c>
      <c r="Q10">
        <v>0.24072201972604623</v>
      </c>
      <c r="R10">
        <f t="shared" si="4"/>
        <v>0.25853257541822389</v>
      </c>
      <c r="S10">
        <f t="shared" si="5"/>
        <v>0.23629731422713846</v>
      </c>
      <c r="AA10">
        <v>15</v>
      </c>
      <c r="AB10">
        <v>0.27137534594099244</v>
      </c>
      <c r="AC10">
        <v>0.77532703339972808</v>
      </c>
      <c r="AD10">
        <v>0.23629731422713846</v>
      </c>
      <c r="AG10" t="s">
        <v>9</v>
      </c>
      <c r="AH10" t="s">
        <v>10</v>
      </c>
      <c r="AI10" t="s">
        <v>11</v>
      </c>
      <c r="AJ10">
        <v>6</v>
      </c>
      <c r="AK10">
        <v>0.41022835200479846</v>
      </c>
      <c r="AL10">
        <v>7.0534543562335364E-2</v>
      </c>
    </row>
    <row r="11" spans="1:38" x14ac:dyDescent="0.35">
      <c r="B11" s="4">
        <v>0.12002018800594579</v>
      </c>
      <c r="C11" s="2">
        <v>0.37655521258811464</v>
      </c>
      <c r="D11">
        <f t="shared" si="0"/>
        <v>0.31873197872107756</v>
      </c>
      <c r="E11">
        <f t="shared" si="1"/>
        <v>0.30603330347949487</v>
      </c>
      <c r="I11">
        <v>0.7030016594860411</v>
      </c>
      <c r="J11">
        <v>0.5328392077561529</v>
      </c>
      <c r="K11">
        <f t="shared" si="2"/>
        <v>1.3193504705602688</v>
      </c>
      <c r="L11">
        <f t="shared" si="3"/>
        <v>0.72263591995630294</v>
      </c>
      <c r="P11">
        <v>6.285516019098869E-2</v>
      </c>
      <c r="Q11">
        <v>0.24072201972604623</v>
      </c>
      <c r="R11">
        <f t="shared" si="4"/>
        <v>0.26111097049834087</v>
      </c>
      <c r="S11">
        <f t="shared" si="5"/>
        <v>0.23865395277244561</v>
      </c>
      <c r="AB11">
        <v>0.30603330347949487</v>
      </c>
      <c r="AC11">
        <v>0.72263591995630294</v>
      </c>
      <c r="AD11">
        <v>0.23865395277244561</v>
      </c>
      <c r="AG11">
        <f>AVERAGE(AB10:AE12)</f>
        <v>0.40739054860825719</v>
      </c>
      <c r="AH11">
        <f>STDEV(AB10:AE12)</f>
        <v>0.22301896936578022</v>
      </c>
      <c r="AI11">
        <f>AH11/SQRT(9)</f>
        <v>7.433965645526007E-2</v>
      </c>
    </row>
    <row r="12" spans="1:38" x14ac:dyDescent="0.35">
      <c r="B12" s="5">
        <v>0.11301996087616993</v>
      </c>
      <c r="C12" s="2">
        <v>0.37655521258811464</v>
      </c>
      <c r="D12">
        <f t="shared" si="0"/>
        <v>0.30014180417094355</v>
      </c>
      <c r="E12">
        <f t="shared" si="1"/>
        <v>0.28818378441753539</v>
      </c>
      <c r="I12">
        <v>0.5744905234102341</v>
      </c>
      <c r="J12">
        <v>0.5328392077561529</v>
      </c>
      <c r="K12">
        <f t="shared" si="2"/>
        <v>1.0781686389586076</v>
      </c>
      <c r="L12">
        <f t="shared" si="3"/>
        <v>0.59053557312260607</v>
      </c>
      <c r="P12">
        <v>6.2544052024170571E-2</v>
      </c>
      <c r="Q12">
        <v>0.24072201972604623</v>
      </c>
      <c r="R12">
        <f t="shared" si="4"/>
        <v>0.2598185745340158</v>
      </c>
      <c r="S12">
        <f t="shared" si="5"/>
        <v>0.23747271015807106</v>
      </c>
      <c r="AB12">
        <v>0.28818378441753539</v>
      </c>
      <c r="AC12">
        <v>0.59053557312260607</v>
      </c>
      <c r="AD12">
        <v>0.23747271015807106</v>
      </c>
      <c r="AG12" t="s">
        <v>16</v>
      </c>
      <c r="AI12">
        <f t="shared" si="7"/>
        <v>0</v>
      </c>
    </row>
    <row r="13" spans="1:38" x14ac:dyDescent="0.35">
      <c r="B13" s="3"/>
      <c r="C13" s="3"/>
      <c r="D13" t="e">
        <f t="shared" si="0"/>
        <v>#DIV/0!</v>
      </c>
      <c r="E13" t="e">
        <f t="shared" si="1"/>
        <v>#DIV/0!</v>
      </c>
      <c r="K13" t="e">
        <f t="shared" si="2"/>
        <v>#DIV/0!</v>
      </c>
      <c r="L13" t="e">
        <f t="shared" si="3"/>
        <v>#DIV/0!</v>
      </c>
      <c r="R13" t="e">
        <f t="shared" si="4"/>
        <v>#DIV/0!</v>
      </c>
      <c r="S13" t="e">
        <f t="shared" si="5"/>
        <v>#DIV/0!</v>
      </c>
      <c r="AB13" t="e">
        <v>#DIV/0!</v>
      </c>
      <c r="AC13" t="e">
        <v>#DIV/0!</v>
      </c>
      <c r="AD13" t="e">
        <v>#DIV/0!</v>
      </c>
      <c r="AG13">
        <f>AG11/$AG$7</f>
        <v>0.46826095345229063</v>
      </c>
      <c r="AH13">
        <f t="shared" ref="AH13:AI13" si="9">AH11/$AG$7</f>
        <v>0.25634142861175546</v>
      </c>
      <c r="AI13">
        <f t="shared" si="9"/>
        <v>8.5447142870585149E-2</v>
      </c>
    </row>
    <row r="14" spans="1:38" x14ac:dyDescent="0.35">
      <c r="A14">
        <v>18</v>
      </c>
      <c r="B14" s="2">
        <v>0.15647987195701613</v>
      </c>
      <c r="C14" s="2">
        <v>0.5641557219990323</v>
      </c>
      <c r="D14">
        <f t="shared" si="0"/>
        <v>0.27736999884100183</v>
      </c>
      <c r="E14">
        <f t="shared" si="1"/>
        <v>0.26631923590477835</v>
      </c>
      <c r="I14">
        <v>0.46424909406400289</v>
      </c>
      <c r="J14">
        <v>0.66032490094425722</v>
      </c>
      <c r="K14">
        <f t="shared" si="2"/>
        <v>0.70306161921219668</v>
      </c>
      <c r="L14">
        <f t="shared" si="3"/>
        <v>0.38508159228504651</v>
      </c>
      <c r="P14">
        <v>2.8860417890252711E-2</v>
      </c>
      <c r="Q14">
        <v>0.26026412675846333</v>
      </c>
      <c r="R14">
        <f t="shared" si="4"/>
        <v>0.11088895826598669</v>
      </c>
      <c r="S14">
        <f t="shared" si="5"/>
        <v>0.10135188176310131</v>
      </c>
      <c r="AA14">
        <v>18</v>
      </c>
      <c r="AB14">
        <v>0.26631923590477835</v>
      </c>
      <c r="AC14">
        <v>0.38508159228504651</v>
      </c>
      <c r="AD14">
        <v>0.10135188176310131</v>
      </c>
      <c r="AG14" t="s">
        <v>9</v>
      </c>
      <c r="AH14" t="s">
        <v>10</v>
      </c>
      <c r="AI14" t="s">
        <v>11</v>
      </c>
    </row>
    <row r="15" spans="1:38" x14ac:dyDescent="0.35">
      <c r="B15" s="4">
        <v>0.17990946579954903</v>
      </c>
      <c r="C15" s="2">
        <v>0.5641557219990323</v>
      </c>
      <c r="D15">
        <f t="shared" si="0"/>
        <v>0.31890036524322912</v>
      </c>
      <c r="E15">
        <f t="shared" si="1"/>
        <v>0.30619498127487088</v>
      </c>
      <c r="I15">
        <v>0.46916750517218803</v>
      </c>
      <c r="J15">
        <v>0.66032490094425722</v>
      </c>
      <c r="K15">
        <f t="shared" si="2"/>
        <v>0.71051009056493819</v>
      </c>
      <c r="L15">
        <f t="shared" si="3"/>
        <v>0.38916127624193386</v>
      </c>
      <c r="P15">
        <v>2.7885346343974396E-2</v>
      </c>
      <c r="Q15">
        <v>0.26026412675846333</v>
      </c>
      <c r="R15">
        <f t="shared" si="4"/>
        <v>0.1071424890217515</v>
      </c>
      <c r="S15">
        <f t="shared" si="5"/>
        <v>9.7927630026873297E-2</v>
      </c>
      <c r="AB15">
        <v>0.30619498127487088</v>
      </c>
      <c r="AC15">
        <v>0.38916127624193386</v>
      </c>
      <c r="AD15">
        <v>9.7927630026873297E-2</v>
      </c>
      <c r="AG15">
        <f>AVERAGE(AB14:AE16)</f>
        <v>0.24730875517056733</v>
      </c>
      <c r="AH15">
        <f>STDEV(AB14:AE16)</f>
        <v>0.11835149998028437</v>
      </c>
      <c r="AI15">
        <f>AH15/SQRT(9)</f>
        <v>3.9450499993428124E-2</v>
      </c>
    </row>
    <row r="16" spans="1:38" x14ac:dyDescent="0.35">
      <c r="B16" s="5">
        <v>0.16778620375992978</v>
      </c>
      <c r="C16" s="2">
        <v>0.5641557219990323</v>
      </c>
      <c r="D16">
        <f t="shared" si="0"/>
        <v>0.29741115301533289</v>
      </c>
      <c r="E16">
        <f t="shared" si="1"/>
        <v>0.28556192577268025</v>
      </c>
      <c r="I16">
        <v>0.35511174940719042</v>
      </c>
      <c r="J16">
        <v>0.66032490094425722</v>
      </c>
      <c r="K16">
        <f t="shared" si="2"/>
        <v>0.53778336830760831</v>
      </c>
      <c r="L16">
        <f t="shared" si="3"/>
        <v>0.2945552283231746</v>
      </c>
      <c r="P16">
        <v>2.8368693105279487E-2</v>
      </c>
      <c r="Q16">
        <v>0.26026412675846333</v>
      </c>
      <c r="R16">
        <f t="shared" si="4"/>
        <v>0.10899962841059112</v>
      </c>
      <c r="S16">
        <f t="shared" si="5"/>
        <v>9.9625044942646804E-2</v>
      </c>
      <c r="AB16">
        <v>0.28556192577268025</v>
      </c>
      <c r="AC16">
        <v>0.2945552283231746</v>
      </c>
      <c r="AD16">
        <v>9.9625044942646804E-2</v>
      </c>
      <c r="AG16" t="s">
        <v>16</v>
      </c>
      <c r="AI16">
        <f t="shared" si="7"/>
        <v>0</v>
      </c>
    </row>
    <row r="17" spans="1:35" x14ac:dyDescent="0.35">
      <c r="B17" s="3"/>
      <c r="C17" s="3"/>
      <c r="D17" t="e">
        <f t="shared" si="0"/>
        <v>#DIV/0!</v>
      </c>
      <c r="E17" t="e">
        <f t="shared" si="1"/>
        <v>#DIV/0!</v>
      </c>
      <c r="K17" t="e">
        <f t="shared" si="2"/>
        <v>#DIV/0!</v>
      </c>
      <c r="L17" t="e">
        <f t="shared" si="3"/>
        <v>#DIV/0!</v>
      </c>
      <c r="R17" t="e">
        <f t="shared" si="4"/>
        <v>#DIV/0!</v>
      </c>
      <c r="S17" t="e">
        <f t="shared" si="5"/>
        <v>#DIV/0!</v>
      </c>
      <c r="AB17" t="e">
        <v>#DIV/0!</v>
      </c>
      <c r="AC17" t="e">
        <v>#DIV/0!</v>
      </c>
      <c r="AD17" t="e">
        <v>#DIV/0!</v>
      </c>
      <c r="AG17">
        <f>AG15/$AG$7</f>
        <v>0.28426048146891592</v>
      </c>
      <c r="AH17">
        <f t="shared" ref="AH17:AI17" si="10">AH15/$AG$7</f>
        <v>0.13603503177136164</v>
      </c>
      <c r="AI17">
        <f t="shared" si="10"/>
        <v>4.5345010590453885E-2</v>
      </c>
    </row>
    <row r="18" spans="1:35" x14ac:dyDescent="0.35">
      <c r="A18">
        <v>21</v>
      </c>
      <c r="B18" s="2">
        <v>8.1576532764419771E-2</v>
      </c>
      <c r="C18" s="2">
        <v>0.55679552894553064</v>
      </c>
      <c r="D18">
        <f t="shared" si="0"/>
        <v>0.14651075399062718</v>
      </c>
      <c r="E18">
        <f t="shared" si="1"/>
        <v>0.14067358480606129</v>
      </c>
      <c r="I18">
        <v>0.29249441850704289</v>
      </c>
      <c r="J18">
        <v>0.5857449266510979</v>
      </c>
      <c r="K18">
        <f t="shared" si="2"/>
        <v>0.49935459139071425</v>
      </c>
      <c r="L18">
        <f t="shared" si="3"/>
        <v>0.27350698134120127</v>
      </c>
      <c r="P18">
        <v>3.7182871526904047E-2</v>
      </c>
      <c r="Q18">
        <v>0.70505974206601429</v>
      </c>
      <c r="R18">
        <f t="shared" si="4"/>
        <v>5.2737192763195148E-2</v>
      </c>
      <c r="S18">
        <f t="shared" si="5"/>
        <v>4.8201496425210169E-2</v>
      </c>
      <c r="AA18">
        <v>21</v>
      </c>
      <c r="AB18">
        <v>0.14067358480606129</v>
      </c>
      <c r="AC18">
        <v>0.27350698134120127</v>
      </c>
      <c r="AD18">
        <v>4.8201496425210169E-2</v>
      </c>
      <c r="AG18" t="s">
        <v>9</v>
      </c>
      <c r="AH18" t="s">
        <v>10</v>
      </c>
      <c r="AI18" t="s">
        <v>11</v>
      </c>
    </row>
    <row r="19" spans="1:35" x14ac:dyDescent="0.35">
      <c r="B19" s="4">
        <v>8.2753205100111943E-2</v>
      </c>
      <c r="C19" s="2">
        <v>0.55679552894553064</v>
      </c>
      <c r="D19">
        <f t="shared" si="0"/>
        <v>0.14862404742514984</v>
      </c>
      <c r="E19">
        <f t="shared" si="1"/>
        <v>0.14270268202305078</v>
      </c>
      <c r="I19">
        <v>0.29866581029374212</v>
      </c>
      <c r="J19">
        <v>0.5857449266510979</v>
      </c>
      <c r="K19">
        <f t="shared" si="2"/>
        <v>0.50989056277672895</v>
      </c>
      <c r="L19">
        <f t="shared" si="3"/>
        <v>0.27927775381224362</v>
      </c>
      <c r="P19">
        <v>3.6222526822464532E-2</v>
      </c>
      <c r="Q19">
        <v>0.70505974206601429</v>
      </c>
      <c r="R19">
        <f t="shared" si="4"/>
        <v>5.1375117116065662E-2</v>
      </c>
      <c r="S19">
        <f t="shared" si="5"/>
        <v>4.6956566974172012E-2</v>
      </c>
      <c r="AB19">
        <v>0.14270268202305078</v>
      </c>
      <c r="AC19">
        <v>0.27927775381224362</v>
      </c>
      <c r="AD19">
        <v>4.6956566974172012E-2</v>
      </c>
      <c r="AG19">
        <f>AVERAGE(AB18:AE20)</f>
        <v>0.15034834283361997</v>
      </c>
      <c r="AH19">
        <f>STDEV(AB18:AE20)</f>
        <v>9.5044844717942209E-2</v>
      </c>
      <c r="AI19">
        <f>AH19/SQRT(9)</f>
        <v>3.1681614905980739E-2</v>
      </c>
    </row>
    <row r="20" spans="1:35" x14ac:dyDescent="0.35">
      <c r="B20" s="5">
        <v>8.2162762533948497E-2</v>
      </c>
      <c r="C20" s="2">
        <v>0.55679552894553064</v>
      </c>
      <c r="D20">
        <f t="shared" si="0"/>
        <v>0.14756361763455575</v>
      </c>
      <c r="E20">
        <f t="shared" si="1"/>
        <v>0.14168450106353189</v>
      </c>
      <c r="I20">
        <v>0.25379015315140574</v>
      </c>
      <c r="J20">
        <v>0.5857449266510979</v>
      </c>
      <c r="K20">
        <f t="shared" si="2"/>
        <v>0.4332775950829143</v>
      </c>
      <c r="L20">
        <f t="shared" si="3"/>
        <v>0.23731522480621542</v>
      </c>
      <c r="P20">
        <v>3.302870007073927E-2</v>
      </c>
      <c r="Q20">
        <v>0.70505974206601429</v>
      </c>
      <c r="R20">
        <f t="shared" si="4"/>
        <v>4.6845250267667123E-2</v>
      </c>
      <c r="S20">
        <f t="shared" si="5"/>
        <v>4.2816294250893075E-2</v>
      </c>
      <c r="AB20">
        <v>0.14168450106353189</v>
      </c>
      <c r="AC20">
        <v>0.23731522480621542</v>
      </c>
      <c r="AD20">
        <v>4.2816294250893075E-2</v>
      </c>
      <c r="AG20" t="s">
        <v>16</v>
      </c>
      <c r="AI20">
        <f t="shared" si="7"/>
        <v>0</v>
      </c>
    </row>
    <row r="21" spans="1:35" x14ac:dyDescent="0.35">
      <c r="B21" s="3"/>
      <c r="C21" s="3"/>
      <c r="D21" t="e">
        <f t="shared" si="0"/>
        <v>#DIV/0!</v>
      </c>
      <c r="E21" t="e">
        <f t="shared" si="1"/>
        <v>#DIV/0!</v>
      </c>
      <c r="K21" t="e">
        <f t="shared" si="2"/>
        <v>#DIV/0!</v>
      </c>
      <c r="L21" t="e">
        <f t="shared" si="3"/>
        <v>#DIV/0!</v>
      </c>
      <c r="R21" t="e">
        <f t="shared" si="4"/>
        <v>#DIV/0!</v>
      </c>
      <c r="S21" t="e">
        <f t="shared" si="5"/>
        <v>#DIV/0!</v>
      </c>
      <c r="AB21" t="e">
        <v>#DIV/0!</v>
      </c>
      <c r="AC21" t="e">
        <v>#DIV/0!</v>
      </c>
      <c r="AD21" t="e">
        <v>#DIV/0!</v>
      </c>
      <c r="AG21">
        <f>AG19/$AG$7</f>
        <v>0.17281269436847169</v>
      </c>
      <c r="AH21">
        <f t="shared" ref="AH21:AI21" si="11">AH19/$AG$7</f>
        <v>0.10924600425903563</v>
      </c>
      <c r="AI21">
        <f t="shared" si="11"/>
        <v>3.6415334753011883E-2</v>
      </c>
    </row>
    <row r="22" spans="1:35" x14ac:dyDescent="0.35">
      <c r="A22">
        <v>24</v>
      </c>
      <c r="B22" s="2">
        <v>0.10345189662082252</v>
      </c>
      <c r="C22" s="2">
        <v>0.76909533357581028</v>
      </c>
      <c r="D22">
        <f t="shared" si="0"/>
        <v>0.13451114849421356</v>
      </c>
      <c r="E22">
        <f t="shared" si="1"/>
        <v>0.12915205839615002</v>
      </c>
      <c r="I22">
        <v>0.29734897341694777</v>
      </c>
      <c r="J22">
        <v>0.67871143709789217</v>
      </c>
      <c r="K22">
        <f t="shared" si="2"/>
        <v>0.43810809301871306</v>
      </c>
      <c r="L22">
        <f t="shared" si="3"/>
        <v>0.23996098982284561</v>
      </c>
      <c r="P22">
        <v>2.5279644750595964E-2</v>
      </c>
      <c r="Q22">
        <v>0.6642820173683045</v>
      </c>
      <c r="R22">
        <f t="shared" si="4"/>
        <v>3.8055590983399931E-2</v>
      </c>
      <c r="S22">
        <f t="shared" si="5"/>
        <v>3.4782595292515844E-2</v>
      </c>
      <c r="AA22">
        <v>24</v>
      </c>
      <c r="AB22">
        <v>0.12915205839615002</v>
      </c>
      <c r="AC22">
        <v>0.23996098982284561</v>
      </c>
      <c r="AD22">
        <v>3.4782595292515844E-2</v>
      </c>
      <c r="AG22" t="s">
        <v>9</v>
      </c>
      <c r="AH22" t="s">
        <v>10</v>
      </c>
      <c r="AI22" t="s">
        <v>11</v>
      </c>
    </row>
    <row r="23" spans="1:35" x14ac:dyDescent="0.35">
      <c r="B23" s="4">
        <v>9.2832514071646277E-2</v>
      </c>
      <c r="C23" s="2">
        <v>0.76909533357581028</v>
      </c>
      <c r="D23">
        <f t="shared" si="0"/>
        <v>0.12070352012153472</v>
      </c>
      <c r="E23">
        <f t="shared" si="1"/>
        <v>0.11589454297186333</v>
      </c>
      <c r="I23">
        <v>0.3226086440442103</v>
      </c>
      <c r="J23">
        <v>0.67871143709789217</v>
      </c>
      <c r="K23">
        <f t="shared" si="2"/>
        <v>0.47532519184243494</v>
      </c>
      <c r="L23">
        <f t="shared" si="3"/>
        <v>0.26034557530388469</v>
      </c>
      <c r="P23">
        <v>2.5451385414970325E-2</v>
      </c>
      <c r="Q23">
        <v>0.6642820173683045</v>
      </c>
      <c r="R23">
        <f t="shared" si="4"/>
        <v>3.8314126755683436E-2</v>
      </c>
      <c r="S23">
        <f t="shared" si="5"/>
        <v>3.5018895528659798E-2</v>
      </c>
      <c r="AB23">
        <v>0.11589454297186333</v>
      </c>
      <c r="AC23">
        <v>0.26034557530388469</v>
      </c>
      <c r="AD23">
        <v>3.5018895528659798E-2</v>
      </c>
      <c r="AG23">
        <f>AVERAGE(AB22:AE24)</f>
        <v>0.13273210038300665</v>
      </c>
      <c r="AH23">
        <f>STDEV(AB22:AE24)</f>
        <v>9.0071601205872071E-2</v>
      </c>
      <c r="AI23">
        <f>AH23/SQRT(9)</f>
        <v>3.0023867068624022E-2</v>
      </c>
    </row>
    <row r="24" spans="1:35" x14ac:dyDescent="0.35">
      <c r="B24" s="5">
        <v>9.7998467583891372E-2</v>
      </c>
      <c r="C24" s="2">
        <v>0.76909533357581028</v>
      </c>
      <c r="D24">
        <f t="shared" si="0"/>
        <v>0.12742044231143626</v>
      </c>
      <c r="E24">
        <f t="shared" si="1"/>
        <v>0.1223438546952695</v>
      </c>
      <c r="I24">
        <v>0.27532776333612452</v>
      </c>
      <c r="J24">
        <v>0.67871143709789217</v>
      </c>
      <c r="K24">
        <f t="shared" si="2"/>
        <v>0.40566247787631332</v>
      </c>
      <c r="L24">
        <f t="shared" si="3"/>
        <v>0.22218984601371083</v>
      </c>
      <c r="P24">
        <v>2.5365369733180498E-2</v>
      </c>
      <c r="Q24">
        <v>0.6642820173683045</v>
      </c>
      <c r="R24">
        <f t="shared" si="4"/>
        <v>3.8184640062470521E-2</v>
      </c>
      <c r="S24">
        <f t="shared" si="5"/>
        <v>3.4900545422160187E-2</v>
      </c>
      <c r="AB24">
        <v>0.1223438546952695</v>
      </c>
      <c r="AC24">
        <v>0.22218984601371083</v>
      </c>
      <c r="AD24">
        <v>3.4900545422160187E-2</v>
      </c>
      <c r="AG24" t="s">
        <v>16</v>
      </c>
      <c r="AI24">
        <f t="shared" si="7"/>
        <v>0</v>
      </c>
    </row>
    <row r="25" spans="1:35" x14ac:dyDescent="0.35">
      <c r="B25" s="3"/>
      <c r="C25" s="3"/>
      <c r="D25" t="e">
        <f t="shared" si="0"/>
        <v>#DIV/0!</v>
      </c>
      <c r="E25" t="e">
        <f t="shared" si="1"/>
        <v>#DIV/0!</v>
      </c>
      <c r="K25" t="e">
        <f t="shared" si="2"/>
        <v>#DIV/0!</v>
      </c>
      <c r="L25" t="e">
        <f t="shared" si="3"/>
        <v>#DIV/0!</v>
      </c>
      <c r="R25" t="e">
        <f t="shared" si="4"/>
        <v>#DIV/0!</v>
      </c>
      <c r="S25" t="e">
        <f t="shared" si="5"/>
        <v>#DIV/0!</v>
      </c>
      <c r="AB25" t="e">
        <v>#DIV/0!</v>
      </c>
      <c r="AC25" t="e">
        <v>#DIV/0!</v>
      </c>
      <c r="AD25" t="e">
        <v>#DIV/0!</v>
      </c>
      <c r="AG25">
        <f>AG23/$AG$7</f>
        <v>0.15256431473779186</v>
      </c>
      <c r="AH25">
        <f t="shared" ref="AH25:AI25" si="12">AH23/$AG$7</f>
        <v>0.10352968178501647</v>
      </c>
      <c r="AI25">
        <f t="shared" si="12"/>
        <v>3.4509893928338822E-2</v>
      </c>
    </row>
    <row r="26" spans="1:35" x14ac:dyDescent="0.35">
      <c r="A26">
        <v>3</v>
      </c>
      <c r="B26" s="2">
        <v>5.5798416859597001E-2</v>
      </c>
      <c r="C26" s="2">
        <v>0.31306892037419443</v>
      </c>
      <c r="D26">
        <f t="shared" si="0"/>
        <v>0.17823045734755197</v>
      </c>
      <c r="E26">
        <f t="shared" si="1"/>
        <v>0.1711295360496739</v>
      </c>
      <c r="I26">
        <v>0.59071944182630798</v>
      </c>
      <c r="J26">
        <v>0.70215702341955277</v>
      </c>
      <c r="K26">
        <f t="shared" si="2"/>
        <v>0.84129250598315442</v>
      </c>
      <c r="L26">
        <f t="shared" si="3"/>
        <v>0.46079354771845576</v>
      </c>
      <c r="P26">
        <v>9.7553131840020513E-2</v>
      </c>
      <c r="Q26">
        <v>0.71557150120373492</v>
      </c>
      <c r="R26">
        <f t="shared" si="4"/>
        <v>0.13632897855199175</v>
      </c>
      <c r="S26">
        <f t="shared" si="5"/>
        <v>0.12460391666718393</v>
      </c>
      <c r="AA26">
        <v>3</v>
      </c>
      <c r="AB26">
        <v>0.1711295360496739</v>
      </c>
      <c r="AC26">
        <v>0.46079354771845576</v>
      </c>
      <c r="AD26">
        <v>0.12460391666718393</v>
      </c>
      <c r="AG26" t="s">
        <v>9</v>
      </c>
      <c r="AH26" t="s">
        <v>10</v>
      </c>
      <c r="AI26" t="s">
        <v>11</v>
      </c>
    </row>
    <row r="27" spans="1:35" x14ac:dyDescent="0.35">
      <c r="B27" s="4">
        <v>6.1375173160589457E-2</v>
      </c>
      <c r="C27" s="2">
        <v>0.31306892037419443</v>
      </c>
      <c r="D27">
        <f t="shared" si="0"/>
        <v>0.19604364779241265</v>
      </c>
      <c r="E27">
        <f t="shared" si="1"/>
        <v>0.18823302701165434</v>
      </c>
      <c r="I27">
        <v>0.62587567007472455</v>
      </c>
      <c r="J27">
        <v>0.70215702341955277</v>
      </c>
      <c r="K27">
        <f t="shared" si="2"/>
        <v>0.89136140378781259</v>
      </c>
      <c r="L27">
        <f t="shared" si="3"/>
        <v>0.48821733300797215</v>
      </c>
      <c r="P27">
        <v>9.3724952527415764E-2</v>
      </c>
      <c r="Q27">
        <v>0.71557150120373492</v>
      </c>
      <c r="R27">
        <f t="shared" si="4"/>
        <v>0.13097915773581198</v>
      </c>
      <c r="S27">
        <f t="shared" si="5"/>
        <v>0.11971421064690883</v>
      </c>
      <c r="AB27">
        <v>0.18823302701165434</v>
      </c>
      <c r="AC27">
        <v>0.48821733300797215</v>
      </c>
      <c r="AD27">
        <v>0.11971421064690883</v>
      </c>
      <c r="AG27">
        <f>AVERAGE(AB26:AE28)</f>
        <v>0.25668159617888353</v>
      </c>
      <c r="AH27">
        <f>STDEV(AB26:AE28)</f>
        <v>0.16591303383190309</v>
      </c>
      <c r="AI27">
        <f>AH27/SQRT(9)</f>
        <v>5.5304344610634361E-2</v>
      </c>
    </row>
    <row r="28" spans="1:35" x14ac:dyDescent="0.35">
      <c r="B28" s="5">
        <v>5.8520402398176651E-2</v>
      </c>
      <c r="C28" s="2">
        <v>0.31306892037419443</v>
      </c>
      <c r="D28">
        <f t="shared" si="0"/>
        <v>0.18692498229536922</v>
      </c>
      <c r="E28">
        <f t="shared" si="1"/>
        <v>0.17947766039741586</v>
      </c>
      <c r="I28">
        <v>0.60804352350732982</v>
      </c>
      <c r="J28">
        <v>0.70215702341955277</v>
      </c>
      <c r="K28">
        <f t="shared" si="2"/>
        <v>0.86596516623321129</v>
      </c>
      <c r="L28">
        <f t="shared" si="3"/>
        <v>0.47430728113153275</v>
      </c>
      <c r="P28">
        <v>8.1154336624412612E-2</v>
      </c>
      <c r="Q28">
        <v>0.71557150120373492</v>
      </c>
      <c r="R28">
        <f t="shared" si="4"/>
        <v>0.11341191828894069</v>
      </c>
      <c r="S28">
        <f t="shared" si="5"/>
        <v>0.10365785297915429</v>
      </c>
      <c r="AB28">
        <v>0.17947766039741586</v>
      </c>
      <c r="AC28">
        <v>0.47430728113153275</v>
      </c>
      <c r="AD28">
        <v>0.10365785297915429</v>
      </c>
      <c r="AG28" t="s">
        <v>16</v>
      </c>
      <c r="AI28">
        <f t="shared" si="7"/>
        <v>0</v>
      </c>
    </row>
    <row r="29" spans="1:35" x14ac:dyDescent="0.35">
      <c r="B29" s="3"/>
      <c r="C29" s="3"/>
      <c r="D29" t="e">
        <f t="shared" si="0"/>
        <v>#DIV/0!</v>
      </c>
      <c r="E29" t="e">
        <f t="shared" si="1"/>
        <v>#DIV/0!</v>
      </c>
      <c r="K29" t="e">
        <f t="shared" si="2"/>
        <v>#DIV/0!</v>
      </c>
      <c r="L29" t="e">
        <f t="shared" si="3"/>
        <v>#DIV/0!</v>
      </c>
      <c r="R29" t="e">
        <f t="shared" si="4"/>
        <v>#DIV/0!</v>
      </c>
      <c r="S29" t="e">
        <f t="shared" si="5"/>
        <v>#DIV/0!</v>
      </c>
      <c r="AB29" t="e">
        <v>#DIV/0!</v>
      </c>
      <c r="AC29" t="e">
        <v>#DIV/0!</v>
      </c>
      <c r="AD29" t="e">
        <v>#DIV/0!</v>
      </c>
      <c r="AG29">
        <f>AG27/$AG$7</f>
        <v>0.29503376887606003</v>
      </c>
      <c r="AH29">
        <f t="shared" ref="AH29:AI29" si="13">AH27/$AG$7</f>
        <v>0.19070298925122001</v>
      </c>
      <c r="AI29">
        <f t="shared" si="13"/>
        <v>6.3567663083739998E-2</v>
      </c>
    </row>
    <row r="30" spans="1:35" x14ac:dyDescent="0.35">
      <c r="A30">
        <v>6</v>
      </c>
      <c r="B30" s="2">
        <v>6.7646452779663458E-3</v>
      </c>
      <c r="C30" s="2">
        <v>5.0103955759244229E-2</v>
      </c>
      <c r="D30">
        <f t="shared" si="0"/>
        <v>0.13501219964490055</v>
      </c>
      <c r="E30">
        <f t="shared" si="1"/>
        <v>0.12963314705086304</v>
      </c>
      <c r="I30">
        <v>0.9350367669436781</v>
      </c>
      <c r="J30">
        <v>0.85870918980059185</v>
      </c>
      <c r="K30">
        <f t="shared" si="2"/>
        <v>1.0888864100322613</v>
      </c>
      <c r="L30">
        <f t="shared" si="3"/>
        <v>0.59640592109496993</v>
      </c>
      <c r="P30">
        <v>0.31737601304766005</v>
      </c>
      <c r="Q30">
        <v>0.79042754578906904</v>
      </c>
      <c r="R30">
        <f t="shared" si="4"/>
        <v>0.40152448474050778</v>
      </c>
      <c r="S30">
        <f t="shared" si="5"/>
        <v>0.36699111199868406</v>
      </c>
      <c r="AA30">
        <v>6</v>
      </c>
      <c r="AB30">
        <v>0.12963314705086304</v>
      </c>
      <c r="AC30">
        <v>0.59640592109496993</v>
      </c>
      <c r="AD30">
        <v>0.36699111199868406</v>
      </c>
      <c r="AG30" t="s">
        <v>9</v>
      </c>
      <c r="AH30" t="s">
        <v>10</v>
      </c>
      <c r="AI30" t="s">
        <v>11</v>
      </c>
    </row>
    <row r="31" spans="1:35" x14ac:dyDescent="0.35">
      <c r="B31" s="4">
        <v>8.305679975635881E-3</v>
      </c>
      <c r="C31" s="2">
        <v>5.0103955759244229E-2</v>
      </c>
      <c r="D31">
        <f t="shared" si="0"/>
        <v>0.16576894677828855</v>
      </c>
      <c r="E31">
        <f t="shared" si="1"/>
        <v>0.15916450743485255</v>
      </c>
      <c r="I31">
        <v>0.91027287757746533</v>
      </c>
      <c r="J31">
        <v>0.85870918980059185</v>
      </c>
      <c r="K31">
        <f t="shared" si="2"/>
        <v>1.0600479049127767</v>
      </c>
      <c r="L31">
        <f t="shared" si="3"/>
        <v>0.58061046708771624</v>
      </c>
      <c r="P31">
        <v>0.30550713941942365</v>
      </c>
      <c r="Q31">
        <v>0.79042754578906904</v>
      </c>
      <c r="R31">
        <f t="shared" si="4"/>
        <v>0.38650872056140401</v>
      </c>
      <c r="S31">
        <f t="shared" si="5"/>
        <v>0.35326678831974162</v>
      </c>
      <c r="AB31">
        <v>0.15916450743485255</v>
      </c>
      <c r="AC31">
        <v>0.58061046708771624</v>
      </c>
      <c r="AD31">
        <v>0.35326678831974162</v>
      </c>
      <c r="AG31">
        <f>AVERAGE(AB30:AE32)</f>
        <v>0.35690174921860879</v>
      </c>
      <c r="AH31">
        <f>STDEV(AB30:AE32)</f>
        <v>0.18409674895487863</v>
      </c>
      <c r="AI31">
        <f>AH31/SQRT(9)</f>
        <v>6.1365582984959539E-2</v>
      </c>
    </row>
    <row r="32" spans="1:35" x14ac:dyDescent="0.35">
      <c r="B32" s="5">
        <v>7.4956640017736151E-3</v>
      </c>
      <c r="C32" s="2">
        <v>5.0103955759244229E-2</v>
      </c>
      <c r="D32">
        <f t="shared" si="0"/>
        <v>0.14960223974712131</v>
      </c>
      <c r="E32">
        <f t="shared" si="1"/>
        <v>0.14364190195615067</v>
      </c>
      <c r="I32">
        <v>0.81891464866409625</v>
      </c>
      <c r="J32">
        <v>0.85870918980059185</v>
      </c>
      <c r="K32">
        <f t="shared" si="2"/>
        <v>0.95365772067056065</v>
      </c>
      <c r="L32">
        <f t="shared" si="3"/>
        <v>0.52233833213971692</v>
      </c>
      <c r="P32">
        <v>0.3113850315389815</v>
      </c>
      <c r="Q32">
        <v>0.79042754578906904</v>
      </c>
      <c r="R32">
        <f t="shared" si="4"/>
        <v>0.39394506580376276</v>
      </c>
      <c r="S32">
        <f t="shared" si="5"/>
        <v>0.36006356588478372</v>
      </c>
      <c r="AB32">
        <v>0.14364190195615067</v>
      </c>
      <c r="AC32">
        <v>0.52233833213971692</v>
      </c>
      <c r="AD32">
        <v>0.36006356588478372</v>
      </c>
      <c r="AG32" t="s">
        <v>16</v>
      </c>
      <c r="AI32">
        <f t="shared" si="7"/>
        <v>0</v>
      </c>
    </row>
    <row r="33" spans="33:35" x14ac:dyDescent="0.35">
      <c r="AG33">
        <f>AG31/$AG$7</f>
        <v>0.41022835200479846</v>
      </c>
      <c r="AH33">
        <f t="shared" ref="AH33:AI33" si="14">AH31/$AG$7</f>
        <v>0.21160363068700608</v>
      </c>
      <c r="AI33">
        <f t="shared" si="14"/>
        <v>7.0534543562335364E-2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opLeftCell="Z1" workbookViewId="0">
      <selection activeCell="AL12" sqref="AL12:AN20"/>
    </sheetView>
  </sheetViews>
  <sheetFormatPr defaultRowHeight="14.5" x14ac:dyDescent="0.35"/>
  <cols>
    <col min="1" max="1" width="18.453125" customWidth="1"/>
    <col min="8" max="8" width="18.26953125" customWidth="1"/>
    <col min="15" max="15" width="18.1796875" customWidth="1"/>
    <col min="21" max="21" width="18.1796875" customWidth="1"/>
  </cols>
  <sheetData>
    <row r="1" spans="1:40" x14ac:dyDescent="0.35">
      <c r="A1" t="s">
        <v>37</v>
      </c>
      <c r="B1" t="s">
        <v>0</v>
      </c>
      <c r="C1" t="s">
        <v>1</v>
      </c>
      <c r="D1" t="s">
        <v>2</v>
      </c>
      <c r="E1" t="s">
        <v>3</v>
      </c>
      <c r="H1" t="s">
        <v>38</v>
      </c>
      <c r="I1" t="s">
        <v>0</v>
      </c>
      <c r="J1" t="s">
        <v>1</v>
      </c>
      <c r="K1" t="s">
        <v>2</v>
      </c>
      <c r="L1" t="s">
        <v>3</v>
      </c>
      <c r="O1" t="s">
        <v>39</v>
      </c>
      <c r="P1" t="s">
        <v>0</v>
      </c>
      <c r="Q1" t="s">
        <v>1</v>
      </c>
      <c r="R1" t="s">
        <v>2</v>
      </c>
      <c r="S1" t="s">
        <v>3</v>
      </c>
      <c r="U1" t="s">
        <v>40</v>
      </c>
      <c r="V1" t="s">
        <v>0</v>
      </c>
      <c r="W1" t="s">
        <v>1</v>
      </c>
      <c r="X1" t="s">
        <v>2</v>
      </c>
      <c r="Y1" t="s">
        <v>3</v>
      </c>
      <c r="AC1" t="s">
        <v>3</v>
      </c>
      <c r="AE1" t="s">
        <v>3</v>
      </c>
      <c r="AF1" t="s">
        <v>3</v>
      </c>
    </row>
    <row r="2" spans="1:40" x14ac:dyDescent="0.35">
      <c r="A2">
        <v>9</v>
      </c>
      <c r="B2">
        <v>4.2139587439851502E-2</v>
      </c>
      <c r="C2">
        <v>4.3970714033390729E-2</v>
      </c>
      <c r="D2">
        <f>B2/C2</f>
        <v>0.958355768520186</v>
      </c>
      <c r="E2">
        <f>D2/$D$7</f>
        <v>0.78064367733831641</v>
      </c>
      <c r="I2">
        <v>1</v>
      </c>
      <c r="J2">
        <v>0.74829356163089322</v>
      </c>
      <c r="K2">
        <f>I2/J2</f>
        <v>1.3363739196426023</v>
      </c>
      <c r="L2">
        <f>K2/$K$2</f>
        <v>1</v>
      </c>
      <c r="P2">
        <v>0.46665847442541097</v>
      </c>
      <c r="Q2">
        <v>0.66968682478757269</v>
      </c>
      <c r="R2">
        <f>P2/Q2</f>
        <v>0.69683090237505696</v>
      </c>
      <c r="S2">
        <f>R2/$R$6</f>
        <v>0.56759439481120921</v>
      </c>
      <c r="V2">
        <v>0.61369468757214574</v>
      </c>
      <c r="W2">
        <v>0.79015164644646851</v>
      </c>
      <c r="X2">
        <f>V2/W2</f>
        <v>0.77667962894477438</v>
      </c>
      <c r="Y2">
        <f>X2/$X$10</f>
        <v>0.55642861610728367</v>
      </c>
      <c r="AB2">
        <v>9</v>
      </c>
      <c r="AC2">
        <v>0.78064367733831641</v>
      </c>
      <c r="AE2">
        <v>0.56759439481120921</v>
      </c>
      <c r="AF2">
        <v>0.55642861610728367</v>
      </c>
      <c r="AH2" t="s">
        <v>9</v>
      </c>
      <c r="AI2" t="s">
        <v>10</v>
      </c>
      <c r="AJ2" t="s">
        <v>11</v>
      </c>
    </row>
    <row r="3" spans="1:40" x14ac:dyDescent="0.35">
      <c r="B3">
        <v>3.6019950278694708E-2</v>
      </c>
      <c r="C3">
        <v>4.3970714033390729E-2</v>
      </c>
      <c r="D3">
        <f t="shared" ref="D3:D32" si="0">B3/C3</f>
        <v>0.8191804720601461</v>
      </c>
      <c r="E3">
        <f t="shared" ref="E3:E32" si="1">D3/$D$7</f>
        <v>0.66727626328186573</v>
      </c>
      <c r="I3">
        <v>0.91965522044700732</v>
      </c>
      <c r="J3">
        <v>0.74829356163089322</v>
      </c>
      <c r="K3">
        <f t="shared" ref="K3:K32" si="2">I3/J3</f>
        <v>1.2290032516685487</v>
      </c>
      <c r="L3">
        <f t="shared" ref="L3:L32" si="3">K3/$K$2</f>
        <v>0.91965522044700732</v>
      </c>
      <c r="P3">
        <v>0.47435662450371724</v>
      </c>
      <c r="Q3">
        <v>0.66968682478757269</v>
      </c>
      <c r="R3">
        <f t="shared" ref="R3:R32" si="4">P3/Q3</f>
        <v>0.7083260517394605</v>
      </c>
      <c r="S3">
        <f t="shared" ref="S3:S32" si="5">R3/$R$6</f>
        <v>0.5769576166839977</v>
      </c>
      <c r="V3">
        <v>0.6503372653687407</v>
      </c>
      <c r="W3">
        <v>0.79015164644646851</v>
      </c>
      <c r="X3">
        <f t="shared" ref="X3:X32" si="6">V3/W3</f>
        <v>0.82305373695478334</v>
      </c>
      <c r="Y3">
        <f t="shared" ref="Y3:Y32" si="7">X3/$X$10</f>
        <v>0.58965194240757179</v>
      </c>
      <c r="AC3">
        <v>0.66727626328186573</v>
      </c>
      <c r="AE3">
        <v>0.5769576166839977</v>
      </c>
      <c r="AF3">
        <v>0.58965194240757179</v>
      </c>
      <c r="AH3">
        <f>AVERAGE(AC2:AF4)</f>
        <v>0.59207022354814687</v>
      </c>
      <c r="AI3">
        <f>STDEV(AC2:AF4)</f>
        <v>8.7750256159444345E-2</v>
      </c>
    </row>
    <row r="4" spans="1:40" x14ac:dyDescent="0.35">
      <c r="B4">
        <v>3.2099396861506403E-2</v>
      </c>
      <c r="C4">
        <v>4.3970714033390729E-2</v>
      </c>
      <c r="D4">
        <f t="shared" si="0"/>
        <v>0.73001763940268471</v>
      </c>
      <c r="E4">
        <f t="shared" si="1"/>
        <v>0.59464728367536845</v>
      </c>
      <c r="I4">
        <v>0.90586753152966415</v>
      </c>
      <c r="J4">
        <v>0.74829356163089322</v>
      </c>
      <c r="K4">
        <f t="shared" si="2"/>
        <v>1.210577743787266</v>
      </c>
      <c r="L4">
        <f t="shared" si="3"/>
        <v>0.90586753152966426</v>
      </c>
      <c r="P4">
        <v>0.42180087703794505</v>
      </c>
      <c r="Q4">
        <v>0.66968682478757269</v>
      </c>
      <c r="R4">
        <f t="shared" si="4"/>
        <v>0.62984795493287771</v>
      </c>
      <c r="S4">
        <f t="shared" si="5"/>
        <v>0.51303432093025547</v>
      </c>
      <c r="V4">
        <v>0.53204493429957478</v>
      </c>
      <c r="W4">
        <v>0.79015164644646851</v>
      </c>
      <c r="X4">
        <f t="shared" si="6"/>
        <v>0.67334534667152646</v>
      </c>
      <c r="Y4">
        <f t="shared" si="7"/>
        <v>0.48239789669745198</v>
      </c>
      <c r="AC4">
        <v>0.59464728367536845</v>
      </c>
      <c r="AE4">
        <v>0.51303432093025547</v>
      </c>
      <c r="AF4">
        <v>0.48239789669745198</v>
      </c>
      <c r="AH4" t="s">
        <v>16</v>
      </c>
      <c r="AJ4" t="s">
        <v>11</v>
      </c>
      <c r="AL4">
        <v>9</v>
      </c>
      <c r="AM4">
        <v>0.83969096528622489</v>
      </c>
      <c r="AN4">
        <v>6.2902685871735378E-2</v>
      </c>
    </row>
    <row r="5" spans="1:40" x14ac:dyDescent="0.35">
      <c r="D5" t="e">
        <f t="shared" si="0"/>
        <v>#DIV/0!</v>
      </c>
      <c r="E5" t="e">
        <f t="shared" si="1"/>
        <v>#DIV/0!</v>
      </c>
      <c r="K5" t="e">
        <f t="shared" si="2"/>
        <v>#DIV/0!</v>
      </c>
      <c r="L5" t="e">
        <f t="shared" si="3"/>
        <v>#DIV/0!</v>
      </c>
      <c r="R5" t="e">
        <f t="shared" si="4"/>
        <v>#DIV/0!</v>
      </c>
      <c r="S5" t="e">
        <f t="shared" si="5"/>
        <v>#DIV/0!</v>
      </c>
      <c r="X5" t="e">
        <f t="shared" si="6"/>
        <v>#DIV/0!</v>
      </c>
      <c r="Y5" t="e">
        <f t="shared" si="7"/>
        <v>#DIV/0!</v>
      </c>
      <c r="AC5" t="e">
        <v>#DIV/0!</v>
      </c>
      <c r="AE5" t="e">
        <v>#DIV/0!</v>
      </c>
      <c r="AF5" t="e">
        <v>#DIV/0!</v>
      </c>
      <c r="AH5">
        <f>AH3/$AH$11</f>
        <v>0.6741504601294902</v>
      </c>
      <c r="AI5">
        <f t="shared" ref="AI5" si="8">AI3/$AH$11</f>
        <v>9.9915302633960992E-2</v>
      </c>
      <c r="AJ5">
        <f>AI5/SQRT(12)</f>
        <v>2.8843063435940154E-2</v>
      </c>
      <c r="AL5">
        <v>12</v>
      </c>
      <c r="AM5">
        <v>0.96505718908904037</v>
      </c>
      <c r="AN5">
        <v>6.5681605004906968E-2</v>
      </c>
    </row>
    <row r="6" spans="1:40" x14ac:dyDescent="0.35">
      <c r="A6">
        <v>12</v>
      </c>
      <c r="B6">
        <v>0.74188115540975264</v>
      </c>
      <c r="C6">
        <v>0.61606003790284436</v>
      </c>
      <c r="D6">
        <f t="shared" si="0"/>
        <v>1.2042351552865225</v>
      </c>
      <c r="E6">
        <f t="shared" si="1"/>
        <v>0.98092857671691291</v>
      </c>
      <c r="I6">
        <v>0.46866891022145429</v>
      </c>
      <c r="J6">
        <v>0.62862353511258839</v>
      </c>
      <c r="K6">
        <f t="shared" si="2"/>
        <v>0.74554782639105976</v>
      </c>
      <c r="L6">
        <f t="shared" si="3"/>
        <v>0.55788863837633695</v>
      </c>
      <c r="P6">
        <v>0.57466098106981212</v>
      </c>
      <c r="Q6">
        <v>0.4680825013072944</v>
      </c>
      <c r="R6">
        <f t="shared" si="4"/>
        <v>1.2276916557761883</v>
      </c>
      <c r="S6">
        <f t="shared" si="5"/>
        <v>1</v>
      </c>
      <c r="V6">
        <v>0.81272546284793434</v>
      </c>
      <c r="W6">
        <v>0.8256846519116674</v>
      </c>
      <c r="X6">
        <f t="shared" si="6"/>
        <v>0.98430491709670365</v>
      </c>
      <c r="Y6">
        <f t="shared" si="7"/>
        <v>0.705175470601479</v>
      </c>
      <c r="AB6">
        <v>12</v>
      </c>
      <c r="AC6">
        <v>0.98092857671691291</v>
      </c>
      <c r="AE6">
        <v>1</v>
      </c>
      <c r="AF6">
        <v>0.705175470601479</v>
      </c>
      <c r="AH6" t="s">
        <v>9</v>
      </c>
      <c r="AI6" t="s">
        <v>10</v>
      </c>
      <c r="AJ6" t="e">
        <f t="shared" ref="AJ6:AJ33" si="9">AI6/SQRT(12)</f>
        <v>#VALUE!</v>
      </c>
      <c r="AL6">
        <v>15</v>
      </c>
      <c r="AM6">
        <v>1</v>
      </c>
      <c r="AN6">
        <v>4.9159356114347109E-2</v>
      </c>
    </row>
    <row r="7" spans="1:40" x14ac:dyDescent="0.35">
      <c r="B7">
        <v>0.75630496757752508</v>
      </c>
      <c r="C7">
        <v>0.61606003790284436</v>
      </c>
      <c r="D7">
        <f t="shared" si="0"/>
        <v>1.227648152852268</v>
      </c>
      <c r="E7">
        <f t="shared" si="1"/>
        <v>1</v>
      </c>
      <c r="I7">
        <v>0.4848307135050457</v>
      </c>
      <c r="J7">
        <v>0.62862353511258839</v>
      </c>
      <c r="K7">
        <f t="shared" si="2"/>
        <v>0.77125765489866849</v>
      </c>
      <c r="L7">
        <f t="shared" si="3"/>
        <v>0.57712713751921496</v>
      </c>
      <c r="P7">
        <v>0.54077936215756695</v>
      </c>
      <c r="Q7">
        <v>0.4680825013072944</v>
      </c>
      <c r="R7">
        <f t="shared" si="4"/>
        <v>1.1553077943465939</v>
      </c>
      <c r="S7">
        <f t="shared" si="5"/>
        <v>0.94104068306644073</v>
      </c>
      <c r="V7">
        <v>0.82728137069096019</v>
      </c>
      <c r="W7">
        <v>0.8256846519116674</v>
      </c>
      <c r="X7">
        <f t="shared" si="6"/>
        <v>1.0019338118682428</v>
      </c>
      <c r="Y7">
        <f t="shared" si="7"/>
        <v>0.71780515877104722</v>
      </c>
      <c r="AC7">
        <v>1</v>
      </c>
      <c r="AE7">
        <v>0.94104068306644073</v>
      </c>
      <c r="AF7">
        <v>0.71780515877104722</v>
      </c>
      <c r="AH7">
        <f>AVERAGE(AC6:AF8)</f>
        <v>0.85806503513056898</v>
      </c>
      <c r="AI7">
        <f>STDEV(AC6:AF8)</f>
        <v>0.14001081743134264</v>
      </c>
      <c r="AJ7">
        <f t="shared" si="9"/>
        <v>4.041764156672261E-2</v>
      </c>
      <c r="AL7">
        <v>18</v>
      </c>
      <c r="AM7">
        <v>0.82470736298561442</v>
      </c>
      <c r="AN7">
        <v>4.1859056201407098E-2</v>
      </c>
    </row>
    <row r="8" spans="1:40" x14ac:dyDescent="0.35">
      <c r="B8">
        <v>0.6763912960185533</v>
      </c>
      <c r="C8">
        <v>0.61606003790284436</v>
      </c>
      <c r="D8">
        <f t="shared" si="0"/>
        <v>1.0979308093430067</v>
      </c>
      <c r="E8">
        <f t="shared" si="1"/>
        <v>0.89433670941638999</v>
      </c>
      <c r="I8">
        <v>0.43177601215199241</v>
      </c>
      <c r="J8">
        <v>0.62862353511258839</v>
      </c>
      <c r="K8">
        <f t="shared" si="2"/>
        <v>0.68685944453966397</v>
      </c>
      <c r="L8">
        <f t="shared" si="3"/>
        <v>0.5139725000944021</v>
      </c>
      <c r="P8">
        <v>0.48793470310086162</v>
      </c>
      <c r="Q8">
        <v>0.4680825013072944</v>
      </c>
      <c r="R8">
        <f t="shared" si="4"/>
        <v>1.04241175805146</v>
      </c>
      <c r="S8">
        <f t="shared" si="5"/>
        <v>0.84908270993534762</v>
      </c>
      <c r="V8">
        <v>0.73094360179246398</v>
      </c>
      <c r="W8">
        <v>0.8256846519116674</v>
      </c>
      <c r="X8">
        <f t="shared" si="6"/>
        <v>0.88525758605315708</v>
      </c>
      <c r="Y8">
        <f t="shared" si="7"/>
        <v>0.63421600766750341</v>
      </c>
      <c r="AC8">
        <v>0.89433670941638999</v>
      </c>
      <c r="AE8">
        <v>0.84908270993534762</v>
      </c>
      <c r="AF8">
        <v>0.63421600766750341</v>
      </c>
      <c r="AH8" t="s">
        <v>16</v>
      </c>
      <c r="AJ8">
        <f t="shared" si="9"/>
        <v>0</v>
      </c>
      <c r="AL8">
        <v>21</v>
      </c>
      <c r="AM8">
        <v>0.80706356660966871</v>
      </c>
      <c r="AN8">
        <v>5.9180932146138364E-2</v>
      </c>
    </row>
    <row r="9" spans="1:40" x14ac:dyDescent="0.35">
      <c r="D9" t="e">
        <f t="shared" si="0"/>
        <v>#DIV/0!</v>
      </c>
      <c r="E9" t="e">
        <f t="shared" si="1"/>
        <v>#DIV/0!</v>
      </c>
      <c r="K9" t="e">
        <f t="shared" si="2"/>
        <v>#DIV/0!</v>
      </c>
      <c r="L9" t="e">
        <f t="shared" si="3"/>
        <v>#DIV/0!</v>
      </c>
      <c r="R9" t="e">
        <f t="shared" si="4"/>
        <v>#DIV/0!</v>
      </c>
      <c r="S9" t="e">
        <f t="shared" si="5"/>
        <v>#DIV/0!</v>
      </c>
      <c r="X9" t="e">
        <f t="shared" si="6"/>
        <v>#DIV/0!</v>
      </c>
      <c r="Y9" t="e">
        <f t="shared" si="7"/>
        <v>#DIV/0!</v>
      </c>
      <c r="AC9" t="e">
        <v>#DIV/0!</v>
      </c>
      <c r="AE9" t="e">
        <v>#DIV/0!</v>
      </c>
      <c r="AF9" t="e">
        <v>#DIV/0!</v>
      </c>
      <c r="AH9">
        <f>AH7/$AH$11</f>
        <v>0.97702082497526532</v>
      </c>
      <c r="AI9">
        <f>AI7/$AH$11</f>
        <v>0.15942088157853468</v>
      </c>
      <c r="AJ9">
        <f t="shared" si="9"/>
        <v>4.6020844446907225E-2</v>
      </c>
      <c r="AL9">
        <v>24</v>
      </c>
      <c r="AM9">
        <v>0.59078088191802558</v>
      </c>
      <c r="AN9">
        <v>3.1058131342242584E-2</v>
      </c>
    </row>
    <row r="10" spans="1:40" x14ac:dyDescent="0.35">
      <c r="A10">
        <v>15</v>
      </c>
      <c r="B10">
        <v>0.99610518591376673</v>
      </c>
      <c r="C10">
        <v>0.90907349805513782</v>
      </c>
      <c r="D10">
        <f t="shared" si="0"/>
        <v>1.0957366902069234</v>
      </c>
      <c r="E10">
        <f t="shared" si="1"/>
        <v>0.89254945536400898</v>
      </c>
      <c r="I10">
        <v>0.47732208683544936</v>
      </c>
      <c r="J10">
        <v>0.5992025754099648</v>
      </c>
      <c r="K10">
        <f t="shared" si="2"/>
        <v>0.79659551948499763</v>
      </c>
      <c r="L10">
        <f t="shared" si="3"/>
        <v>0.59608729845464048</v>
      </c>
      <c r="P10">
        <v>1</v>
      </c>
      <c r="Q10">
        <v>0.93039686983860082</v>
      </c>
      <c r="R10">
        <f t="shared" si="4"/>
        <v>1.0748101508267902</v>
      </c>
      <c r="S10">
        <f t="shared" si="5"/>
        <v>0.8754723922492238</v>
      </c>
      <c r="V10">
        <v>1</v>
      </c>
      <c r="W10">
        <v>0.71641973777948587</v>
      </c>
      <c r="X10">
        <f t="shared" si="6"/>
        <v>1.3958297730593796</v>
      </c>
      <c r="Y10">
        <f t="shared" si="7"/>
        <v>1</v>
      </c>
      <c r="AB10">
        <v>15</v>
      </c>
      <c r="AC10">
        <v>0.89254945536400898</v>
      </c>
      <c r="AE10">
        <v>0.8754723922492238</v>
      </c>
      <c r="AF10">
        <v>1</v>
      </c>
      <c r="AH10" t="s">
        <v>9</v>
      </c>
      <c r="AI10" t="s">
        <v>10</v>
      </c>
      <c r="AJ10" t="e">
        <f t="shared" si="9"/>
        <v>#VALUE!</v>
      </c>
      <c r="AL10">
        <v>3</v>
      </c>
      <c r="AM10">
        <v>0.59071186703863321</v>
      </c>
      <c r="AN10">
        <v>3.3986988803927004E-2</v>
      </c>
    </row>
    <row r="11" spans="1:40" x14ac:dyDescent="0.35">
      <c r="B11">
        <v>1</v>
      </c>
      <c r="C11">
        <v>0.90907349805513782</v>
      </c>
      <c r="D11">
        <f t="shared" si="0"/>
        <v>1.1000210677567759</v>
      </c>
      <c r="E11">
        <f t="shared" si="1"/>
        <v>0.89603936209330948</v>
      </c>
      <c r="I11">
        <v>0.49576041973794077</v>
      </c>
      <c r="J11">
        <v>0.5992025754099648</v>
      </c>
      <c r="K11">
        <f t="shared" si="2"/>
        <v>0.82736697084245581</v>
      </c>
      <c r="L11">
        <f t="shared" si="3"/>
        <v>0.61911337738746464</v>
      </c>
      <c r="P11">
        <v>0.98786513416002786</v>
      </c>
      <c r="Q11">
        <v>0.93039686983860082</v>
      </c>
      <c r="R11">
        <f t="shared" si="4"/>
        <v>1.0617674738430669</v>
      </c>
      <c r="S11">
        <f t="shared" si="5"/>
        <v>0.86484865222268004</v>
      </c>
      <c r="V11">
        <v>0.95305607126534997</v>
      </c>
      <c r="W11">
        <v>0.71641973777948587</v>
      </c>
      <c r="X11">
        <f t="shared" si="6"/>
        <v>1.3303040396671773</v>
      </c>
      <c r="Y11">
        <f t="shared" si="7"/>
        <v>0.95305607126534986</v>
      </c>
      <c r="AC11">
        <v>0.89603936209330948</v>
      </c>
      <c r="AE11">
        <v>0.86484865222268004</v>
      </c>
      <c r="AF11">
        <v>0.95305607126534986</v>
      </c>
      <c r="AH11">
        <f>AVERAGE(AC10:AF12)</f>
        <v>0.87824641317373364</v>
      </c>
      <c r="AI11">
        <f>STDEV(AC10:AF12)</f>
        <v>6.8047835052018432E-2</v>
      </c>
      <c r="AJ11">
        <f t="shared" si="9"/>
        <v>1.9643717942527048E-2</v>
      </c>
      <c r="AL11">
        <v>6</v>
      </c>
      <c r="AM11">
        <v>0.59255668767399583</v>
      </c>
      <c r="AN11">
        <v>5.5069778045597172E-2</v>
      </c>
    </row>
    <row r="12" spans="1:40" x14ac:dyDescent="0.35">
      <c r="B12">
        <v>0.87511225767261713</v>
      </c>
      <c r="C12">
        <v>0.90907349805513782</v>
      </c>
      <c r="D12">
        <f t="shared" si="0"/>
        <v>0.96264192009207505</v>
      </c>
      <c r="E12">
        <f t="shared" si="1"/>
        <v>0.78413502912500765</v>
      </c>
      <c r="I12">
        <v>0.47363381805108506</v>
      </c>
      <c r="J12">
        <v>0.5992025754099648</v>
      </c>
      <c r="K12">
        <f t="shared" si="2"/>
        <v>0.79044022420469806</v>
      </c>
      <c r="L12">
        <f t="shared" si="3"/>
        <v>0.59148133062645525</v>
      </c>
      <c r="P12">
        <v>0.94137927712863567</v>
      </c>
      <c r="Q12">
        <v>0.93039686983860082</v>
      </c>
      <c r="R12">
        <f t="shared" si="4"/>
        <v>1.0118040028358437</v>
      </c>
      <c r="S12">
        <f t="shared" si="5"/>
        <v>0.82415156776165177</v>
      </c>
      <c r="V12">
        <v>0.81396518848237065</v>
      </c>
      <c r="W12">
        <v>0.71641973777948587</v>
      </c>
      <c r="X12">
        <f t="shared" si="6"/>
        <v>1.1361568443175825</v>
      </c>
      <c r="Y12">
        <f t="shared" si="7"/>
        <v>0.81396518848237054</v>
      </c>
      <c r="AC12">
        <v>0.78413502912500765</v>
      </c>
      <c r="AE12">
        <v>0.82415156776165177</v>
      </c>
      <c r="AF12">
        <v>0.81396518848237054</v>
      </c>
      <c r="AH12" t="s">
        <v>16</v>
      </c>
      <c r="AJ12">
        <f t="shared" si="9"/>
        <v>0</v>
      </c>
    </row>
    <row r="13" spans="1:40" x14ac:dyDescent="0.35">
      <c r="D13" t="e">
        <f t="shared" si="0"/>
        <v>#DIV/0!</v>
      </c>
      <c r="E13" t="e">
        <f t="shared" si="1"/>
        <v>#DIV/0!</v>
      </c>
      <c r="K13" t="e">
        <f t="shared" si="2"/>
        <v>#DIV/0!</v>
      </c>
      <c r="L13" t="e">
        <f t="shared" si="3"/>
        <v>#DIV/0!</v>
      </c>
      <c r="R13" t="e">
        <f t="shared" si="4"/>
        <v>#DIV/0!</v>
      </c>
      <c r="S13" t="e">
        <f t="shared" si="5"/>
        <v>#DIV/0!</v>
      </c>
      <c r="X13" t="e">
        <f t="shared" si="6"/>
        <v>#DIV/0!</v>
      </c>
      <c r="Y13" t="e">
        <f t="shared" si="7"/>
        <v>#DIV/0!</v>
      </c>
      <c r="AC13" t="e">
        <v>#DIV/0!</v>
      </c>
      <c r="AE13" t="e">
        <v>#DIV/0!</v>
      </c>
      <c r="AF13" t="e">
        <v>#DIV/0!</v>
      </c>
      <c r="AH13">
        <f>AH11/$AH$11</f>
        <v>1</v>
      </c>
      <c r="AI13">
        <f>AI11/$AH$11</f>
        <v>7.7481483591960082E-2</v>
      </c>
      <c r="AJ13">
        <f t="shared" si="9"/>
        <v>2.2366977704514863E-2</v>
      </c>
    </row>
    <row r="14" spans="1:40" x14ac:dyDescent="0.35">
      <c r="A14">
        <v>18</v>
      </c>
      <c r="B14">
        <v>0.63118726387837776</v>
      </c>
      <c r="C14">
        <v>0.657306065885782</v>
      </c>
      <c r="D14">
        <f t="shared" si="0"/>
        <v>0.96026386585645351</v>
      </c>
      <c r="E14">
        <f t="shared" si="1"/>
        <v>0.78219794786105068</v>
      </c>
      <c r="I14">
        <v>0.480776738267093</v>
      </c>
      <c r="J14">
        <v>0.75334424798970312</v>
      </c>
      <c r="K14">
        <f t="shared" si="2"/>
        <v>0.63818996368531955</v>
      </c>
      <c r="L14">
        <f t="shared" si="3"/>
        <v>0.4775534409231782</v>
      </c>
      <c r="P14">
        <v>0.76121769315425969</v>
      </c>
      <c r="Q14">
        <v>0.81420947398198096</v>
      </c>
      <c r="R14">
        <f t="shared" si="4"/>
        <v>0.93491628073478539</v>
      </c>
      <c r="S14">
        <f t="shared" si="5"/>
        <v>0.76152369068901071</v>
      </c>
      <c r="V14">
        <v>0.83177140883380518</v>
      </c>
      <c r="W14">
        <v>0.79922856595791736</v>
      </c>
      <c r="X14">
        <f t="shared" si="6"/>
        <v>1.0407178174830169</v>
      </c>
      <c r="Y14">
        <f t="shared" si="7"/>
        <v>0.74559078590362182</v>
      </c>
      <c r="AB14">
        <v>18</v>
      </c>
      <c r="AC14">
        <v>0.78219794786105068</v>
      </c>
      <c r="AE14">
        <v>0.76152369068901071</v>
      </c>
      <c r="AF14">
        <v>0.74559078590362182</v>
      </c>
      <c r="AH14" t="s">
        <v>9</v>
      </c>
      <c r="AI14" t="s">
        <v>10</v>
      </c>
      <c r="AJ14" t="e">
        <f t="shared" si="9"/>
        <v>#VALUE!</v>
      </c>
    </row>
    <row r="15" spans="1:40" x14ac:dyDescent="0.35">
      <c r="B15">
        <v>0.59347945796110979</v>
      </c>
      <c r="C15">
        <v>0.657306065885782</v>
      </c>
      <c r="D15">
        <f t="shared" si="0"/>
        <v>0.90289666985096229</v>
      </c>
      <c r="E15">
        <f t="shared" si="1"/>
        <v>0.73546860128711045</v>
      </c>
      <c r="I15">
        <v>0.49512750489973983</v>
      </c>
      <c r="J15">
        <v>0.75334424798970312</v>
      </c>
      <c r="K15">
        <f t="shared" si="2"/>
        <v>0.65723937790855391</v>
      </c>
      <c r="L15">
        <f t="shared" si="3"/>
        <v>0.49180799493926441</v>
      </c>
      <c r="P15">
        <v>0.73139466073960613</v>
      </c>
      <c r="Q15">
        <v>0.81420947398198096</v>
      </c>
      <c r="R15">
        <f t="shared" si="4"/>
        <v>0.89828807464329807</v>
      </c>
      <c r="S15">
        <f t="shared" si="5"/>
        <v>0.73168866988459724</v>
      </c>
      <c r="V15">
        <v>0.84910801750181641</v>
      </c>
      <c r="W15">
        <v>0.79922856595791736</v>
      </c>
      <c r="X15">
        <f t="shared" si="6"/>
        <v>1.0624094954415397</v>
      </c>
      <c r="Y15">
        <f t="shared" si="7"/>
        <v>0.76113113213866379</v>
      </c>
      <c r="AC15">
        <v>0.73546860128711045</v>
      </c>
      <c r="AE15">
        <v>0.73168866988459724</v>
      </c>
      <c r="AF15">
        <v>0.76113113213866379</v>
      </c>
      <c r="AH15">
        <f>AVERAGE(AC14:AF16)</f>
        <v>0.72929561789295616</v>
      </c>
      <c r="AI15">
        <f>STDEV(AC14:AF16)</f>
        <v>4.0825479323515282E-2</v>
      </c>
      <c r="AJ15">
        <f t="shared" si="9"/>
        <v>1.1785300738613525E-2</v>
      </c>
    </row>
    <row r="16" spans="1:40" x14ac:dyDescent="0.35">
      <c r="B16">
        <v>0.5733786137051925</v>
      </c>
      <c r="C16">
        <v>0.657306065885782</v>
      </c>
      <c r="D16">
        <f t="shared" si="0"/>
        <v>0.87231602363582428</v>
      </c>
      <c r="E16">
        <f t="shared" si="1"/>
        <v>0.71055865771403681</v>
      </c>
      <c r="I16">
        <v>0.4788388123529364</v>
      </c>
      <c r="J16">
        <v>0.75334424798970312</v>
      </c>
      <c r="K16">
        <f t="shared" si="2"/>
        <v>0.63561753292829448</v>
      </c>
      <c r="L16">
        <f t="shared" si="3"/>
        <v>0.47562850754995506</v>
      </c>
      <c r="P16">
        <v>0.67858902393638332</v>
      </c>
      <c r="Q16">
        <v>0.81420947398198096</v>
      </c>
      <c r="R16">
        <f t="shared" si="4"/>
        <v>0.83343297470817812</v>
      </c>
      <c r="S16">
        <f t="shared" si="5"/>
        <v>0.67886180604628577</v>
      </c>
      <c r="V16">
        <v>0.73253825104054715</v>
      </c>
      <c r="W16">
        <v>0.79922856595791736</v>
      </c>
      <c r="X16">
        <f t="shared" si="6"/>
        <v>0.91655664254512925</v>
      </c>
      <c r="Y16">
        <f t="shared" si="7"/>
        <v>0.65663926951222751</v>
      </c>
      <c r="AC16">
        <v>0.71055865771403681</v>
      </c>
      <c r="AE16">
        <v>0.67886180604628577</v>
      </c>
      <c r="AF16">
        <v>0.65663926951222751</v>
      </c>
      <c r="AH16" t="s">
        <v>16</v>
      </c>
      <c r="AJ16">
        <f t="shared" si="9"/>
        <v>0</v>
      </c>
    </row>
    <row r="17" spans="1:36" x14ac:dyDescent="0.35">
      <c r="D17" t="e">
        <f t="shared" si="0"/>
        <v>#DIV/0!</v>
      </c>
      <c r="E17" t="e">
        <f t="shared" si="1"/>
        <v>#DIV/0!</v>
      </c>
      <c r="K17" t="e">
        <f t="shared" si="2"/>
        <v>#DIV/0!</v>
      </c>
      <c r="L17" t="e">
        <f t="shared" si="3"/>
        <v>#DIV/0!</v>
      </c>
      <c r="R17" t="e">
        <f t="shared" si="4"/>
        <v>#DIV/0!</v>
      </c>
      <c r="S17" t="e">
        <f t="shared" si="5"/>
        <v>#DIV/0!</v>
      </c>
      <c r="X17" t="e">
        <f t="shared" si="6"/>
        <v>#DIV/0!</v>
      </c>
      <c r="Y17" t="e">
        <f t="shared" si="7"/>
        <v>#DIV/0!</v>
      </c>
      <c r="AC17" t="e">
        <v>#DIV/0!</v>
      </c>
      <c r="AE17" t="e">
        <v>#DIV/0!</v>
      </c>
      <c r="AF17" t="e">
        <v>#DIV/0!</v>
      </c>
      <c r="AH17">
        <f>AH15/$AH$11</f>
        <v>0.8303997681669868</v>
      </c>
      <c r="AI17">
        <f>AI15/$AH$11</f>
        <v>4.6485221813754488E-2</v>
      </c>
      <c r="AJ17">
        <f t="shared" si="9"/>
        <v>1.3419127663755309E-2</v>
      </c>
    </row>
    <row r="18" spans="1:36" x14ac:dyDescent="0.35">
      <c r="A18">
        <v>21</v>
      </c>
      <c r="B18">
        <v>0.59147127073110095</v>
      </c>
      <c r="C18">
        <v>0.8503685802656118</v>
      </c>
      <c r="D18">
        <f t="shared" si="0"/>
        <v>0.69554694806145767</v>
      </c>
      <c r="E18">
        <f t="shared" si="1"/>
        <v>0.5665686430150626</v>
      </c>
      <c r="I18">
        <v>0.92580932562421558</v>
      </c>
      <c r="J18">
        <v>0.7519223721448649</v>
      </c>
      <c r="K18">
        <f t="shared" si="2"/>
        <v>1.231256523174509</v>
      </c>
      <c r="L18">
        <f t="shared" si="3"/>
        <v>0.92134132900752375</v>
      </c>
      <c r="P18">
        <v>0.58663009885627471</v>
      </c>
      <c r="Q18">
        <v>0.86099037191079109</v>
      </c>
      <c r="R18">
        <f t="shared" si="4"/>
        <v>0.68134339011755707</v>
      </c>
      <c r="S18">
        <f t="shared" si="5"/>
        <v>0.55497924654932074</v>
      </c>
      <c r="V18">
        <v>0.75286025313659011</v>
      </c>
      <c r="W18">
        <v>0.80654304603931815</v>
      </c>
      <c r="X18">
        <f t="shared" si="6"/>
        <v>0.93344088307952378</v>
      </c>
      <c r="Y18">
        <f t="shared" si="7"/>
        <v>0.6687354726884841</v>
      </c>
      <c r="AB18">
        <v>21</v>
      </c>
      <c r="AC18">
        <v>0.5665686430150626</v>
      </c>
      <c r="AE18">
        <v>0.55497924654932074</v>
      </c>
      <c r="AF18">
        <v>0.6687354726884841</v>
      </c>
      <c r="AH18" t="s">
        <v>9</v>
      </c>
      <c r="AI18" t="s">
        <v>10</v>
      </c>
      <c r="AJ18" t="e">
        <f t="shared" si="9"/>
        <v>#VALUE!</v>
      </c>
    </row>
    <row r="19" spans="1:36" x14ac:dyDescent="0.35">
      <c r="B19">
        <v>0.54224998007564129</v>
      </c>
      <c r="C19">
        <v>0.8503685802656118</v>
      </c>
      <c r="D19">
        <f t="shared" si="0"/>
        <v>0.63766464643633713</v>
      </c>
      <c r="E19">
        <f t="shared" si="1"/>
        <v>0.51941970910379565</v>
      </c>
      <c r="I19">
        <v>0.94404072336077394</v>
      </c>
      <c r="J19">
        <v>0.7519223721448649</v>
      </c>
      <c r="K19">
        <f t="shared" si="2"/>
        <v>1.2555029060618184</v>
      </c>
      <c r="L19">
        <f t="shared" si="3"/>
        <v>0.93948474121493486</v>
      </c>
      <c r="P19">
        <v>0.60958655993936106</v>
      </c>
      <c r="Q19">
        <v>0.86099037191079109</v>
      </c>
      <c r="R19">
        <f t="shared" si="4"/>
        <v>0.70800624469993667</v>
      </c>
      <c r="S19">
        <f t="shared" si="5"/>
        <v>0.57669712208992008</v>
      </c>
      <c r="V19">
        <v>0.77850434692622916</v>
      </c>
      <c r="W19">
        <v>0.80654304603931815</v>
      </c>
      <c r="X19">
        <f t="shared" si="6"/>
        <v>0.96523595454603661</v>
      </c>
      <c r="Y19">
        <f t="shared" si="7"/>
        <v>0.6915140894512033</v>
      </c>
      <c r="AC19">
        <v>0.51941970910379565</v>
      </c>
      <c r="AE19">
        <v>0.57669712208992008</v>
      </c>
      <c r="AF19">
        <v>0.6915140894512033</v>
      </c>
      <c r="AH19">
        <f>AVERAGE(AC18:AF20)</f>
        <v>0.56853719054484775</v>
      </c>
      <c r="AI19">
        <f>STDEV(AC18:AF20)</f>
        <v>7.2254268729708762E-2</v>
      </c>
      <c r="AJ19">
        <f t="shared" si="9"/>
        <v>2.0858010750598458E-2</v>
      </c>
    </row>
    <row r="20" spans="1:36" x14ac:dyDescent="0.35">
      <c r="B20">
        <v>0.48951331246153656</v>
      </c>
      <c r="C20">
        <v>0.8503685802656118</v>
      </c>
      <c r="D20">
        <f t="shared" si="0"/>
        <v>0.57564839978993287</v>
      </c>
      <c r="E20">
        <f t="shared" si="1"/>
        <v>0.46890340563173144</v>
      </c>
      <c r="I20">
        <v>0.86382142220950164</v>
      </c>
      <c r="J20">
        <v>0.7519223721448649</v>
      </c>
      <c r="K20">
        <f t="shared" si="2"/>
        <v>1.1488172904676899</v>
      </c>
      <c r="L20">
        <f t="shared" si="3"/>
        <v>0.85965258194722005</v>
      </c>
      <c r="P20">
        <v>0.53416042562049482</v>
      </c>
      <c r="Q20">
        <v>0.86099037191079109</v>
      </c>
      <c r="R20">
        <f t="shared" si="4"/>
        <v>0.62040232161369657</v>
      </c>
      <c r="S20">
        <f t="shared" si="5"/>
        <v>0.50534050524393048</v>
      </c>
      <c r="V20">
        <v>0.63571101878184755</v>
      </c>
      <c r="W20">
        <v>0.80654304603931815</v>
      </c>
      <c r="X20">
        <f t="shared" si="6"/>
        <v>0.78819230034109955</v>
      </c>
      <c r="Y20">
        <f t="shared" si="7"/>
        <v>0.5646765211301803</v>
      </c>
      <c r="AC20">
        <v>0.46890340563173144</v>
      </c>
      <c r="AE20">
        <v>0.50534050524393048</v>
      </c>
      <c r="AF20">
        <v>0.5646765211301803</v>
      </c>
      <c r="AH20" t="s">
        <v>16</v>
      </c>
      <c r="AJ20">
        <f t="shared" si="9"/>
        <v>0</v>
      </c>
    </row>
    <row r="21" spans="1:36" x14ac:dyDescent="0.35">
      <c r="D21" t="e">
        <f t="shared" si="0"/>
        <v>#DIV/0!</v>
      </c>
      <c r="E21" t="e">
        <f t="shared" si="1"/>
        <v>#DIV/0!</v>
      </c>
      <c r="K21" t="e">
        <f t="shared" si="2"/>
        <v>#DIV/0!</v>
      </c>
      <c r="L21" t="e">
        <f t="shared" si="3"/>
        <v>#DIV/0!</v>
      </c>
      <c r="R21" t="e">
        <f t="shared" si="4"/>
        <v>#DIV/0!</v>
      </c>
      <c r="S21" t="e">
        <f t="shared" si="5"/>
        <v>#DIV/0!</v>
      </c>
      <c r="X21" t="e">
        <f t="shared" si="6"/>
        <v>#DIV/0!</v>
      </c>
      <c r="Y21" t="e">
        <f t="shared" si="7"/>
        <v>#DIV/0!</v>
      </c>
      <c r="AC21" t="e">
        <v>#DIV/0!</v>
      </c>
      <c r="AE21" t="e">
        <v>#DIV/0!</v>
      </c>
      <c r="AF21" t="e">
        <v>#DIV/0!</v>
      </c>
      <c r="AH21">
        <f>AH19/$AH$11</f>
        <v>0.64735498149125992</v>
      </c>
      <c r="AI21">
        <f>AI19/$AH$11</f>
        <v>8.2271066122094727E-2</v>
      </c>
      <c r="AJ21">
        <f t="shared" si="9"/>
        <v>2.3749611086054449E-2</v>
      </c>
    </row>
    <row r="22" spans="1:36" x14ac:dyDescent="0.35">
      <c r="A22">
        <v>24</v>
      </c>
      <c r="B22">
        <v>0.48409765136890576</v>
      </c>
      <c r="C22">
        <v>0.69966589126961565</v>
      </c>
      <c r="D22">
        <f t="shared" si="0"/>
        <v>0.69189831519507239</v>
      </c>
      <c r="E22">
        <f t="shared" si="1"/>
        <v>0.56359659205900636</v>
      </c>
      <c r="I22">
        <v>0.12446732821913359</v>
      </c>
      <c r="J22">
        <v>0.22931769707141356</v>
      </c>
      <c r="K22">
        <f t="shared" si="2"/>
        <v>0.54277244978773831</v>
      </c>
      <c r="L22">
        <f t="shared" si="3"/>
        <v>0.40615312960679184</v>
      </c>
      <c r="P22">
        <v>0.52718674412762156</v>
      </c>
      <c r="Q22">
        <v>0.77965851130603736</v>
      </c>
      <c r="R22">
        <f t="shared" si="4"/>
        <v>0.67617647531931613</v>
      </c>
      <c r="S22">
        <f t="shared" si="5"/>
        <v>0.55077060444123849</v>
      </c>
      <c r="V22">
        <v>0.27788637406621924</v>
      </c>
      <c r="W22">
        <v>0.54888395415542579</v>
      </c>
      <c r="X22">
        <f t="shared" si="6"/>
        <v>0.50627527360278968</v>
      </c>
      <c r="Y22">
        <f t="shared" si="7"/>
        <v>0.36270559875874803</v>
      </c>
      <c r="AA22" t="s">
        <v>65</v>
      </c>
      <c r="AB22">
        <v>24</v>
      </c>
      <c r="AC22">
        <v>0.56359659205900636</v>
      </c>
      <c r="AE22">
        <v>0.55077060444123849</v>
      </c>
      <c r="AF22">
        <v>0.36270559875874803</v>
      </c>
      <c r="AH22" t="s">
        <v>9</v>
      </c>
      <c r="AI22" t="s">
        <v>10</v>
      </c>
      <c r="AJ22" t="e">
        <f t="shared" si="9"/>
        <v>#VALUE!</v>
      </c>
    </row>
    <row r="23" spans="1:36" x14ac:dyDescent="0.35">
      <c r="B23">
        <v>0.53580130495114298</v>
      </c>
      <c r="C23">
        <v>0.69966589126961565</v>
      </c>
      <c r="D23">
        <f t="shared" si="0"/>
        <v>0.76579594866183409</v>
      </c>
      <c r="E23">
        <f t="shared" si="1"/>
        <v>0.62379106495832282</v>
      </c>
      <c r="I23">
        <v>0.14373815717194757</v>
      </c>
      <c r="J23">
        <v>0.22931769707141356</v>
      </c>
      <c r="K23">
        <f t="shared" si="2"/>
        <v>0.62680795685465562</v>
      </c>
      <c r="L23">
        <f t="shared" si="3"/>
        <v>0.46903635849335351</v>
      </c>
      <c r="P23">
        <v>0.5370253140442679</v>
      </c>
      <c r="Q23">
        <v>0.77965851130603736</v>
      </c>
      <c r="R23">
        <f t="shared" si="4"/>
        <v>0.68879555120186553</v>
      </c>
      <c r="S23">
        <f t="shared" si="5"/>
        <v>0.56104930579363232</v>
      </c>
      <c r="V23">
        <v>0.30510632645982533</v>
      </c>
      <c r="W23">
        <v>0.54888395415542579</v>
      </c>
      <c r="X23">
        <f t="shared" si="6"/>
        <v>0.55586672583514674</v>
      </c>
      <c r="Y23">
        <f t="shared" si="7"/>
        <v>0.39823389396315717</v>
      </c>
      <c r="AC23">
        <v>0.62379106495832282</v>
      </c>
      <c r="AE23">
        <v>0.56104930579363232</v>
      </c>
      <c r="AF23">
        <v>0.39823389396315717</v>
      </c>
      <c r="AH23">
        <f>AVERAGE(AC22:AF24)</f>
        <v>0.48984890594991587</v>
      </c>
      <c r="AI23">
        <f>STDEV(AC22:AF24)</f>
        <v>9.7635834377482009E-2</v>
      </c>
      <c r="AJ23">
        <f t="shared" si="9"/>
        <v>2.8185037630196478E-2</v>
      </c>
    </row>
    <row r="24" spans="1:36" x14ac:dyDescent="0.35">
      <c r="B24">
        <v>0.43302133093906031</v>
      </c>
      <c r="C24">
        <v>0.69966589126961565</v>
      </c>
      <c r="D24">
        <f t="shared" si="0"/>
        <v>0.61889729990024045</v>
      </c>
      <c r="E24">
        <f t="shared" si="1"/>
        <v>0.5041324735123166</v>
      </c>
      <c r="I24">
        <v>0.13888021582394638</v>
      </c>
      <c r="J24">
        <v>0.22931769707141356</v>
      </c>
      <c r="K24">
        <f t="shared" si="2"/>
        <v>0.60562362869315156</v>
      </c>
      <c r="L24">
        <f t="shared" si="3"/>
        <v>0.45318426212262403</v>
      </c>
      <c r="P24">
        <v>0.47239545844105946</v>
      </c>
      <c r="Q24">
        <v>0.77965851130603736</v>
      </c>
      <c r="R24">
        <f t="shared" si="4"/>
        <v>0.60590047000157898</v>
      </c>
      <c r="S24">
        <f t="shared" si="5"/>
        <v>0.49352821382377821</v>
      </c>
      <c r="V24">
        <v>0.26878974465332311</v>
      </c>
      <c r="W24">
        <v>0.54888395415542579</v>
      </c>
      <c r="X24">
        <f t="shared" si="6"/>
        <v>0.48970231798251973</v>
      </c>
      <c r="Y24">
        <f t="shared" si="7"/>
        <v>0.35083240623904322</v>
      </c>
      <c r="AC24">
        <v>0.5041324735123166</v>
      </c>
      <c r="AE24">
        <v>0.49352821382377821</v>
      </c>
      <c r="AF24">
        <v>0.35083240623904322</v>
      </c>
      <c r="AH24" t="s">
        <v>16</v>
      </c>
      <c r="AJ24">
        <f t="shared" si="9"/>
        <v>0</v>
      </c>
    </row>
    <row r="25" spans="1:36" x14ac:dyDescent="0.35">
      <c r="D25" t="e">
        <f t="shared" si="0"/>
        <v>#DIV/0!</v>
      </c>
      <c r="E25" t="e">
        <f t="shared" si="1"/>
        <v>#DIV/0!</v>
      </c>
      <c r="K25" t="e">
        <f t="shared" si="2"/>
        <v>#DIV/0!</v>
      </c>
      <c r="L25" t="e">
        <f t="shared" si="3"/>
        <v>#DIV/0!</v>
      </c>
      <c r="R25" t="e">
        <f t="shared" si="4"/>
        <v>#DIV/0!</v>
      </c>
      <c r="S25" t="e">
        <f t="shared" si="5"/>
        <v>#DIV/0!</v>
      </c>
      <c r="X25" t="e">
        <f t="shared" si="6"/>
        <v>#DIV/0!</v>
      </c>
      <c r="Y25" t="e">
        <f t="shared" si="7"/>
        <v>#DIV/0!</v>
      </c>
      <c r="AC25" t="e">
        <v>#DIV/0!</v>
      </c>
      <c r="AE25" t="e">
        <v>#DIV/0!</v>
      </c>
      <c r="AF25" t="e">
        <v>#DIV/0!</v>
      </c>
      <c r="AH25">
        <f>AH23/$AH$11</f>
        <v>0.55775793513319427</v>
      </c>
      <c r="AI25">
        <f>AI23/$AH$11</f>
        <v>0.1111713442980698</v>
      </c>
      <c r="AJ25">
        <f t="shared" si="9"/>
        <v>3.2092402778331586E-2</v>
      </c>
    </row>
    <row r="26" spans="1:36" x14ac:dyDescent="0.35">
      <c r="A26">
        <v>3</v>
      </c>
      <c r="B26">
        <v>0.28270905545636438</v>
      </c>
      <c r="C26">
        <v>0.62096242385526457</v>
      </c>
      <c r="D26">
        <f t="shared" si="0"/>
        <v>0.45527562473290478</v>
      </c>
      <c r="E26">
        <f t="shared" si="1"/>
        <v>0.37085187940464526</v>
      </c>
      <c r="I26">
        <v>0.50743713256090184</v>
      </c>
      <c r="J26">
        <v>0.63626914635677723</v>
      </c>
      <c r="K26">
        <f t="shared" si="2"/>
        <v>0.79751962745080995</v>
      </c>
      <c r="L26">
        <f t="shared" si="3"/>
        <v>0.59677880249570969</v>
      </c>
      <c r="P26">
        <v>0.4154863540511794</v>
      </c>
      <c r="Q26">
        <v>0.84524752966815142</v>
      </c>
      <c r="R26">
        <f t="shared" si="4"/>
        <v>0.49155583360805738</v>
      </c>
      <c r="S26">
        <f t="shared" si="5"/>
        <v>0.4003903026426282</v>
      </c>
      <c r="V26">
        <v>0.45494246206472438</v>
      </c>
      <c r="W26">
        <v>0.58445976723058224</v>
      </c>
      <c r="X26">
        <f t="shared" si="6"/>
        <v>0.77839825351954395</v>
      </c>
      <c r="Y26">
        <f t="shared" si="7"/>
        <v>0.55765987267448147</v>
      </c>
      <c r="AA26" t="s">
        <v>65</v>
      </c>
      <c r="AB26">
        <v>3</v>
      </c>
      <c r="AC26">
        <v>0.37085187940464526</v>
      </c>
      <c r="AE26">
        <v>0.4003903026426282</v>
      </c>
      <c r="AF26">
        <v>0.55765987267448147</v>
      </c>
      <c r="AH26" t="s">
        <v>9</v>
      </c>
      <c r="AI26" t="s">
        <v>10</v>
      </c>
      <c r="AJ26" t="e">
        <f t="shared" si="9"/>
        <v>#VALUE!</v>
      </c>
    </row>
    <row r="27" spans="1:36" x14ac:dyDescent="0.35">
      <c r="B27">
        <v>0.30836693841558682</v>
      </c>
      <c r="C27">
        <v>0.62096242385526457</v>
      </c>
      <c r="D27">
        <f t="shared" si="0"/>
        <v>0.4965951667430713</v>
      </c>
      <c r="E27">
        <f t="shared" si="1"/>
        <v>0.40450935847482211</v>
      </c>
      <c r="I27">
        <v>0.51616957102430849</v>
      </c>
      <c r="J27">
        <v>0.63626914635677723</v>
      </c>
      <c r="K27">
        <f t="shared" si="2"/>
        <v>0.81124406861443987</v>
      </c>
      <c r="L27">
        <f t="shared" si="3"/>
        <v>0.60704871345543598</v>
      </c>
      <c r="P27">
        <v>0.46702315965627283</v>
      </c>
      <c r="Q27">
        <v>0.84524752966815142</v>
      </c>
      <c r="R27">
        <f t="shared" si="4"/>
        <v>0.55252827516648118</v>
      </c>
      <c r="S27">
        <f t="shared" si="5"/>
        <v>0.45005459845465356</v>
      </c>
      <c r="V27">
        <v>0.44987216165414634</v>
      </c>
      <c r="W27">
        <v>0.58445976723058224</v>
      </c>
      <c r="X27">
        <f t="shared" si="6"/>
        <v>0.76972306200960772</v>
      </c>
      <c r="Y27">
        <f t="shared" si="7"/>
        <v>0.55144479424774606</v>
      </c>
      <c r="AC27">
        <v>0.40450935847482211</v>
      </c>
      <c r="AE27">
        <v>0.45005459845465356</v>
      </c>
      <c r="AF27">
        <v>0.55144479424774606</v>
      </c>
      <c r="AH27">
        <f>AVERAGE(AC26:AF28)</f>
        <v>0.4416332267328083</v>
      </c>
      <c r="AI27">
        <f>STDEV(AC26:AF28)</f>
        <v>7.9699549318338281E-2</v>
      </c>
      <c r="AJ27">
        <f t="shared" si="9"/>
        <v>2.3007278126617233E-2</v>
      </c>
    </row>
    <row r="28" spans="1:36" x14ac:dyDescent="0.35">
      <c r="B28">
        <v>0.27524914738498973</v>
      </c>
      <c r="C28">
        <v>0.62096242385526457</v>
      </c>
      <c r="D28">
        <f t="shared" si="0"/>
        <v>0.44326216339484253</v>
      </c>
      <c r="E28">
        <f t="shared" si="1"/>
        <v>0.36106612661370863</v>
      </c>
      <c r="I28">
        <v>0.47430829351938775</v>
      </c>
      <c r="J28">
        <v>0.63626914635677723</v>
      </c>
      <c r="K28">
        <f t="shared" si="2"/>
        <v>0.74545229206105079</v>
      </c>
      <c r="L28">
        <f t="shared" si="3"/>
        <v>0.55781715065227655</v>
      </c>
      <c r="P28">
        <v>0.38025971184245189</v>
      </c>
      <c r="Q28">
        <v>0.84524752966815142</v>
      </c>
      <c r="R28">
        <f t="shared" si="4"/>
        <v>0.44987970800901816</v>
      </c>
      <c r="S28">
        <f t="shared" si="5"/>
        <v>0.36644356577025766</v>
      </c>
      <c r="V28">
        <v>0.41792008484451509</v>
      </c>
      <c r="W28">
        <v>0.58445976723058224</v>
      </c>
      <c r="X28">
        <f t="shared" si="6"/>
        <v>0.71505364145901329</v>
      </c>
      <c r="Y28">
        <f t="shared" si="7"/>
        <v>0.51227854231233283</v>
      </c>
      <c r="AC28">
        <v>0.36106612661370863</v>
      </c>
      <c r="AE28">
        <v>0.36644356577025766</v>
      </c>
      <c r="AF28">
        <v>0.51227854231233283</v>
      </c>
      <c r="AH28" t="s">
        <v>16</v>
      </c>
      <c r="AJ28">
        <f t="shared" si="9"/>
        <v>0</v>
      </c>
    </row>
    <row r="29" spans="1:36" x14ac:dyDescent="0.35">
      <c r="D29" t="e">
        <f t="shared" si="0"/>
        <v>#DIV/0!</v>
      </c>
      <c r="E29" t="e">
        <f t="shared" si="1"/>
        <v>#DIV/0!</v>
      </c>
      <c r="K29" t="e">
        <f t="shared" si="2"/>
        <v>#DIV/0!</v>
      </c>
      <c r="L29" t="e">
        <f t="shared" si="3"/>
        <v>#DIV/0!</v>
      </c>
      <c r="R29" t="e">
        <f t="shared" si="4"/>
        <v>#DIV/0!</v>
      </c>
      <c r="S29" t="e">
        <f t="shared" si="5"/>
        <v>#DIV/0!</v>
      </c>
      <c r="X29" t="e">
        <f t="shared" si="6"/>
        <v>#DIV/0!</v>
      </c>
      <c r="Y29" t="e">
        <f t="shared" si="7"/>
        <v>#DIV/0!</v>
      </c>
      <c r="AC29" t="e">
        <v>#DIV/0!</v>
      </c>
      <c r="AE29" t="e">
        <v>#DIV/0!</v>
      </c>
      <c r="AF29" t="e">
        <v>#DIV/0!</v>
      </c>
      <c r="AH29">
        <f>AH27/$AH$11</f>
        <v>0.50285799077376359</v>
      </c>
      <c r="AI29">
        <f>AI27/$AH$11</f>
        <v>9.074850534296712E-2</v>
      </c>
      <c r="AJ29">
        <f t="shared" si="9"/>
        <v>2.6196836994159131E-2</v>
      </c>
    </row>
    <row r="30" spans="1:36" x14ac:dyDescent="0.35">
      <c r="A30">
        <v>6</v>
      </c>
      <c r="B30">
        <v>0.18334972407038141</v>
      </c>
      <c r="C30">
        <v>0.50140798430559574</v>
      </c>
      <c r="D30">
        <f t="shared" si="0"/>
        <v>0.36566973364874522</v>
      </c>
      <c r="E30">
        <f t="shared" si="1"/>
        <v>0.29786199962844645</v>
      </c>
      <c r="I30">
        <v>0.77070358130357774</v>
      </c>
      <c r="J30">
        <v>0.81343279219287712</v>
      </c>
      <c r="K30">
        <f t="shared" si="2"/>
        <v>0.94747050856640702</v>
      </c>
      <c r="L30">
        <f t="shared" si="3"/>
        <v>0.70898608139539043</v>
      </c>
      <c r="P30">
        <v>0.36876969320983338</v>
      </c>
      <c r="Q30">
        <v>0.7673490279612053</v>
      </c>
      <c r="R30">
        <f t="shared" si="4"/>
        <v>0.48057621730443789</v>
      </c>
      <c r="S30">
        <f t="shared" si="5"/>
        <v>0.39144700140574085</v>
      </c>
      <c r="V30">
        <v>0.41458073987048799</v>
      </c>
      <c r="W30">
        <v>0.5644161460308087</v>
      </c>
      <c r="X30">
        <f t="shared" si="6"/>
        <v>0.73453026244195729</v>
      </c>
      <c r="Y30">
        <f t="shared" si="7"/>
        <v>0.52623197800976396</v>
      </c>
      <c r="AA30" t="s">
        <v>65</v>
      </c>
      <c r="AB30">
        <v>6</v>
      </c>
      <c r="AC30">
        <v>0.29786199962844645</v>
      </c>
      <c r="AE30">
        <v>0.39144700140574085</v>
      </c>
      <c r="AF30">
        <v>0.52623197800976396</v>
      </c>
      <c r="AH30" t="s">
        <v>9</v>
      </c>
      <c r="AI30" t="s">
        <v>10</v>
      </c>
      <c r="AJ30" t="e">
        <f t="shared" si="9"/>
        <v>#VALUE!</v>
      </c>
    </row>
    <row r="31" spans="1:36" x14ac:dyDescent="0.35">
      <c r="B31">
        <v>0.23939418266651838</v>
      </c>
      <c r="C31">
        <v>0.50140798430559574</v>
      </c>
      <c r="D31">
        <f t="shared" si="0"/>
        <v>0.47744389830181394</v>
      </c>
      <c r="E31">
        <f t="shared" si="1"/>
        <v>0.38890939329199503</v>
      </c>
      <c r="I31">
        <v>0.8191996476920157</v>
      </c>
      <c r="J31">
        <v>0.81343279219287712</v>
      </c>
      <c r="K31">
        <f t="shared" si="2"/>
        <v>1.0070895291590005</v>
      </c>
      <c r="L31">
        <f t="shared" si="3"/>
        <v>0.75359861065556777</v>
      </c>
      <c r="P31">
        <v>0.35047173428816492</v>
      </c>
      <c r="Q31">
        <v>0.7673490279612053</v>
      </c>
      <c r="R31">
        <f t="shared" si="4"/>
        <v>0.45673053788749135</v>
      </c>
      <c r="S31">
        <f t="shared" si="5"/>
        <v>0.37202381863443618</v>
      </c>
      <c r="V31">
        <v>0.41263611490440449</v>
      </c>
      <c r="W31">
        <v>0.5644161460308087</v>
      </c>
      <c r="X31">
        <f t="shared" si="6"/>
        <v>0.73108488799659666</v>
      </c>
      <c r="Y31">
        <f t="shared" si="7"/>
        <v>0.52376364375306661</v>
      </c>
      <c r="AC31">
        <v>0.38890939329199503</v>
      </c>
      <c r="AE31">
        <v>0.37202381863443618</v>
      </c>
      <c r="AF31">
        <v>0.52376364375306661</v>
      </c>
      <c r="AH31">
        <f>AVERAGE(AC30:AF32)</f>
        <v>0.40542645226072244</v>
      </c>
      <c r="AI31">
        <f>STDEV(AC30:AF32)</f>
        <v>8.5366724094913915E-2</v>
      </c>
      <c r="AJ31">
        <f t="shared" si="9"/>
        <v>2.4643250568017531E-2</v>
      </c>
    </row>
    <row r="32" spans="1:36" x14ac:dyDescent="0.35">
      <c r="B32">
        <v>0.20283942571013522</v>
      </c>
      <c r="C32">
        <v>0.50140798430559574</v>
      </c>
      <c r="D32">
        <f t="shared" si="0"/>
        <v>0.40453968037834359</v>
      </c>
      <c r="E32">
        <f t="shared" si="1"/>
        <v>0.32952412255779678</v>
      </c>
      <c r="I32">
        <v>0.69879490764569163</v>
      </c>
      <c r="J32">
        <v>0.81343279219287712</v>
      </c>
      <c r="K32">
        <f t="shared" si="2"/>
        <v>0.85906901510800771</v>
      </c>
      <c r="L32">
        <f t="shared" si="3"/>
        <v>0.64283581300191472</v>
      </c>
      <c r="P32">
        <v>0.31673561414108264</v>
      </c>
      <c r="Q32">
        <v>0.7673490279612053</v>
      </c>
      <c r="R32">
        <f t="shared" si="4"/>
        <v>0.41276603292588754</v>
      </c>
      <c r="S32">
        <f t="shared" si="5"/>
        <v>0.33621311261981562</v>
      </c>
      <c r="V32">
        <v>0.38041340767215776</v>
      </c>
      <c r="W32">
        <v>0.5644161460308087</v>
      </c>
      <c r="X32">
        <f t="shared" si="6"/>
        <v>0.67399455233052963</v>
      </c>
      <c r="Y32">
        <f t="shared" si="7"/>
        <v>0.48286300044544</v>
      </c>
      <c r="AC32">
        <v>0.32952412255779678</v>
      </c>
      <c r="AE32">
        <v>0.33621311261981562</v>
      </c>
      <c r="AF32">
        <v>0.48286300044544</v>
      </c>
      <c r="AH32" t="s">
        <v>16</v>
      </c>
      <c r="AJ32">
        <f t="shared" si="9"/>
        <v>0</v>
      </c>
    </row>
    <row r="33" spans="34:36" x14ac:dyDescent="0.35">
      <c r="AH33">
        <f>AH31/$AH$11</f>
        <v>0.46163177689007134</v>
      </c>
      <c r="AI33">
        <f>AI31/$AH$11</f>
        <v>9.7201335313653908E-2</v>
      </c>
      <c r="AJ33">
        <f t="shared" si="9"/>
        <v>2.8059608554464582E-2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4"/>
  <sheetViews>
    <sheetView topLeftCell="Z10" workbookViewId="0">
      <selection activeCell="AL17" sqref="AL17:AN25"/>
    </sheetView>
  </sheetViews>
  <sheetFormatPr defaultRowHeight="14.5" x14ac:dyDescent="0.35"/>
  <cols>
    <col min="1" max="1" width="18.453125" customWidth="1"/>
    <col min="8" max="8" width="18.26953125" customWidth="1"/>
    <col min="15" max="15" width="18.1796875" customWidth="1"/>
    <col min="21" max="21" width="18.1796875" customWidth="1"/>
  </cols>
  <sheetData>
    <row r="1" spans="1:40" x14ac:dyDescent="0.35">
      <c r="A1" t="s">
        <v>41</v>
      </c>
      <c r="B1" t="s">
        <v>0</v>
      </c>
      <c r="C1" t="s">
        <v>1</v>
      </c>
      <c r="D1" t="s">
        <v>2</v>
      </c>
      <c r="E1" t="s">
        <v>3</v>
      </c>
      <c r="H1" t="s">
        <v>43</v>
      </c>
      <c r="I1" t="s">
        <v>0</v>
      </c>
      <c r="J1" t="s">
        <v>1</v>
      </c>
      <c r="K1" t="s">
        <v>2</v>
      </c>
      <c r="L1" t="s">
        <v>3</v>
      </c>
      <c r="O1" t="s">
        <v>42</v>
      </c>
      <c r="P1" t="s">
        <v>0</v>
      </c>
      <c r="Q1" t="s">
        <v>1</v>
      </c>
      <c r="R1" t="s">
        <v>2</v>
      </c>
      <c r="S1" t="s">
        <v>3</v>
      </c>
      <c r="U1" t="s">
        <v>44</v>
      </c>
      <c r="V1" t="s">
        <v>0</v>
      </c>
      <c r="W1" t="s">
        <v>1</v>
      </c>
      <c r="X1" t="s">
        <v>2</v>
      </c>
      <c r="Y1" t="s">
        <v>3</v>
      </c>
      <c r="AC1" t="s">
        <v>3</v>
      </c>
      <c r="AD1" t="s">
        <v>3</v>
      </c>
      <c r="AE1" t="s">
        <v>3</v>
      </c>
      <c r="AF1" t="s">
        <v>3</v>
      </c>
    </row>
    <row r="2" spans="1:40" x14ac:dyDescent="0.35">
      <c r="A2">
        <v>9</v>
      </c>
      <c r="B2">
        <v>5.1974940077127288E-2</v>
      </c>
      <c r="C2">
        <v>4.3970714033390729E-2</v>
      </c>
      <c r="D2">
        <f>B2/C2</f>
        <v>1.1820353892288005</v>
      </c>
      <c r="E2">
        <f>D2/$D$7</f>
        <v>0.72820476669079826</v>
      </c>
      <c r="I2" s="2">
        <v>0.96058554232800308</v>
      </c>
      <c r="J2" s="2">
        <v>0.74829356163089322</v>
      </c>
      <c r="K2">
        <f>I2/J2</f>
        <v>1.2837014663528883</v>
      </c>
      <c r="L2">
        <f>K2/$K$3</f>
        <v>0.96058554232800297</v>
      </c>
      <c r="P2" s="2">
        <v>0.71473681187168703</v>
      </c>
      <c r="Q2" s="2">
        <v>0.66968682478757269</v>
      </c>
      <c r="R2">
        <f>P2/Q2</f>
        <v>1.0672702305266411</v>
      </c>
      <c r="S2">
        <f>R2/$R$8</f>
        <v>0.59497058425052041</v>
      </c>
      <c r="V2">
        <v>0.50634899738688288</v>
      </c>
      <c r="W2">
        <v>0.79015164644646851</v>
      </c>
      <c r="X2">
        <f>V2/W2</f>
        <v>0.64082508675907346</v>
      </c>
      <c r="Y2">
        <f>X2/$X$11</f>
        <v>0.45909974061845171</v>
      </c>
      <c r="AB2">
        <v>9</v>
      </c>
      <c r="AC2">
        <v>0.72820476669079826</v>
      </c>
      <c r="AD2">
        <v>0.96058554232800297</v>
      </c>
      <c r="AE2">
        <v>0.59497058425052041</v>
      </c>
      <c r="AF2">
        <v>0.45909974061845171</v>
      </c>
      <c r="AH2" t="s">
        <v>9</v>
      </c>
      <c r="AI2" t="s">
        <v>10</v>
      </c>
      <c r="AJ2" t="s">
        <v>11</v>
      </c>
    </row>
    <row r="3" spans="1:40" x14ac:dyDescent="0.35">
      <c r="B3">
        <v>5.7330632266435408E-2</v>
      </c>
      <c r="C3">
        <v>4.3970714033390729E-2</v>
      </c>
      <c r="D3">
        <f t="shared" ref="D3:D32" si="0">B3/C3</f>
        <v>1.3038367360352472</v>
      </c>
      <c r="E3">
        <f t="shared" ref="E3:E32" si="1">D3/$D$7</f>
        <v>0.80324170902099523</v>
      </c>
      <c r="I3" s="4">
        <v>1</v>
      </c>
      <c r="J3" s="2">
        <v>0.74829356163089322</v>
      </c>
      <c r="K3">
        <f t="shared" ref="K3:K32" si="2">I3/J3</f>
        <v>1.3363739196426023</v>
      </c>
      <c r="L3">
        <f t="shared" ref="L3:L32" si="3">K3/$K$3</f>
        <v>1</v>
      </c>
      <c r="P3" s="4">
        <v>0.81515256139356551</v>
      </c>
      <c r="Q3" s="2">
        <v>0.66968682478757269</v>
      </c>
      <c r="R3">
        <f t="shared" ref="R3:R32" si="4">P3/Q3</f>
        <v>1.2172145713813842</v>
      </c>
      <c r="S3">
        <f t="shared" ref="S3:S32" si="5">R3/$R$8</f>
        <v>0.67855997851235061</v>
      </c>
      <c r="V3">
        <v>0.57767501372190455</v>
      </c>
      <c r="W3">
        <v>0.79015164644646851</v>
      </c>
      <c r="X3">
        <f t="shared" ref="X3:X32" si="6">V3/W3</f>
        <v>0.73109385561603213</v>
      </c>
      <c r="Y3">
        <f t="shared" ref="Y3:Y32" si="7">X3/$X$11</f>
        <v>0.52377006833263107</v>
      </c>
      <c r="AC3">
        <v>0.80324170902099523</v>
      </c>
      <c r="AD3">
        <v>1</v>
      </c>
      <c r="AE3">
        <v>0.67855997851235061</v>
      </c>
      <c r="AF3">
        <v>0.52377006833263107</v>
      </c>
      <c r="AH3">
        <f>AVERAGE(AC2:AF4)</f>
        <v>0.69649423158610946</v>
      </c>
      <c r="AI3">
        <f>STDEV(AC2:AF4)</f>
        <v>0.18952295969123556</v>
      </c>
    </row>
    <row r="4" spans="1:40" x14ac:dyDescent="0.35">
      <c r="B4">
        <v>4.8165368042092392E-2</v>
      </c>
      <c r="C4">
        <v>4.3970714033390729E-2</v>
      </c>
      <c r="D4">
        <f t="shared" si="0"/>
        <v>1.0953965406501314</v>
      </c>
      <c r="E4">
        <f t="shared" si="1"/>
        <v>0.67483003435156452</v>
      </c>
      <c r="I4" s="5">
        <v>0.89012694186478158</v>
      </c>
      <c r="J4" s="2">
        <v>0.74829356163089322</v>
      </c>
      <c r="K4">
        <f t="shared" si="2"/>
        <v>1.1895424302793209</v>
      </c>
      <c r="L4">
        <f t="shared" si="3"/>
        <v>0.89012694186478158</v>
      </c>
      <c r="P4" s="5">
        <v>0.76267219023974686</v>
      </c>
      <c r="Q4" s="2">
        <v>0.66968682478757269</v>
      </c>
      <c r="R4">
        <f t="shared" si="4"/>
        <v>1.1388490291438382</v>
      </c>
      <c r="S4">
        <f t="shared" si="5"/>
        <v>0.63487358015082729</v>
      </c>
      <c r="V4">
        <v>0.4518296964781795</v>
      </c>
      <c r="W4">
        <v>0.79015164644646851</v>
      </c>
      <c r="X4">
        <f t="shared" si="6"/>
        <v>0.57182655824382977</v>
      </c>
      <c r="Y4">
        <f t="shared" si="7"/>
        <v>0.40966783291239045</v>
      </c>
      <c r="AC4">
        <v>0.67483003435156452</v>
      </c>
      <c r="AD4">
        <v>0.89012694186478158</v>
      </c>
      <c r="AE4">
        <v>0.63487358015082729</v>
      </c>
      <c r="AF4">
        <v>0.40966783291239045</v>
      </c>
      <c r="AH4" t="s">
        <v>16</v>
      </c>
      <c r="AJ4" t="s">
        <v>11</v>
      </c>
    </row>
    <row r="5" spans="1:40" x14ac:dyDescent="0.35">
      <c r="D5" t="e">
        <f t="shared" si="0"/>
        <v>#DIV/0!</v>
      </c>
      <c r="E5" t="e">
        <f t="shared" si="1"/>
        <v>#DIV/0!</v>
      </c>
      <c r="I5" s="3"/>
      <c r="J5" s="3"/>
      <c r="K5" t="e">
        <f t="shared" si="2"/>
        <v>#DIV/0!</v>
      </c>
      <c r="L5" t="e">
        <f t="shared" si="3"/>
        <v>#DIV/0!</v>
      </c>
      <c r="P5" s="3"/>
      <c r="Q5" s="3"/>
      <c r="R5" t="e">
        <f t="shared" si="4"/>
        <v>#DIV/0!</v>
      </c>
      <c r="S5" t="e">
        <f t="shared" si="5"/>
        <v>#DIV/0!</v>
      </c>
      <c r="X5" t="e">
        <f t="shared" si="6"/>
        <v>#DIV/0!</v>
      </c>
      <c r="Y5" t="e">
        <f t="shared" si="7"/>
        <v>#DIV/0!</v>
      </c>
      <c r="AC5" t="e">
        <v>#DIV/0!</v>
      </c>
      <c r="AD5" t="e">
        <v>#DIV/0!</v>
      </c>
      <c r="AE5" t="e">
        <v>#DIV/0!</v>
      </c>
      <c r="AF5" t="e">
        <v>#DIV/0!</v>
      </c>
      <c r="AH5">
        <f>AH3/$AH$7</f>
        <v>0.84063422715335412</v>
      </c>
      <c r="AI5">
        <f t="shared" ref="AI5" si="8">AI3/$AH$7</f>
        <v>0.22874487615646677</v>
      </c>
      <c r="AJ5">
        <f>AI5/SQRT(12)</f>
        <v>6.6032957912341858E-2</v>
      </c>
    </row>
    <row r="6" spans="1:40" x14ac:dyDescent="0.35">
      <c r="A6">
        <v>12</v>
      </c>
      <c r="B6">
        <v>0.83587551141186112</v>
      </c>
      <c r="C6">
        <v>0.61606003790284436</v>
      </c>
      <c r="D6">
        <f t="shared" si="0"/>
        <v>1.3568085251192397</v>
      </c>
      <c r="E6">
        <f t="shared" si="1"/>
        <v>0.83587551141186112</v>
      </c>
      <c r="I6" s="2">
        <v>0.64930264884628985</v>
      </c>
      <c r="J6" s="2">
        <v>0.62862353511258839</v>
      </c>
      <c r="K6">
        <f t="shared" si="2"/>
        <v>1.0328958630700928</v>
      </c>
      <c r="L6">
        <f t="shared" si="3"/>
        <v>0.77290932417053515</v>
      </c>
      <c r="P6" s="2">
        <v>0.72477495086448551</v>
      </c>
      <c r="Q6" s="2">
        <v>0.4680825013072944</v>
      </c>
      <c r="R6">
        <f t="shared" si="4"/>
        <v>1.5483914669749073</v>
      </c>
      <c r="S6">
        <f t="shared" si="5"/>
        <v>0.86318099147204208</v>
      </c>
      <c r="V6">
        <v>0.8809737881479125</v>
      </c>
      <c r="W6">
        <v>0.8256846519116674</v>
      </c>
      <c r="X6">
        <f t="shared" si="6"/>
        <v>1.0669615646945076</v>
      </c>
      <c r="Y6">
        <f t="shared" si="7"/>
        <v>0.76439232439922911</v>
      </c>
      <c r="AB6">
        <v>12</v>
      </c>
      <c r="AC6">
        <v>0.83587551141186112</v>
      </c>
      <c r="AD6">
        <v>0.77290932417053515</v>
      </c>
      <c r="AE6">
        <v>0.86318099147204208</v>
      </c>
      <c r="AF6">
        <v>0.76439232439922911</v>
      </c>
      <c r="AH6" t="s">
        <v>9</v>
      </c>
      <c r="AI6" t="s">
        <v>10</v>
      </c>
      <c r="AJ6" t="e">
        <f t="shared" ref="AJ6:AJ32" si="9">AI6/SQRT(12)</f>
        <v>#VALUE!</v>
      </c>
    </row>
    <row r="7" spans="1:40" x14ac:dyDescent="0.35">
      <c r="B7">
        <v>1</v>
      </c>
      <c r="C7">
        <v>0.61606003790284436</v>
      </c>
      <c r="D7">
        <f t="shared" si="0"/>
        <v>1.6232184178089877</v>
      </c>
      <c r="E7">
        <f t="shared" si="1"/>
        <v>1</v>
      </c>
      <c r="I7" s="4">
        <v>0.65329205515955058</v>
      </c>
      <c r="J7" s="2">
        <v>0.62862353511258839</v>
      </c>
      <c r="K7">
        <f t="shared" si="2"/>
        <v>1.0392421197570085</v>
      </c>
      <c r="L7">
        <f t="shared" si="3"/>
        <v>0.77765818718981117</v>
      </c>
      <c r="P7" s="4">
        <v>0.69550943932388976</v>
      </c>
      <c r="Q7" s="2">
        <v>0.4680825013072944</v>
      </c>
      <c r="R7">
        <f t="shared" si="4"/>
        <v>1.485869344360067</v>
      </c>
      <c r="S7">
        <f t="shared" si="5"/>
        <v>0.82832681606570802</v>
      </c>
      <c r="V7">
        <v>0.96712414606348351</v>
      </c>
      <c r="W7">
        <v>0.8256846519116674</v>
      </c>
      <c r="X7">
        <f t="shared" si="6"/>
        <v>1.1712996527479931</v>
      </c>
      <c r="Y7">
        <f t="shared" si="7"/>
        <v>0.83914219008292001</v>
      </c>
      <c r="AC7">
        <v>1</v>
      </c>
      <c r="AD7">
        <v>0.77765818718981117</v>
      </c>
      <c r="AE7">
        <v>0.82832681606570802</v>
      </c>
      <c r="AF7">
        <v>0.83914219008292001</v>
      </c>
      <c r="AH7">
        <f>AVERAGE(AC6:AF8)</f>
        <v>0.828534229381372</v>
      </c>
      <c r="AI7">
        <f>STDEV(AC6:AF8)</f>
        <v>9.8136546709760866E-2</v>
      </c>
      <c r="AJ7">
        <f t="shared" si="9"/>
        <v>2.8329580830110362E-2</v>
      </c>
    </row>
    <row r="8" spans="1:40" x14ac:dyDescent="0.35">
      <c r="B8">
        <v>0.86244837100059368</v>
      </c>
      <c r="C8">
        <v>0.61606003790284436</v>
      </c>
      <c r="D8">
        <f t="shared" si="0"/>
        <v>1.3999420802175224</v>
      </c>
      <c r="E8">
        <f t="shared" si="1"/>
        <v>0.86244837100059368</v>
      </c>
      <c r="I8" s="5">
        <v>0.60955318073004705</v>
      </c>
      <c r="J8" s="2">
        <v>0.62862353511258839</v>
      </c>
      <c r="K8">
        <f t="shared" si="2"/>
        <v>0.96966331465918498</v>
      </c>
      <c r="L8">
        <f t="shared" si="3"/>
        <v>0.72559281530913911</v>
      </c>
      <c r="P8" s="5">
        <v>0.83965582887602375</v>
      </c>
      <c r="Q8" s="2">
        <v>0.4680825013072944</v>
      </c>
      <c r="R8">
        <f t="shared" si="4"/>
        <v>1.7938201631784412</v>
      </c>
      <c r="S8">
        <f t="shared" si="5"/>
        <v>1</v>
      </c>
      <c r="V8">
        <v>0.77550930674685004</v>
      </c>
      <c r="W8">
        <v>0.8256846519116674</v>
      </c>
      <c r="X8">
        <f t="shared" si="6"/>
        <v>0.93923183015616329</v>
      </c>
      <c r="Y8">
        <f t="shared" si="7"/>
        <v>0.67288422147462512</v>
      </c>
      <c r="AC8">
        <v>0.86244837100059368</v>
      </c>
      <c r="AD8">
        <v>0.72559281530913911</v>
      </c>
      <c r="AE8">
        <v>1</v>
      </c>
      <c r="AF8">
        <v>0.67288422147462512</v>
      </c>
      <c r="AH8" t="s">
        <v>16</v>
      </c>
      <c r="AJ8">
        <f t="shared" si="9"/>
        <v>0</v>
      </c>
    </row>
    <row r="9" spans="1:40" x14ac:dyDescent="0.35">
      <c r="D9" t="e">
        <f t="shared" si="0"/>
        <v>#DIV/0!</v>
      </c>
      <c r="E9" t="e">
        <f t="shared" si="1"/>
        <v>#DIV/0!</v>
      </c>
      <c r="I9" s="3"/>
      <c r="J9" s="3"/>
      <c r="K9" t="e">
        <f t="shared" si="2"/>
        <v>#DIV/0!</v>
      </c>
      <c r="L9" t="e">
        <f t="shared" si="3"/>
        <v>#DIV/0!</v>
      </c>
      <c r="P9" s="3"/>
      <c r="Q9" s="3"/>
      <c r="R9" t="e">
        <f t="shared" si="4"/>
        <v>#DIV/0!</v>
      </c>
      <c r="S9" t="e">
        <f t="shared" si="5"/>
        <v>#DIV/0!</v>
      </c>
      <c r="X9" t="e">
        <f t="shared" si="6"/>
        <v>#DIV/0!</v>
      </c>
      <c r="Y9" t="e">
        <f t="shared" si="7"/>
        <v>#DIV/0!</v>
      </c>
      <c r="AC9" t="e">
        <v>#DIV/0!</v>
      </c>
      <c r="AD9" t="e">
        <v>#DIV/0!</v>
      </c>
      <c r="AE9" t="e">
        <v>#DIV/0!</v>
      </c>
      <c r="AF9" t="e">
        <v>#DIV/0!</v>
      </c>
      <c r="AH9">
        <f>AH7/$AH$7</f>
        <v>1</v>
      </c>
      <c r="AI9">
        <f t="shared" ref="AI9:AJ9" si="10">AI7/$AH$7</f>
        <v>0.11844597752229846</v>
      </c>
      <c r="AJ9">
        <f t="shared" si="10"/>
        <v>3.4192408503463695E-2</v>
      </c>
      <c r="AL9">
        <v>9</v>
      </c>
      <c r="AM9">
        <v>0.84063422715335412</v>
      </c>
      <c r="AN9">
        <v>6.6032957912341858E-2</v>
      </c>
    </row>
    <row r="10" spans="1:40" x14ac:dyDescent="0.35">
      <c r="A10">
        <v>15</v>
      </c>
      <c r="B10">
        <v>0.4626105267070546</v>
      </c>
      <c r="C10">
        <v>0.90907349805513782</v>
      </c>
      <c r="D10">
        <f t="shared" si="0"/>
        <v>0.50888132554381871</v>
      </c>
      <c r="E10">
        <f t="shared" si="1"/>
        <v>0.31350144870257463</v>
      </c>
      <c r="I10" s="2">
        <v>0.5998289255171122</v>
      </c>
      <c r="J10" s="2">
        <v>0.5992025754099648</v>
      </c>
      <c r="K10">
        <f t="shared" si="2"/>
        <v>1.0010453060998925</v>
      </c>
      <c r="L10">
        <f t="shared" si="3"/>
        <v>0.74907575745537625</v>
      </c>
      <c r="P10" s="2">
        <v>0.68587710331872109</v>
      </c>
      <c r="Q10" s="2">
        <v>0.93039686983860082</v>
      </c>
      <c r="R10">
        <f t="shared" si="4"/>
        <v>0.73718767286663656</v>
      </c>
      <c r="S10">
        <f t="shared" si="5"/>
        <v>0.41095963129348795</v>
      </c>
      <c r="V10">
        <v>0.97346633987798459</v>
      </c>
      <c r="W10">
        <v>0.71641973777948587</v>
      </c>
      <c r="X10">
        <f t="shared" si="6"/>
        <v>1.3587933002728321</v>
      </c>
      <c r="Y10">
        <f t="shared" si="7"/>
        <v>0.97346633987798459</v>
      </c>
      <c r="AB10">
        <v>15</v>
      </c>
      <c r="AC10">
        <v>0.31350144870257463</v>
      </c>
      <c r="AD10">
        <v>0.74907575745537625</v>
      </c>
      <c r="AE10">
        <v>0.41095963129348795</v>
      </c>
      <c r="AF10">
        <v>0.97346633987798459</v>
      </c>
      <c r="AH10" t="s">
        <v>9</v>
      </c>
      <c r="AI10" t="s">
        <v>10</v>
      </c>
      <c r="AJ10" t="e">
        <f t="shared" si="9"/>
        <v>#VALUE!</v>
      </c>
      <c r="AL10">
        <v>12</v>
      </c>
      <c r="AM10">
        <v>1</v>
      </c>
      <c r="AN10">
        <v>3.4192408503463695E-2</v>
      </c>
    </row>
    <row r="11" spans="1:40" x14ac:dyDescent="0.35">
      <c r="B11">
        <v>0.66282962959545788</v>
      </c>
      <c r="C11">
        <v>0.90907349805513782</v>
      </c>
      <c r="D11">
        <f t="shared" si="0"/>
        <v>0.72912655688842376</v>
      </c>
      <c r="E11">
        <f t="shared" si="1"/>
        <v>0.44918573427265274</v>
      </c>
      <c r="I11" s="4">
        <v>0.62900482981637318</v>
      </c>
      <c r="J11" s="2">
        <v>0.5992025754099648</v>
      </c>
      <c r="K11">
        <f t="shared" si="2"/>
        <v>1.0497365258919626</v>
      </c>
      <c r="L11">
        <f t="shared" si="3"/>
        <v>0.78551108373373713</v>
      </c>
      <c r="P11" s="4">
        <v>0.85673266447875607</v>
      </c>
      <c r="Q11" s="2">
        <v>0.93039686983860082</v>
      </c>
      <c r="R11">
        <f t="shared" si="4"/>
        <v>0.92082496432664962</v>
      </c>
      <c r="S11">
        <f t="shared" si="5"/>
        <v>0.51333181732947775</v>
      </c>
      <c r="V11">
        <v>1</v>
      </c>
      <c r="W11">
        <v>0.71641973777948587</v>
      </c>
      <c r="X11">
        <f t="shared" si="6"/>
        <v>1.3958297730593796</v>
      </c>
      <c r="Y11">
        <f t="shared" si="7"/>
        <v>1</v>
      </c>
      <c r="AC11">
        <v>0.44918573427265274</v>
      </c>
      <c r="AD11">
        <v>0.78551108373373713</v>
      </c>
      <c r="AE11">
        <v>0.51333181732947775</v>
      </c>
      <c r="AF11">
        <v>1</v>
      </c>
      <c r="AH11">
        <f>AVERAGE(AC10:AF12)</f>
        <v>0.63373804812195245</v>
      </c>
      <c r="AI11">
        <f>STDEV(AC10:AF12)</f>
        <v>0.23967001901963</v>
      </c>
      <c r="AJ11">
        <f t="shared" si="9"/>
        <v>6.9186774998833064E-2</v>
      </c>
      <c r="AL11">
        <v>15</v>
      </c>
      <c r="AM11">
        <v>0.76489060517769458</v>
      </c>
      <c r="AN11">
        <v>8.350502917723944E-2</v>
      </c>
    </row>
    <row r="12" spans="1:40" x14ac:dyDescent="0.35">
      <c r="B12">
        <v>0.58032379902238784</v>
      </c>
      <c r="C12">
        <v>0.90907349805513782</v>
      </c>
      <c r="D12">
        <f t="shared" si="0"/>
        <v>0.6383684050452757</v>
      </c>
      <c r="E12">
        <f t="shared" si="1"/>
        <v>0.39327326380817085</v>
      </c>
      <c r="I12" s="5">
        <v>0.59292478106943047</v>
      </c>
      <c r="J12" s="2">
        <v>0.5992025754099648</v>
      </c>
      <c r="K12">
        <f t="shared" si="2"/>
        <v>0.98952308518327181</v>
      </c>
      <c r="L12">
        <f t="shared" si="3"/>
        <v>0.74045375372778022</v>
      </c>
      <c r="P12" s="5">
        <v>0.73960352199971746</v>
      </c>
      <c r="Q12" s="2">
        <v>0.93039686983860082</v>
      </c>
      <c r="R12">
        <f t="shared" si="4"/>
        <v>0.79493337303254152</v>
      </c>
      <c r="S12">
        <f t="shared" si="5"/>
        <v>0.44315109694386079</v>
      </c>
      <c r="V12">
        <v>0.83294665031832693</v>
      </c>
      <c r="W12">
        <v>0.71641973777948587</v>
      </c>
      <c r="X12">
        <f t="shared" si="6"/>
        <v>1.1626517338844007</v>
      </c>
      <c r="Y12">
        <f t="shared" si="7"/>
        <v>0.83294665031832693</v>
      </c>
      <c r="AC12">
        <v>0.39327326380817085</v>
      </c>
      <c r="AD12">
        <v>0.74045375372778022</v>
      </c>
      <c r="AE12">
        <v>0.44315109694386079</v>
      </c>
      <c r="AF12">
        <v>0.83294665031832693</v>
      </c>
      <c r="AH12" t="s">
        <v>16</v>
      </c>
      <c r="AJ12">
        <f t="shared" si="9"/>
        <v>0</v>
      </c>
      <c r="AL12">
        <v>18</v>
      </c>
      <c r="AM12">
        <v>0.50308626208503915</v>
      </c>
      <c r="AN12">
        <v>4.2072862555387447E-2</v>
      </c>
    </row>
    <row r="13" spans="1:40" x14ac:dyDescent="0.35">
      <c r="D13" t="e">
        <f t="shared" si="0"/>
        <v>#DIV/0!</v>
      </c>
      <c r="E13" t="e">
        <f t="shared" si="1"/>
        <v>#DIV/0!</v>
      </c>
      <c r="I13" s="3"/>
      <c r="J13" s="3"/>
      <c r="K13" t="e">
        <f t="shared" si="2"/>
        <v>#DIV/0!</v>
      </c>
      <c r="L13" t="e">
        <f t="shared" si="3"/>
        <v>#DIV/0!</v>
      </c>
      <c r="P13" s="3"/>
      <c r="Q13" s="3"/>
      <c r="R13" t="e">
        <f t="shared" si="4"/>
        <v>#DIV/0!</v>
      </c>
      <c r="S13" t="e">
        <f t="shared" si="5"/>
        <v>#DIV/0!</v>
      </c>
      <c r="X13" t="e">
        <f t="shared" si="6"/>
        <v>#DIV/0!</v>
      </c>
      <c r="Y13" t="e">
        <f t="shared" si="7"/>
        <v>#DIV/0!</v>
      </c>
      <c r="AC13" t="e">
        <v>#DIV/0!</v>
      </c>
      <c r="AD13" t="e">
        <v>#DIV/0!</v>
      </c>
      <c r="AE13" t="e">
        <v>#DIV/0!</v>
      </c>
      <c r="AF13" t="e">
        <v>#DIV/0!</v>
      </c>
      <c r="AH13">
        <f>AH11/$AH$7</f>
        <v>0.76489060517769458</v>
      </c>
      <c r="AI13">
        <f t="shared" ref="AI13:AJ13" si="11">AI11/$AH$7</f>
        <v>0.28926990644500045</v>
      </c>
      <c r="AJ13">
        <f t="shared" si="11"/>
        <v>8.350502917723944E-2</v>
      </c>
      <c r="AL13">
        <v>21</v>
      </c>
      <c r="AM13">
        <v>0.56344267903177647</v>
      </c>
      <c r="AN13">
        <v>6.3101805437742783E-2</v>
      </c>
    </row>
    <row r="14" spans="1:40" x14ac:dyDescent="0.35">
      <c r="A14">
        <v>18</v>
      </c>
      <c r="B14">
        <v>0.29219633748396728</v>
      </c>
      <c r="C14">
        <v>0.657306065885782</v>
      </c>
      <c r="D14">
        <f t="shared" si="0"/>
        <v>0.44453619500712371</v>
      </c>
      <c r="E14">
        <f t="shared" si="1"/>
        <v>0.27386098514527485</v>
      </c>
      <c r="I14" s="2">
        <v>0.4654560967879165</v>
      </c>
      <c r="J14" s="2">
        <v>0.75334424798970312</v>
      </c>
      <c r="K14">
        <f t="shared" si="2"/>
        <v>0.61785312362838729</v>
      </c>
      <c r="L14">
        <f t="shared" si="3"/>
        <v>0.46233551444465854</v>
      </c>
      <c r="P14" s="2">
        <v>0.47456479990981282</v>
      </c>
      <c r="Q14" s="2">
        <v>0.81420947398198096</v>
      </c>
      <c r="R14">
        <f t="shared" si="4"/>
        <v>0.58285344874323497</v>
      </c>
      <c r="S14">
        <f t="shared" si="5"/>
        <v>0.32492301107290839</v>
      </c>
      <c r="V14">
        <v>0.57725153121342265</v>
      </c>
      <c r="W14">
        <v>0.79922856595791736</v>
      </c>
      <c r="X14">
        <f t="shared" si="6"/>
        <v>0.72226088480903639</v>
      </c>
      <c r="Y14">
        <f t="shared" si="7"/>
        <v>0.51744195370326929</v>
      </c>
      <c r="AB14">
        <v>18</v>
      </c>
      <c r="AC14">
        <v>0.27386098514527485</v>
      </c>
      <c r="AD14">
        <v>0.46233551444465854</v>
      </c>
      <c r="AE14">
        <v>0.32492301107290839</v>
      </c>
      <c r="AF14">
        <v>0.51744195370326929</v>
      </c>
      <c r="AH14" t="s">
        <v>9</v>
      </c>
      <c r="AI14" t="s">
        <v>10</v>
      </c>
      <c r="AJ14" t="e">
        <f t="shared" si="9"/>
        <v>#VALUE!</v>
      </c>
      <c r="AL14">
        <v>24</v>
      </c>
      <c r="AM14">
        <v>0.47670437555857936</v>
      </c>
      <c r="AN14">
        <v>3.4734961315902722E-2</v>
      </c>
    </row>
    <row r="15" spans="1:40" x14ac:dyDescent="0.35">
      <c r="B15">
        <v>0.36449476516977525</v>
      </c>
      <c r="C15">
        <v>0.657306065885782</v>
      </c>
      <c r="D15">
        <f t="shared" si="0"/>
        <v>0.5545282237409207</v>
      </c>
      <c r="E15">
        <f t="shared" si="1"/>
        <v>0.34162267853602857</v>
      </c>
      <c r="I15" s="4">
        <v>0.52088435108400399</v>
      </c>
      <c r="J15" s="2">
        <v>0.75334424798970312</v>
      </c>
      <c r="K15">
        <f t="shared" si="2"/>
        <v>0.69142938633165696</v>
      </c>
      <c r="L15">
        <f t="shared" si="3"/>
        <v>0.51739215811437844</v>
      </c>
      <c r="P15" s="4">
        <v>0.48965685942329873</v>
      </c>
      <c r="Q15" s="2">
        <v>0.81420947398198096</v>
      </c>
      <c r="R15">
        <f t="shared" si="4"/>
        <v>0.60138929239987593</v>
      </c>
      <c r="S15">
        <f t="shared" si="5"/>
        <v>0.33525617826387005</v>
      </c>
      <c r="V15">
        <v>0.70349350063004179</v>
      </c>
      <c r="W15">
        <v>0.79922856595791736</v>
      </c>
      <c r="X15">
        <f t="shared" si="6"/>
        <v>0.8802156611943267</v>
      </c>
      <c r="Y15">
        <f t="shared" si="7"/>
        <v>0.63060387318223632</v>
      </c>
      <c r="AC15">
        <v>0.34162267853602857</v>
      </c>
      <c r="AD15">
        <v>0.51739215811437844</v>
      </c>
      <c r="AE15">
        <v>0.33525617826387005</v>
      </c>
      <c r="AF15">
        <v>0.63060387318223632</v>
      </c>
      <c r="AH15">
        <f>AVERAGE(AC14:AF16)</f>
        <v>0.41682418846898289</v>
      </c>
      <c r="AI15">
        <f>STDEV(AC14:AF16)</f>
        <v>0.12075444878245044</v>
      </c>
      <c r="AJ15">
        <f t="shared" si="9"/>
        <v>3.4858806755196321E-2</v>
      </c>
      <c r="AL15">
        <v>3</v>
      </c>
      <c r="AM15">
        <v>0.74854003817279002</v>
      </c>
      <c r="AN15">
        <v>5.051461149231868E-2</v>
      </c>
    </row>
    <row r="16" spans="1:40" x14ac:dyDescent="0.35">
      <c r="B16">
        <v>0.29755123275215883</v>
      </c>
      <c r="C16">
        <v>0.657306065885782</v>
      </c>
      <c r="D16">
        <f t="shared" si="0"/>
        <v>0.45268292534495397</v>
      </c>
      <c r="E16">
        <f t="shared" si="1"/>
        <v>0.27887986014598282</v>
      </c>
      <c r="I16" s="5">
        <v>0.44884119536448303</v>
      </c>
      <c r="J16" s="2">
        <v>0.75334424798970312</v>
      </c>
      <c r="K16">
        <f t="shared" si="2"/>
        <v>0.59579826428915383</v>
      </c>
      <c r="L16">
        <f t="shared" si="3"/>
        <v>0.44583200519843513</v>
      </c>
      <c r="P16" s="5">
        <v>0.45764569036476654</v>
      </c>
      <c r="Q16" s="2">
        <v>0.81420947398198096</v>
      </c>
      <c r="R16">
        <f t="shared" si="4"/>
        <v>0.56207364933571702</v>
      </c>
      <c r="S16">
        <f t="shared" si="5"/>
        <v>0.31333890702833206</v>
      </c>
      <c r="V16">
        <v>0.62517846976849401</v>
      </c>
      <c r="W16">
        <v>0.79922856595791736</v>
      </c>
      <c r="X16">
        <f t="shared" si="6"/>
        <v>0.7822273832507286</v>
      </c>
      <c r="Y16">
        <f t="shared" si="7"/>
        <v>0.56040313679242038</v>
      </c>
      <c r="AC16">
        <v>0.27887986014598282</v>
      </c>
      <c r="AD16">
        <v>0.44583200519843513</v>
      </c>
      <c r="AE16">
        <v>0.31333890702833206</v>
      </c>
      <c r="AF16">
        <v>0.56040313679242038</v>
      </c>
      <c r="AH16" t="s">
        <v>16</v>
      </c>
      <c r="AJ16">
        <f t="shared" si="9"/>
        <v>0</v>
      </c>
      <c r="AL16">
        <v>6</v>
      </c>
      <c r="AM16">
        <v>0.77838969318035467</v>
      </c>
      <c r="AN16">
        <v>4.456204958115529E-2</v>
      </c>
    </row>
    <row r="17" spans="1:36" x14ac:dyDescent="0.35">
      <c r="D17" t="e">
        <f t="shared" si="0"/>
        <v>#DIV/0!</v>
      </c>
      <c r="E17" t="e">
        <f t="shared" si="1"/>
        <v>#DIV/0!</v>
      </c>
      <c r="I17" s="3"/>
      <c r="J17" s="3"/>
      <c r="K17" t="e">
        <f t="shared" si="2"/>
        <v>#DIV/0!</v>
      </c>
      <c r="L17" t="e">
        <f t="shared" si="3"/>
        <v>#DIV/0!</v>
      </c>
      <c r="P17" s="3"/>
      <c r="Q17" s="3"/>
      <c r="R17" t="e">
        <f t="shared" si="4"/>
        <v>#DIV/0!</v>
      </c>
      <c r="S17" t="e">
        <f t="shared" si="5"/>
        <v>#DIV/0!</v>
      </c>
      <c r="X17" t="e">
        <f t="shared" si="6"/>
        <v>#DIV/0!</v>
      </c>
      <c r="Y17" t="e">
        <f t="shared" si="7"/>
        <v>#DIV/0!</v>
      </c>
      <c r="AC17" t="e">
        <v>#DIV/0!</v>
      </c>
      <c r="AD17" t="e">
        <v>#DIV/0!</v>
      </c>
      <c r="AE17" t="e">
        <v>#DIV/0!</v>
      </c>
      <c r="AF17" t="e">
        <v>#DIV/0!</v>
      </c>
      <c r="AH17">
        <f>AH15/$AH$7</f>
        <v>0.50308626208503915</v>
      </c>
      <c r="AI17">
        <f t="shared" ref="AI17:AJ17" si="12">AI15/$AH$7</f>
        <v>0.1457446711315864</v>
      </c>
      <c r="AJ17">
        <f t="shared" si="12"/>
        <v>4.2072862555387447E-2</v>
      </c>
    </row>
    <row r="18" spans="1:36" x14ac:dyDescent="0.35">
      <c r="A18">
        <v>21</v>
      </c>
      <c r="B18">
        <v>0.46902606356888893</v>
      </c>
      <c r="C18">
        <v>0.8503685802656118</v>
      </c>
      <c r="D18">
        <f t="shared" si="0"/>
        <v>0.55155620098568214</v>
      </c>
      <c r="E18">
        <f t="shared" si="1"/>
        <v>0.33979173408478819</v>
      </c>
      <c r="I18" s="2">
        <v>0.76920550883160987</v>
      </c>
      <c r="J18" s="2">
        <v>0.7519223721448649</v>
      </c>
      <c r="K18">
        <f t="shared" si="2"/>
        <v>1.022985267265615</v>
      </c>
      <c r="L18">
        <f t="shared" si="3"/>
        <v>0.76549328913811832</v>
      </c>
      <c r="P18" s="2">
        <v>0.50762745342533189</v>
      </c>
      <c r="Q18" s="2">
        <v>0.86099037191079109</v>
      </c>
      <c r="R18">
        <f t="shared" si="4"/>
        <v>0.58958551684934313</v>
      </c>
      <c r="S18">
        <f t="shared" si="5"/>
        <v>0.32867593360343661</v>
      </c>
      <c r="V18">
        <v>0.55522791164135687</v>
      </c>
      <c r="W18">
        <v>0.80654304603931815</v>
      </c>
      <c r="X18">
        <f t="shared" si="6"/>
        <v>0.68840456113025628</v>
      </c>
      <c r="Y18">
        <f t="shared" si="7"/>
        <v>0.49318661517114026</v>
      </c>
      <c r="AB18">
        <v>21</v>
      </c>
      <c r="AC18">
        <v>0.33979173408478819</v>
      </c>
      <c r="AD18">
        <v>0.76549328913811832</v>
      </c>
      <c r="AE18">
        <v>0.32867593360343661</v>
      </c>
      <c r="AF18">
        <v>0.49318661517114026</v>
      </c>
      <c r="AH18" t="s">
        <v>9</v>
      </c>
      <c r="AI18" t="s">
        <v>10</v>
      </c>
      <c r="AJ18" t="e">
        <f t="shared" si="9"/>
        <v>#VALUE!</v>
      </c>
    </row>
    <row r="19" spans="1:36" x14ac:dyDescent="0.35">
      <c r="B19">
        <v>0.48316906704894436</v>
      </c>
      <c r="C19">
        <v>0.8503685802656118</v>
      </c>
      <c r="D19">
        <f t="shared" si="0"/>
        <v>0.56818781674415464</v>
      </c>
      <c r="E19">
        <f t="shared" si="1"/>
        <v>0.35003780791933831</v>
      </c>
      <c r="I19" s="4">
        <v>0.78548629009364379</v>
      </c>
      <c r="J19" s="2">
        <v>0.7519223721448649</v>
      </c>
      <c r="K19">
        <f t="shared" si="2"/>
        <v>1.0446374774739546</v>
      </c>
      <c r="L19">
        <f t="shared" si="3"/>
        <v>0.78169549863209753</v>
      </c>
      <c r="P19" s="4">
        <v>0.57726153430687632</v>
      </c>
      <c r="Q19" s="2">
        <v>0.86099037191079109</v>
      </c>
      <c r="R19">
        <f t="shared" si="4"/>
        <v>0.67046224108843755</v>
      </c>
      <c r="S19">
        <f t="shared" si="5"/>
        <v>0.37376223929853497</v>
      </c>
      <c r="V19">
        <v>0.57601488562133485</v>
      </c>
      <c r="W19">
        <v>0.80654304603931815</v>
      </c>
      <c r="X19">
        <f t="shared" si="6"/>
        <v>0.71417748680614712</v>
      </c>
      <c r="Y19">
        <f t="shared" si="7"/>
        <v>0.51165084782567216</v>
      </c>
      <c r="AC19">
        <v>0.35003780791933831</v>
      </c>
      <c r="AD19">
        <v>0.78169549863209753</v>
      </c>
      <c r="AE19">
        <v>0.37376223929853497</v>
      </c>
      <c r="AF19">
        <v>0.51165084782567216</v>
      </c>
      <c r="AH19">
        <f>AVERAGE(AC18:AF20)</f>
        <v>0.46683154587216863</v>
      </c>
      <c r="AI19">
        <f>STDEV(AC18:AF20)</f>
        <v>0.18111018052980904</v>
      </c>
      <c r="AJ19">
        <f t="shared" si="9"/>
        <v>5.2282005740933488E-2</v>
      </c>
    </row>
    <row r="20" spans="1:36" x14ac:dyDescent="0.35">
      <c r="B20">
        <v>0.39917132732303834</v>
      </c>
      <c r="C20">
        <v>0.8503685802656118</v>
      </c>
      <c r="D20">
        <f t="shared" si="0"/>
        <v>0.46940977899060848</v>
      </c>
      <c r="E20">
        <f t="shared" si="1"/>
        <v>0.28918460623692005</v>
      </c>
      <c r="I20" s="5">
        <v>0.68851739079921737</v>
      </c>
      <c r="J20" s="2">
        <v>0.7519223721448649</v>
      </c>
      <c r="K20">
        <f t="shared" si="2"/>
        <v>0.91567616060580259</v>
      </c>
      <c r="L20">
        <f t="shared" si="3"/>
        <v>0.68519457552021779</v>
      </c>
      <c r="P20" s="5">
        <v>0.48318380319382653</v>
      </c>
      <c r="Q20" s="2">
        <v>0.86099037191079109</v>
      </c>
      <c r="R20">
        <f t="shared" si="4"/>
        <v>0.56119536171060713</v>
      </c>
      <c r="S20">
        <f t="shared" si="5"/>
        <v>0.31284928847952853</v>
      </c>
      <c r="V20">
        <v>0.41705830716523506</v>
      </c>
      <c r="W20">
        <v>0.80654304603931815</v>
      </c>
      <c r="X20">
        <f t="shared" si="6"/>
        <v>0.51709367430948494</v>
      </c>
      <c r="Y20">
        <f t="shared" si="7"/>
        <v>0.37045611455623206</v>
      </c>
      <c r="AC20">
        <v>0.28918460623692005</v>
      </c>
      <c r="AD20">
        <v>0.68519457552021779</v>
      </c>
      <c r="AE20">
        <v>0.31284928847952853</v>
      </c>
      <c r="AF20">
        <v>0.37045611455623206</v>
      </c>
      <c r="AH20" t="s">
        <v>16</v>
      </c>
      <c r="AJ20">
        <f t="shared" si="9"/>
        <v>0</v>
      </c>
    </row>
    <row r="21" spans="1:36" x14ac:dyDescent="0.35">
      <c r="D21" t="e">
        <f t="shared" si="0"/>
        <v>#DIV/0!</v>
      </c>
      <c r="E21" t="e">
        <f t="shared" si="1"/>
        <v>#DIV/0!</v>
      </c>
      <c r="I21" s="3"/>
      <c r="J21" s="3"/>
      <c r="K21" t="e">
        <f t="shared" si="2"/>
        <v>#DIV/0!</v>
      </c>
      <c r="L21" t="e">
        <f t="shared" si="3"/>
        <v>#DIV/0!</v>
      </c>
      <c r="P21" s="3"/>
      <c r="Q21" s="3"/>
      <c r="R21" t="e">
        <f t="shared" si="4"/>
        <v>#DIV/0!</v>
      </c>
      <c r="S21" t="e">
        <f t="shared" si="5"/>
        <v>#DIV/0!</v>
      </c>
      <c r="X21" t="e">
        <f t="shared" si="6"/>
        <v>#DIV/0!</v>
      </c>
      <c r="Y21" t="e">
        <f t="shared" si="7"/>
        <v>#DIV/0!</v>
      </c>
      <c r="AC21" t="e">
        <v>#DIV/0!</v>
      </c>
      <c r="AD21" t="e">
        <v>#DIV/0!</v>
      </c>
      <c r="AE21" t="e">
        <v>#DIV/0!</v>
      </c>
      <c r="AF21" t="e">
        <v>#DIV/0!</v>
      </c>
      <c r="AH21">
        <f>AH19/$AH$7</f>
        <v>0.56344267903177647</v>
      </c>
      <c r="AI21">
        <f t="shared" ref="AI21:AJ21" si="13">AI19/$AH$7</f>
        <v>0.2185910661349931</v>
      </c>
      <c r="AJ21">
        <f t="shared" si="13"/>
        <v>6.3101805437742783E-2</v>
      </c>
    </row>
    <row r="22" spans="1:36" x14ac:dyDescent="0.35">
      <c r="A22">
        <v>24</v>
      </c>
      <c r="B22">
        <v>0.37415812258954173</v>
      </c>
      <c r="C22">
        <v>0.69966589126961565</v>
      </c>
      <c r="D22">
        <f t="shared" si="0"/>
        <v>0.53476684694546617</v>
      </c>
      <c r="E22">
        <f t="shared" si="1"/>
        <v>0.32944848399840848</v>
      </c>
      <c r="I22" s="2">
        <v>0.15220187111115158</v>
      </c>
      <c r="J22" s="2">
        <v>0.22931769707141356</v>
      </c>
      <c r="K22">
        <f t="shared" si="2"/>
        <v>0.6637162026956569</v>
      </c>
      <c r="L22">
        <f t="shared" si="3"/>
        <v>0.49665456122726498</v>
      </c>
      <c r="P22" s="2">
        <v>0.42691773460804439</v>
      </c>
      <c r="Q22" s="2">
        <v>0.77965851130603736</v>
      </c>
      <c r="R22">
        <f t="shared" si="4"/>
        <v>0.54757015849528445</v>
      </c>
      <c r="S22">
        <f t="shared" si="5"/>
        <v>0.3052536534794289</v>
      </c>
      <c r="V22">
        <v>0.24335072873301669</v>
      </c>
      <c r="W22">
        <v>0.54888395415542579</v>
      </c>
      <c r="X22">
        <f t="shared" si="6"/>
        <v>0.44335551602608481</v>
      </c>
      <c r="Y22">
        <f t="shared" si="7"/>
        <v>0.3176286425344963</v>
      </c>
      <c r="AB22">
        <v>24</v>
      </c>
      <c r="AC22">
        <v>0.32944848399840848</v>
      </c>
      <c r="AD22">
        <v>0.49665456122726498</v>
      </c>
      <c r="AE22">
        <v>0.3052536534794289</v>
      </c>
      <c r="AF22">
        <v>0.3176286425344963</v>
      </c>
      <c r="AH22" t="s">
        <v>9</v>
      </c>
      <c r="AI22" t="s">
        <v>10</v>
      </c>
      <c r="AJ22" t="e">
        <f t="shared" si="9"/>
        <v>#VALUE!</v>
      </c>
    </row>
    <row r="23" spans="1:36" x14ac:dyDescent="0.35">
      <c r="B23">
        <v>0.46836656635331525</v>
      </c>
      <c r="C23">
        <v>0.69966589126961565</v>
      </c>
      <c r="D23">
        <f t="shared" si="0"/>
        <v>0.66941460516735496</v>
      </c>
      <c r="E23">
        <f t="shared" si="1"/>
        <v>0.41239958703211826</v>
      </c>
      <c r="I23" s="4">
        <v>0.18160363686471442</v>
      </c>
      <c r="J23" s="2">
        <v>0.22931769707141356</v>
      </c>
      <c r="K23">
        <f t="shared" si="2"/>
        <v>0.79193031843573702</v>
      </c>
      <c r="L23">
        <f t="shared" si="3"/>
        <v>0.59259635854576509</v>
      </c>
      <c r="P23" s="4">
        <v>0.53167406546032947</v>
      </c>
      <c r="Q23" s="2">
        <v>0.77965851130603736</v>
      </c>
      <c r="R23">
        <f t="shared" si="4"/>
        <v>0.68193197117761317</v>
      </c>
      <c r="S23">
        <f t="shared" si="5"/>
        <v>0.38015626380813383</v>
      </c>
      <c r="V23">
        <v>0.27489984528351574</v>
      </c>
      <c r="W23">
        <v>0.54888395415542579</v>
      </c>
      <c r="X23">
        <f t="shared" si="6"/>
        <v>0.50083418034419935</v>
      </c>
      <c r="Y23">
        <f t="shared" si="7"/>
        <v>0.35880749215319502</v>
      </c>
      <c r="AC23">
        <v>0.41239958703211826</v>
      </c>
      <c r="AD23">
        <v>0.59259635854576509</v>
      </c>
      <c r="AE23">
        <v>0.38015626380813383</v>
      </c>
      <c r="AF23">
        <v>0.35880749215319502</v>
      </c>
      <c r="AH23">
        <f>AVERAGE(AC22:AF24)</f>
        <v>0.39496589244615571</v>
      </c>
      <c r="AI23">
        <f>STDEV(AC22:AF24)</f>
        <v>9.9693742056647341E-2</v>
      </c>
      <c r="AJ23">
        <f t="shared" si="9"/>
        <v>2.8779104406463231E-2</v>
      </c>
    </row>
    <row r="24" spans="1:36" x14ac:dyDescent="0.35">
      <c r="B24">
        <v>0.38011029364410098</v>
      </c>
      <c r="C24">
        <v>0.69966589126961565</v>
      </c>
      <c r="D24">
        <f t="shared" si="0"/>
        <v>0.54327400890495292</v>
      </c>
      <c r="E24">
        <f t="shared" si="1"/>
        <v>0.33468940651761547</v>
      </c>
      <c r="I24" s="5">
        <v>0.17057711386263005</v>
      </c>
      <c r="J24" s="2">
        <v>0.22931769707141356</v>
      </c>
      <c r="K24">
        <f t="shared" si="2"/>
        <v>0.74384627109485291</v>
      </c>
      <c r="L24">
        <f t="shared" si="3"/>
        <v>0.55661537550342643</v>
      </c>
      <c r="P24" s="5">
        <v>0.48883280123848544</v>
      </c>
      <c r="Q24" s="2">
        <v>0.77965851130603736</v>
      </c>
      <c r="R24">
        <f t="shared" si="4"/>
        <v>0.62698321656185341</v>
      </c>
      <c r="S24">
        <f t="shared" si="5"/>
        <v>0.34952400994919797</v>
      </c>
      <c r="V24">
        <v>0.23430115968163487</v>
      </c>
      <c r="W24">
        <v>0.54888395415542579</v>
      </c>
      <c r="X24">
        <f t="shared" si="6"/>
        <v>0.42686829867737131</v>
      </c>
      <c r="Y24">
        <f t="shared" si="7"/>
        <v>0.3058168746048176</v>
      </c>
      <c r="AC24">
        <v>0.33468940651761547</v>
      </c>
      <c r="AD24">
        <v>0.55661537550342643</v>
      </c>
      <c r="AE24">
        <v>0.34952400994919797</v>
      </c>
      <c r="AF24">
        <v>0.3058168746048176</v>
      </c>
      <c r="AH24" t="s">
        <v>16</v>
      </c>
      <c r="AJ24">
        <f t="shared" si="9"/>
        <v>0</v>
      </c>
    </row>
    <row r="25" spans="1:36" x14ac:dyDescent="0.35">
      <c r="D25" t="e">
        <f t="shared" si="0"/>
        <v>#DIV/0!</v>
      </c>
      <c r="E25" t="e">
        <f t="shared" si="1"/>
        <v>#DIV/0!</v>
      </c>
      <c r="I25" s="3"/>
      <c r="J25" s="3"/>
      <c r="K25" t="e">
        <f t="shared" si="2"/>
        <v>#DIV/0!</v>
      </c>
      <c r="L25" t="e">
        <f t="shared" si="3"/>
        <v>#DIV/0!</v>
      </c>
      <c r="P25" s="3"/>
      <c r="Q25" s="3"/>
      <c r="R25" t="e">
        <f t="shared" si="4"/>
        <v>#DIV/0!</v>
      </c>
      <c r="S25" t="e">
        <f t="shared" si="5"/>
        <v>#DIV/0!</v>
      </c>
      <c r="X25" t="e">
        <f t="shared" si="6"/>
        <v>#DIV/0!</v>
      </c>
      <c r="Y25" t="e">
        <f t="shared" si="7"/>
        <v>#DIV/0!</v>
      </c>
      <c r="AC25" t="e">
        <v>#DIV/0!</v>
      </c>
      <c r="AD25" t="e">
        <v>#DIV/0!</v>
      </c>
      <c r="AE25" t="e">
        <v>#DIV/0!</v>
      </c>
      <c r="AF25" t="e">
        <v>#DIV/0!</v>
      </c>
      <c r="AH25">
        <f>AH23/$AH$7</f>
        <v>0.47670437555857936</v>
      </c>
      <c r="AI25">
        <f t="shared" ref="AI25:AJ25" si="14">AI23/$AH$7</f>
        <v>0.12032543559616604</v>
      </c>
      <c r="AJ25">
        <f t="shared" si="14"/>
        <v>3.4734961315902722E-2</v>
      </c>
    </row>
    <row r="26" spans="1:36" x14ac:dyDescent="0.35">
      <c r="A26">
        <v>3</v>
      </c>
      <c r="B26">
        <v>0.39934567661038833</v>
      </c>
      <c r="C26">
        <v>0.62096242385526457</v>
      </c>
      <c r="D26">
        <f t="shared" si="0"/>
        <v>0.6431076362576631</v>
      </c>
      <c r="E26">
        <f t="shared" si="1"/>
        <v>0.39619291476850454</v>
      </c>
      <c r="I26" s="2">
        <v>0.68115781741123582</v>
      </c>
      <c r="J26" s="2">
        <v>0.63626914635677723</v>
      </c>
      <c r="K26">
        <f t="shared" si="2"/>
        <v>1.070549815768197</v>
      </c>
      <c r="L26">
        <f t="shared" si="3"/>
        <v>0.80108553454448073</v>
      </c>
      <c r="P26" s="2">
        <v>0.76162724874741516</v>
      </c>
      <c r="Q26" s="2">
        <v>0.84524752966815142</v>
      </c>
      <c r="R26">
        <f t="shared" si="4"/>
        <v>0.9010700676598653</v>
      </c>
      <c r="S26">
        <f t="shared" si="5"/>
        <v>0.50231906528649661</v>
      </c>
      <c r="V26">
        <v>0.5834710577543083</v>
      </c>
      <c r="W26">
        <v>0.58445976723058224</v>
      </c>
      <c r="X26">
        <f t="shared" si="6"/>
        <v>0.99830833612216141</v>
      </c>
      <c r="Y26">
        <f t="shared" si="7"/>
        <v>0.7152077963877137</v>
      </c>
      <c r="AB26">
        <v>3</v>
      </c>
      <c r="AC26">
        <v>0.39619291476850454</v>
      </c>
      <c r="AD26">
        <v>0.80108553454448073</v>
      </c>
      <c r="AE26">
        <v>0.50231906528649661</v>
      </c>
      <c r="AF26">
        <v>0.7152077963877137</v>
      </c>
      <c r="AH26" t="s">
        <v>9</v>
      </c>
      <c r="AI26" t="s">
        <v>10</v>
      </c>
      <c r="AJ26" t="e">
        <f t="shared" si="9"/>
        <v>#VALUE!</v>
      </c>
    </row>
    <row r="27" spans="1:36" x14ac:dyDescent="0.35">
      <c r="B27">
        <v>0.53512951206712578</v>
      </c>
      <c r="C27">
        <v>0.62096242385526457</v>
      </c>
      <c r="D27">
        <f t="shared" si="0"/>
        <v>0.86177438683770513</v>
      </c>
      <c r="E27">
        <f t="shared" si="1"/>
        <v>0.53090476141893705</v>
      </c>
      <c r="I27" s="4">
        <v>0.7072342262288146</v>
      </c>
      <c r="J27" s="2">
        <v>0.63626914635677723</v>
      </c>
      <c r="K27">
        <f t="shared" si="2"/>
        <v>1.1115331150007468</v>
      </c>
      <c r="L27">
        <f t="shared" si="3"/>
        <v>0.83175307349459005</v>
      </c>
      <c r="P27" s="4">
        <v>0.93866742579173412</v>
      </c>
      <c r="Q27" s="2">
        <v>0.84524752966815142</v>
      </c>
      <c r="R27">
        <f t="shared" si="4"/>
        <v>1.1105237138761705</v>
      </c>
      <c r="S27">
        <f t="shared" si="5"/>
        <v>0.61908308127635903</v>
      </c>
      <c r="V27">
        <v>0.60073099190584689</v>
      </c>
      <c r="W27">
        <v>0.58445976723058224</v>
      </c>
      <c r="X27">
        <f t="shared" si="6"/>
        <v>1.0278397685992393</v>
      </c>
      <c r="Y27">
        <f t="shared" si="7"/>
        <v>0.73636469749919442</v>
      </c>
      <c r="AC27">
        <v>0.53090476141893705</v>
      </c>
      <c r="AD27">
        <v>0.83175307349459005</v>
      </c>
      <c r="AE27">
        <v>0.61908308127635903</v>
      </c>
      <c r="AF27">
        <v>0.73636469749919442</v>
      </c>
      <c r="AH27">
        <f>AVERAGE(AC26:AF28)</f>
        <v>0.62019104368859534</v>
      </c>
      <c r="AI27">
        <f>STDEV(AC26:AF28)</f>
        <v>0.1449833383260842</v>
      </c>
      <c r="AJ27">
        <f t="shared" si="9"/>
        <v>4.1853084705287653E-2</v>
      </c>
    </row>
    <row r="28" spans="1:36" x14ac:dyDescent="0.35">
      <c r="B28">
        <v>0.46368919044214307</v>
      </c>
      <c r="C28">
        <v>0.62096242385526457</v>
      </c>
      <c r="D28">
        <f t="shared" si="0"/>
        <v>0.74672664984028225</v>
      </c>
      <c r="E28">
        <f t="shared" si="1"/>
        <v>0.46002844820366828</v>
      </c>
      <c r="I28" s="5">
        <v>0.64045495036361222</v>
      </c>
      <c r="J28" s="2">
        <v>0.63626914635677723</v>
      </c>
      <c r="K28">
        <f t="shared" si="2"/>
        <v>1.0065786688397553</v>
      </c>
      <c r="L28">
        <f t="shared" si="3"/>
        <v>0.75321633716778391</v>
      </c>
      <c r="P28" s="5">
        <v>0.75204296914702662</v>
      </c>
      <c r="Q28" s="2">
        <v>0.84524752966815142</v>
      </c>
      <c r="R28">
        <f t="shared" si="4"/>
        <v>0.88973104652820767</v>
      </c>
      <c r="S28">
        <f t="shared" si="5"/>
        <v>0.49599790703194435</v>
      </c>
      <c r="V28">
        <v>0.48959712791501986</v>
      </c>
      <c r="W28">
        <v>0.58445976723058224</v>
      </c>
      <c r="X28">
        <f t="shared" si="6"/>
        <v>0.83769175461800949</v>
      </c>
      <c r="Y28">
        <f t="shared" si="7"/>
        <v>0.60013890718347174</v>
      </c>
      <c r="AC28">
        <v>0.46002844820366828</v>
      </c>
      <c r="AD28">
        <v>0.75321633716778391</v>
      </c>
      <c r="AE28">
        <v>0.49599790703194435</v>
      </c>
      <c r="AF28">
        <v>0.60013890718347174</v>
      </c>
      <c r="AH28" t="s">
        <v>16</v>
      </c>
      <c r="AJ28">
        <f t="shared" si="9"/>
        <v>0</v>
      </c>
    </row>
    <row r="29" spans="1:36" x14ac:dyDescent="0.35">
      <c r="D29" t="e">
        <f t="shared" si="0"/>
        <v>#DIV/0!</v>
      </c>
      <c r="E29" t="e">
        <f t="shared" si="1"/>
        <v>#DIV/0!</v>
      </c>
      <c r="I29" s="3"/>
      <c r="J29" s="3"/>
      <c r="K29" t="e">
        <f t="shared" si="2"/>
        <v>#DIV/0!</v>
      </c>
      <c r="L29" t="e">
        <f t="shared" si="3"/>
        <v>#DIV/0!</v>
      </c>
      <c r="P29" s="3"/>
      <c r="Q29" s="3"/>
      <c r="R29" t="e">
        <f t="shared" si="4"/>
        <v>#DIV/0!</v>
      </c>
      <c r="S29" t="e">
        <f t="shared" si="5"/>
        <v>#DIV/0!</v>
      </c>
      <c r="X29" t="e">
        <f t="shared" si="6"/>
        <v>#DIV/0!</v>
      </c>
      <c r="Y29" t="e">
        <f t="shared" si="7"/>
        <v>#DIV/0!</v>
      </c>
      <c r="AC29" t="e">
        <v>#DIV/0!</v>
      </c>
      <c r="AD29" t="e">
        <v>#DIV/0!</v>
      </c>
      <c r="AE29" t="e">
        <v>#DIV/0!</v>
      </c>
      <c r="AF29" t="e">
        <v>#DIV/0!</v>
      </c>
      <c r="AH29">
        <f>AH27/$AH$7</f>
        <v>0.74854003817279002</v>
      </c>
      <c r="AI29">
        <f t="shared" ref="AI29:AJ29" si="15">AI27/$AH$7</f>
        <v>0.17498774725859731</v>
      </c>
      <c r="AJ29">
        <f t="shared" si="15"/>
        <v>5.051461149231868E-2</v>
      </c>
    </row>
    <row r="30" spans="1:36" x14ac:dyDescent="0.35">
      <c r="A30">
        <v>6</v>
      </c>
      <c r="B30">
        <v>0.40248306881056128</v>
      </c>
      <c r="C30">
        <v>0.50140798430559574</v>
      </c>
      <c r="D30">
        <f t="shared" si="0"/>
        <v>0.80270574344356238</v>
      </c>
      <c r="E30">
        <f t="shared" si="1"/>
        <v>0.49451493073067188</v>
      </c>
      <c r="I30" s="2">
        <v>0.90275474293186986</v>
      </c>
      <c r="J30" s="2">
        <v>0.81343279219287712</v>
      </c>
      <c r="K30">
        <f t="shared" si="2"/>
        <v>1.1098086425778286</v>
      </c>
      <c r="L30">
        <f t="shared" si="3"/>
        <v>0.83046266188331042</v>
      </c>
      <c r="P30" s="2">
        <v>0.96978376021759816</v>
      </c>
      <c r="Q30" s="2">
        <v>0.7673490279612053</v>
      </c>
      <c r="R30">
        <f t="shared" si="4"/>
        <v>1.2638105019748944</v>
      </c>
      <c r="S30">
        <f t="shared" si="5"/>
        <v>0.70453578787717985</v>
      </c>
      <c r="V30">
        <v>0.40046359432607914</v>
      </c>
      <c r="W30">
        <v>0.5644161460308087</v>
      </c>
      <c r="X30">
        <f t="shared" si="6"/>
        <v>0.70951831754334649</v>
      </c>
      <c r="Y30">
        <f t="shared" si="7"/>
        <v>0.50831292700414632</v>
      </c>
      <c r="AB30">
        <v>6</v>
      </c>
      <c r="AC30">
        <v>0.49451493073067188</v>
      </c>
      <c r="AD30">
        <v>0.83046266188331042</v>
      </c>
      <c r="AE30">
        <v>0.70453578787717985</v>
      </c>
      <c r="AF30">
        <v>0.50831292700414632</v>
      </c>
      <c r="AH30" t="s">
        <v>9</v>
      </c>
      <c r="AI30" t="s">
        <v>10</v>
      </c>
      <c r="AJ30" t="e">
        <f t="shared" si="9"/>
        <v>#VALUE!</v>
      </c>
    </row>
    <row r="31" spans="1:36" x14ac:dyDescent="0.35">
      <c r="B31">
        <v>0.56146188760793891</v>
      </c>
      <c r="C31">
        <v>0.50140798430559574</v>
      </c>
      <c r="D31">
        <f t="shared" si="0"/>
        <v>1.1197705365332631</v>
      </c>
      <c r="E31">
        <f t="shared" si="1"/>
        <v>0.6898458791791704</v>
      </c>
      <c r="I31" s="4">
        <v>0.88693052195991695</v>
      </c>
      <c r="J31" s="2">
        <v>0.81343279219287712</v>
      </c>
      <c r="K31">
        <f t="shared" si="2"/>
        <v>1.0903550120826853</v>
      </c>
      <c r="L31">
        <f t="shared" si="3"/>
        <v>0.81590563543344818</v>
      </c>
      <c r="P31" s="4">
        <v>1</v>
      </c>
      <c r="Q31" s="2">
        <v>0.7673490279612053</v>
      </c>
      <c r="R31">
        <f t="shared" si="4"/>
        <v>1.3031879412904617</v>
      </c>
      <c r="S31">
        <f t="shared" si="5"/>
        <v>0.72648750863707756</v>
      </c>
      <c r="V31">
        <v>0.4100037471113252</v>
      </c>
      <c r="W31">
        <v>0.5644161460308087</v>
      </c>
      <c r="X31">
        <f t="shared" si="6"/>
        <v>0.72642101044527019</v>
      </c>
      <c r="Y31">
        <f t="shared" si="7"/>
        <v>0.52042234982070967</v>
      </c>
      <c r="AC31">
        <v>0.6898458791791704</v>
      </c>
      <c r="AD31">
        <v>0.81590563543344818</v>
      </c>
      <c r="AE31">
        <v>0.72648750863707756</v>
      </c>
      <c r="AF31">
        <v>0.52042234982070967</v>
      </c>
      <c r="AH31">
        <f>AVERAGE(AC30:AF32)</f>
        <v>0.64492250459758771</v>
      </c>
      <c r="AI31">
        <f>STDEV(AC30:AF32)</f>
        <v>0.12789873108122007</v>
      </c>
      <c r="AJ31">
        <f t="shared" si="9"/>
        <v>3.6921183409376987E-2</v>
      </c>
    </row>
    <row r="32" spans="1:36" x14ac:dyDescent="0.35">
      <c r="B32">
        <v>0.51259808712098776</v>
      </c>
      <c r="C32">
        <v>0.50140798430559574</v>
      </c>
      <c r="D32">
        <f t="shared" si="0"/>
        <v>1.0223173606437266</v>
      </c>
      <c r="E32">
        <f t="shared" si="1"/>
        <v>0.62980887194691004</v>
      </c>
      <c r="I32" s="5">
        <v>0.76142455452845859</v>
      </c>
      <c r="J32" s="2">
        <v>0.81343279219287712</v>
      </c>
      <c r="K32">
        <f t="shared" si="2"/>
        <v>0.93606326402920992</v>
      </c>
      <c r="L32">
        <f t="shared" si="3"/>
        <v>0.70045011375225663</v>
      </c>
      <c r="P32" s="5">
        <v>0.93613467495535363</v>
      </c>
      <c r="Q32" s="2">
        <v>0.7673490279612053</v>
      </c>
      <c r="R32">
        <f t="shared" si="4"/>
        <v>1.2199594198256827</v>
      </c>
      <c r="S32">
        <f t="shared" si="5"/>
        <v>0.6800901477570952</v>
      </c>
      <c r="V32">
        <v>0.34525279523787328</v>
      </c>
      <c r="W32">
        <v>0.5644161460308087</v>
      </c>
      <c r="X32">
        <f t="shared" si="6"/>
        <v>0.61169900554019163</v>
      </c>
      <c r="Y32">
        <f t="shared" si="7"/>
        <v>0.43823324114907636</v>
      </c>
      <c r="AC32">
        <v>0.62980887194691004</v>
      </c>
      <c r="AD32">
        <v>0.70045011375225663</v>
      </c>
      <c r="AE32">
        <v>0.6800901477570952</v>
      </c>
      <c r="AF32">
        <v>0.43823324114907636</v>
      </c>
      <c r="AH32" t="s">
        <v>16</v>
      </c>
      <c r="AJ32">
        <f t="shared" si="9"/>
        <v>0</v>
      </c>
    </row>
    <row r="33" spans="16:36" x14ac:dyDescent="0.35">
      <c r="P33" s="3"/>
      <c r="Q33" s="3"/>
      <c r="AH33">
        <f>AH31/$AH$7</f>
        <v>0.77838969318035467</v>
      </c>
      <c r="AI33">
        <f t="shared" ref="AI33:AJ33" si="16">AI31/$AH$7</f>
        <v>0.15436746792792871</v>
      </c>
      <c r="AJ33">
        <f t="shared" si="16"/>
        <v>4.456204958115529E-2</v>
      </c>
    </row>
    <row r="34" spans="16:36" x14ac:dyDescent="0.35">
      <c r="P34" s="2"/>
      <c r="Q34" s="2"/>
    </row>
    <row r="35" spans="16:36" x14ac:dyDescent="0.35">
      <c r="P35" s="4"/>
      <c r="Q35" s="4"/>
    </row>
    <row r="36" spans="16:36" x14ac:dyDescent="0.35">
      <c r="P36" s="5"/>
      <c r="Q36" s="5"/>
    </row>
    <row r="37" spans="16:36" x14ac:dyDescent="0.35">
      <c r="P37" s="3"/>
      <c r="Q37" s="3"/>
    </row>
    <row r="38" spans="16:36" x14ac:dyDescent="0.35">
      <c r="P38" s="2"/>
      <c r="Q38" s="2"/>
    </row>
    <row r="39" spans="16:36" x14ac:dyDescent="0.35">
      <c r="P39" s="4"/>
      <c r="Q39" s="4"/>
    </row>
    <row r="40" spans="16:36" x14ac:dyDescent="0.35">
      <c r="P40" s="5"/>
      <c r="Q40" s="5"/>
    </row>
    <row r="41" spans="16:36" x14ac:dyDescent="0.35">
      <c r="P41" s="3"/>
      <c r="Q41" s="3"/>
    </row>
    <row r="42" spans="16:36" x14ac:dyDescent="0.35">
      <c r="P42" s="2"/>
      <c r="Q42" s="2"/>
    </row>
    <row r="43" spans="16:36" x14ac:dyDescent="0.35">
      <c r="P43" s="4"/>
      <c r="Q43" s="4"/>
    </row>
    <row r="44" spans="16:36" x14ac:dyDescent="0.35">
      <c r="P44" s="5"/>
      <c r="Q44" s="5"/>
    </row>
    <row r="45" spans="16:36" x14ac:dyDescent="0.35">
      <c r="P45" s="3"/>
      <c r="Q45" s="3"/>
    </row>
    <row r="46" spans="16:36" x14ac:dyDescent="0.35">
      <c r="P46" s="2"/>
      <c r="Q46" s="2"/>
    </row>
    <row r="47" spans="16:36" x14ac:dyDescent="0.35">
      <c r="P47" s="4"/>
      <c r="Q47" s="4"/>
    </row>
    <row r="48" spans="16:36" x14ac:dyDescent="0.35">
      <c r="P48" s="5"/>
      <c r="Q48" s="5"/>
    </row>
    <row r="49" spans="16:17" x14ac:dyDescent="0.35">
      <c r="P49" s="3"/>
      <c r="Q49" s="3"/>
    </row>
    <row r="50" spans="16:17" x14ac:dyDescent="0.35">
      <c r="P50" s="2"/>
      <c r="Q50" s="2"/>
    </row>
    <row r="51" spans="16:17" x14ac:dyDescent="0.35">
      <c r="P51" s="4"/>
      <c r="Q51" s="4"/>
    </row>
    <row r="52" spans="16:17" x14ac:dyDescent="0.35">
      <c r="P52" s="5"/>
      <c r="Q52" s="5"/>
    </row>
    <row r="53" spans="16:17" x14ac:dyDescent="0.35">
      <c r="P53" s="3"/>
      <c r="Q53" s="3"/>
    </row>
    <row r="54" spans="16:17" x14ac:dyDescent="0.35">
      <c r="P54" s="2"/>
      <c r="Q54" s="2"/>
    </row>
    <row r="55" spans="16:17" x14ac:dyDescent="0.35">
      <c r="P55" s="4"/>
      <c r="Q55" s="4"/>
    </row>
    <row r="56" spans="16:17" x14ac:dyDescent="0.35">
      <c r="P56" s="5"/>
      <c r="Q56" s="5"/>
    </row>
    <row r="57" spans="16:17" x14ac:dyDescent="0.35">
      <c r="P57" s="3"/>
      <c r="Q57" s="3"/>
    </row>
    <row r="58" spans="16:17" x14ac:dyDescent="0.35">
      <c r="P58" s="2"/>
      <c r="Q58" s="2"/>
    </row>
    <row r="59" spans="16:17" x14ac:dyDescent="0.35">
      <c r="P59" s="4"/>
      <c r="Q59" s="4"/>
    </row>
    <row r="60" spans="16:17" x14ac:dyDescent="0.35">
      <c r="P60" s="5"/>
      <c r="Q60" s="5"/>
    </row>
    <row r="61" spans="16:17" x14ac:dyDescent="0.35">
      <c r="P61" s="3"/>
      <c r="Q61" s="3"/>
    </row>
    <row r="62" spans="16:17" x14ac:dyDescent="0.35">
      <c r="P62" s="2"/>
      <c r="Q62" s="2"/>
    </row>
    <row r="63" spans="16:17" x14ac:dyDescent="0.35">
      <c r="P63" s="4"/>
      <c r="Q63" s="4"/>
    </row>
    <row r="64" spans="16:17" x14ac:dyDescent="0.35">
      <c r="P64" s="5"/>
      <c r="Q64" s="5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AO64"/>
  <sheetViews>
    <sheetView topLeftCell="AI7" workbookViewId="0">
      <selection activeCell="AM17" sqref="AM17:AP24"/>
    </sheetView>
  </sheetViews>
  <sheetFormatPr defaultRowHeight="14.5" x14ac:dyDescent="0.35"/>
  <cols>
    <col min="1" max="1" width="18.453125" customWidth="1"/>
    <col min="8" max="8" width="18.26953125" customWidth="1"/>
    <col min="15" max="15" width="18.1796875" customWidth="1"/>
    <col min="21" max="21" width="18.1796875" customWidth="1"/>
  </cols>
  <sheetData>
    <row r="1" spans="8:41" x14ac:dyDescent="0.35">
      <c r="H1" t="s">
        <v>45</v>
      </c>
      <c r="I1" t="s">
        <v>0</v>
      </c>
      <c r="J1" t="s">
        <v>1</v>
      </c>
      <c r="K1" t="s">
        <v>2</v>
      </c>
      <c r="L1" t="s">
        <v>3</v>
      </c>
      <c r="O1" t="s">
        <v>42</v>
      </c>
      <c r="P1" t="s">
        <v>0</v>
      </c>
      <c r="Q1" t="s">
        <v>1</v>
      </c>
      <c r="R1" t="s">
        <v>2</v>
      </c>
      <c r="S1" t="s">
        <v>3</v>
      </c>
      <c r="U1" t="s">
        <v>40</v>
      </c>
      <c r="V1" t="s">
        <v>0</v>
      </c>
      <c r="W1" t="s">
        <v>1</v>
      </c>
      <c r="X1" t="s">
        <v>2</v>
      </c>
      <c r="Y1" t="s">
        <v>3</v>
      </c>
      <c r="AC1" t="s">
        <v>3</v>
      </c>
      <c r="AD1" t="s">
        <v>3</v>
      </c>
      <c r="AE1" t="s">
        <v>3</v>
      </c>
    </row>
    <row r="2" spans="8:41" x14ac:dyDescent="0.35">
      <c r="I2" s="2">
        <v>0.21739565331271196</v>
      </c>
      <c r="J2" s="2">
        <v>0.74829356163089322</v>
      </c>
      <c r="K2">
        <f>I2/J2</f>
        <v>0.29052188133077317</v>
      </c>
      <c r="L2">
        <f>K2/$K$28</f>
        <v>0.18485010943229599</v>
      </c>
      <c r="P2" s="2">
        <v>0.18939826236905544</v>
      </c>
      <c r="Q2" s="2">
        <v>0.66968682478757269</v>
      </c>
      <c r="R2">
        <f>P2/Q2</f>
        <v>0.28281616922825581</v>
      </c>
      <c r="S2">
        <f>R2/$R$26</f>
        <v>0.2390496683903931</v>
      </c>
      <c r="V2" s="2">
        <v>0.3728915474020178</v>
      </c>
      <c r="W2" s="2">
        <v>0.79015164644646851</v>
      </c>
      <c r="X2">
        <f>V2/W2</f>
        <v>0.47192402759522767</v>
      </c>
      <c r="Y2">
        <f>X2/$X$27</f>
        <v>0.27582060731882563</v>
      </c>
      <c r="AB2">
        <v>9</v>
      </c>
      <c r="AC2">
        <v>0.18485010943229599</v>
      </c>
      <c r="AD2">
        <v>0.2390496683903931</v>
      </c>
      <c r="AE2">
        <v>0.27582060731882563</v>
      </c>
      <c r="AH2" t="s">
        <v>9</v>
      </c>
      <c r="AI2" t="s">
        <v>10</v>
      </c>
      <c r="AJ2" t="s">
        <v>11</v>
      </c>
    </row>
    <row r="3" spans="8:41" x14ac:dyDescent="0.35">
      <c r="I3" s="4">
        <v>0.20039869238584621</v>
      </c>
      <c r="J3" s="2">
        <v>0.74829356163089322</v>
      </c>
      <c r="K3">
        <f t="shared" ref="K3:K32" si="0">I3/J3</f>
        <v>0.26780758603492544</v>
      </c>
      <c r="L3">
        <f t="shared" ref="L3:L32" si="1">K3/$K$28</f>
        <v>0.17039770415431119</v>
      </c>
      <c r="P3" s="4">
        <v>0.17110525810730329</v>
      </c>
      <c r="Q3" s="2">
        <v>0.66968682478757269</v>
      </c>
      <c r="R3">
        <f t="shared" ref="R3:R32" si="2">P3/Q3</f>
        <v>0.25550040970505661</v>
      </c>
      <c r="S3">
        <f t="shared" ref="S3:S32" si="3">R3/$R$26</f>
        <v>0.2159610901323997</v>
      </c>
      <c r="V3" s="4">
        <v>0.38728432075334807</v>
      </c>
      <c r="W3" s="2">
        <v>0.79015164644646851</v>
      </c>
      <c r="X3">
        <f t="shared" ref="X3:X32" si="4">V3/W3</f>
        <v>0.49013923149445204</v>
      </c>
      <c r="Y3">
        <f t="shared" ref="Y3:Y32" si="5">X3/$X$27</f>
        <v>0.28646666114982389</v>
      </c>
      <c r="AC3">
        <v>0.17039770415431119</v>
      </c>
      <c r="AD3">
        <v>0.2159610901323997</v>
      </c>
      <c r="AE3">
        <v>0.28646666114982389</v>
      </c>
      <c r="AH3">
        <f>AVERAGE(AC2:AF4)</f>
        <v>0.23673727934402158</v>
      </c>
      <c r="AI3">
        <f>STDEV(AC2:AF4)</f>
        <v>4.1253455724979057E-2</v>
      </c>
    </row>
    <row r="4" spans="8:41" x14ac:dyDescent="0.35">
      <c r="I4" s="5">
        <v>0.27175170650304603</v>
      </c>
      <c r="J4" s="2">
        <v>0.74829356163089322</v>
      </c>
      <c r="K4">
        <f t="shared" si="0"/>
        <v>0.36316189318904168</v>
      </c>
      <c r="L4">
        <f t="shared" si="1"/>
        <v>0.23106870776870267</v>
      </c>
      <c r="P4" s="5">
        <v>0.19484772606400472</v>
      </c>
      <c r="Q4" s="2">
        <v>0.66968682478757269</v>
      </c>
      <c r="R4">
        <f t="shared" si="2"/>
        <v>0.2909535007289582</v>
      </c>
      <c r="S4">
        <f t="shared" si="3"/>
        <v>0.24592772773945262</v>
      </c>
      <c r="V4" s="5">
        <v>0.38001980165546029</v>
      </c>
      <c r="W4" s="2">
        <v>0.79015164644646851</v>
      </c>
      <c r="X4">
        <f t="shared" si="4"/>
        <v>0.48094540252433177</v>
      </c>
      <c r="Y4">
        <f t="shared" si="5"/>
        <v>0.28109323800998964</v>
      </c>
      <c r="AC4">
        <v>0.23106870776870267</v>
      </c>
      <c r="AD4">
        <v>0.24592772773945262</v>
      </c>
      <c r="AE4">
        <v>0.28109323800998964</v>
      </c>
      <c r="AH4" t="s">
        <v>16</v>
      </c>
      <c r="AJ4" t="s">
        <v>11</v>
      </c>
    </row>
    <row r="5" spans="8:41" x14ac:dyDescent="0.35">
      <c r="I5" s="3"/>
      <c r="J5" s="3"/>
      <c r="K5" t="e">
        <f t="shared" si="0"/>
        <v>#DIV/0!</v>
      </c>
      <c r="L5" t="e">
        <f t="shared" si="1"/>
        <v>#DIV/0!</v>
      </c>
      <c r="P5" s="3"/>
      <c r="Q5" s="3"/>
      <c r="R5" t="e">
        <f t="shared" si="2"/>
        <v>#DIV/0!</v>
      </c>
      <c r="S5" t="e">
        <f t="shared" si="3"/>
        <v>#DIV/0!</v>
      </c>
      <c r="V5" s="3"/>
      <c r="W5" s="3"/>
      <c r="X5" t="e">
        <f t="shared" si="4"/>
        <v>#DIV/0!</v>
      </c>
      <c r="Y5" t="e">
        <f t="shared" si="5"/>
        <v>#DIV/0!</v>
      </c>
      <c r="AC5" t="e">
        <v>#DIV/0!</v>
      </c>
      <c r="AD5" t="e">
        <v>#DIV/0!</v>
      </c>
      <c r="AE5" t="e">
        <v>#DIV/0!</v>
      </c>
      <c r="AH5">
        <f>AH3/$AH$27</f>
        <v>0.25601981993051226</v>
      </c>
      <c r="AI5">
        <f t="shared" ref="AI5" si="6">AI3/$AH$27</f>
        <v>4.4613600086501198E-2</v>
      </c>
      <c r="AJ5">
        <f>AI5/SQRT(9)</f>
        <v>1.4871200028833733E-2</v>
      </c>
    </row>
    <row r="6" spans="8:41" x14ac:dyDescent="0.35">
      <c r="I6" s="2">
        <v>0.24901300571872742</v>
      </c>
      <c r="J6" s="2">
        <v>0.62862353511258839</v>
      </c>
      <c r="K6">
        <f t="shared" si="0"/>
        <v>0.396124217134391</v>
      </c>
      <c r="L6">
        <f t="shared" si="1"/>
        <v>0.25204161748734566</v>
      </c>
      <c r="P6" s="2">
        <v>6.4257336864577672E-2</v>
      </c>
      <c r="Q6" s="2">
        <v>0.4680825013072944</v>
      </c>
      <c r="R6">
        <f t="shared" si="2"/>
        <v>0.13727780185141544</v>
      </c>
      <c r="S6">
        <f t="shared" si="3"/>
        <v>0.11603372289318289</v>
      </c>
      <c r="V6" s="2">
        <v>0.24416088471482117</v>
      </c>
      <c r="W6" s="2">
        <v>0.8256846519116674</v>
      </c>
      <c r="X6">
        <f t="shared" si="4"/>
        <v>0.29570718572705379</v>
      </c>
      <c r="Y6">
        <f t="shared" si="5"/>
        <v>0.17282895293844441</v>
      </c>
      <c r="AB6">
        <v>12</v>
      </c>
      <c r="AC6">
        <v>0.25204161748734566</v>
      </c>
      <c r="AD6">
        <v>0.11603372289318289</v>
      </c>
      <c r="AE6">
        <v>0.17282895293844441</v>
      </c>
      <c r="AH6" t="s">
        <v>9</v>
      </c>
      <c r="AI6" t="s">
        <v>10</v>
      </c>
      <c r="AJ6" t="e">
        <f t="shared" ref="AJ6" si="7">AI6/SQRT(12)</f>
        <v>#VALUE!</v>
      </c>
    </row>
    <row r="7" spans="8:41" x14ac:dyDescent="0.35">
      <c r="I7" s="4">
        <v>0.20734454540468261</v>
      </c>
      <c r="J7" s="2">
        <v>0.62862353511258839</v>
      </c>
      <c r="K7">
        <f t="shared" si="0"/>
        <v>0.32983897964868047</v>
      </c>
      <c r="L7">
        <f t="shared" si="1"/>
        <v>0.20986636601625636</v>
      </c>
      <c r="P7" s="4">
        <v>9.254237918151495E-2</v>
      </c>
      <c r="Q7" s="2">
        <v>0.4680825013072944</v>
      </c>
      <c r="R7">
        <f t="shared" si="2"/>
        <v>0.19770527401271348</v>
      </c>
      <c r="S7">
        <f t="shared" si="3"/>
        <v>0.16710989446161106</v>
      </c>
      <c r="V7" s="4">
        <v>0.20631047812609246</v>
      </c>
      <c r="W7" s="2">
        <v>0.8256846519116674</v>
      </c>
      <c r="X7">
        <f t="shared" si="4"/>
        <v>0.24986594779063881</v>
      </c>
      <c r="Y7">
        <f t="shared" si="5"/>
        <v>0.14603659368456556</v>
      </c>
      <c r="AC7">
        <v>0.20986636601625636</v>
      </c>
      <c r="AD7">
        <v>0.16710989446161106</v>
      </c>
      <c r="AE7">
        <v>0.14603659368456556</v>
      </c>
      <c r="AH7">
        <f>AVERAGE(AC6:AF8)</f>
        <v>0.18053318899467774</v>
      </c>
      <c r="AI7">
        <f>STDEV(AC6:AF8)</f>
        <v>4.2648689272536761E-2</v>
      </c>
      <c r="AJ7">
        <f>AI7/SQRT(9)</f>
        <v>1.4216229757512253E-2</v>
      </c>
    </row>
    <row r="8" spans="8:41" x14ac:dyDescent="0.35">
      <c r="I8" s="5">
        <v>0.22722563339245708</v>
      </c>
      <c r="J8" s="2">
        <v>0.62862353511258839</v>
      </c>
      <c r="K8">
        <f t="shared" si="0"/>
        <v>0.36146536154068792</v>
      </c>
      <c r="L8">
        <f t="shared" si="1"/>
        <v>0.22998925702503736</v>
      </c>
      <c r="P8" s="5">
        <v>9.5263343848231777E-2</v>
      </c>
      <c r="Q8" s="2">
        <v>0.4680825013072944</v>
      </c>
      <c r="R8">
        <f t="shared" si="2"/>
        <v>0.20351827633413655</v>
      </c>
      <c r="S8">
        <f t="shared" si="3"/>
        <v>0.17202332031374912</v>
      </c>
      <c r="V8" s="5">
        <v>0.22443918745442942</v>
      </c>
      <c r="W8" s="2">
        <v>0.8256846519116674</v>
      </c>
      <c r="X8">
        <f t="shared" si="4"/>
        <v>0.27182192006935857</v>
      </c>
      <c r="Y8">
        <f t="shared" si="5"/>
        <v>0.15886897613190723</v>
      </c>
      <c r="AC8">
        <v>0.22998925702503736</v>
      </c>
      <c r="AD8">
        <v>0.17202332031374912</v>
      </c>
      <c r="AE8">
        <v>0.15886897613190723</v>
      </c>
      <c r="AH8" t="s">
        <v>16</v>
      </c>
      <c r="AJ8">
        <f t="shared" ref="AJ8:AJ32" si="8">AI8/SQRT(9)</f>
        <v>0</v>
      </c>
    </row>
    <row r="9" spans="8:41" x14ac:dyDescent="0.35">
      <c r="I9" s="3"/>
      <c r="J9" s="3"/>
      <c r="K9" t="e">
        <f t="shared" si="0"/>
        <v>#DIV/0!</v>
      </c>
      <c r="L9" t="e">
        <f t="shared" si="1"/>
        <v>#DIV/0!</v>
      </c>
      <c r="P9" s="3"/>
      <c r="Q9" s="3"/>
      <c r="R9" t="e">
        <f t="shared" si="2"/>
        <v>#DIV/0!</v>
      </c>
      <c r="S9" t="e">
        <f t="shared" si="3"/>
        <v>#DIV/0!</v>
      </c>
      <c r="V9" s="3"/>
      <c r="W9" s="3"/>
      <c r="X9" t="e">
        <f t="shared" si="4"/>
        <v>#DIV/0!</v>
      </c>
      <c r="Y9" t="e">
        <f t="shared" si="5"/>
        <v>#DIV/0!</v>
      </c>
      <c r="AC9" t="e">
        <v>#DIV/0!</v>
      </c>
      <c r="AD9" t="e">
        <v>#DIV/0!</v>
      </c>
      <c r="AE9" t="e">
        <v>#DIV/0!</v>
      </c>
      <c r="AH9">
        <f>AH7/$AH$27</f>
        <v>0.19523783776670217</v>
      </c>
      <c r="AI9">
        <f t="shared" ref="AI9:AJ9" si="9">AI7/$AH$27</f>
        <v>4.6122477110840263E-2</v>
      </c>
      <c r="AJ9">
        <f t="shared" si="9"/>
        <v>1.5374159036946753E-2</v>
      </c>
      <c r="AM9">
        <v>9</v>
      </c>
      <c r="AN9">
        <v>0.25601981993051226</v>
      </c>
      <c r="AO9">
        <v>1.4871200028833733E-2</v>
      </c>
    </row>
    <row r="10" spans="8:41" x14ac:dyDescent="0.35">
      <c r="I10" s="2">
        <v>0.184869739386294</v>
      </c>
      <c r="J10" s="2">
        <v>0.5992025754099648</v>
      </c>
      <c r="K10">
        <f t="shared" si="0"/>
        <v>0.30852627637624735</v>
      </c>
      <c r="L10">
        <f t="shared" si="1"/>
        <v>0.19630575049855004</v>
      </c>
      <c r="P10" s="2">
        <v>0.10431062339041387</v>
      </c>
      <c r="Q10" s="2">
        <v>0.93039686983860082</v>
      </c>
      <c r="R10">
        <f t="shared" si="2"/>
        <v>0.11211411685908725</v>
      </c>
      <c r="S10">
        <f t="shared" si="3"/>
        <v>9.4764180316069951E-2</v>
      </c>
      <c r="V10" s="2">
        <v>0.18800070798260934</v>
      </c>
      <c r="W10" s="2">
        <v>0.71641973777948587</v>
      </c>
      <c r="X10">
        <f t="shared" si="4"/>
        <v>0.26241698555836829</v>
      </c>
      <c r="Y10">
        <f t="shared" si="5"/>
        <v>0.15337217029679498</v>
      </c>
      <c r="AB10">
        <v>15</v>
      </c>
      <c r="AC10">
        <v>0.19630575049855004</v>
      </c>
      <c r="AD10">
        <v>9.4764180316069951E-2</v>
      </c>
      <c r="AE10">
        <v>0.15337217029679498</v>
      </c>
      <c r="AH10" t="s">
        <v>9</v>
      </c>
      <c r="AI10" t="s">
        <v>10</v>
      </c>
      <c r="AJ10" t="e">
        <f t="shared" si="8"/>
        <v>#VALUE!</v>
      </c>
      <c r="AM10">
        <v>12</v>
      </c>
      <c r="AN10">
        <v>0.19523783776670217</v>
      </c>
      <c r="AO10">
        <v>1.5374159036946753E-2</v>
      </c>
    </row>
    <row r="11" spans="8:41" x14ac:dyDescent="0.35">
      <c r="I11" s="4">
        <v>0.2261551884881898</v>
      </c>
      <c r="J11" s="2">
        <v>0.5992025754099648</v>
      </c>
      <c r="K11">
        <f t="shared" si="0"/>
        <v>0.37742693000519573</v>
      </c>
      <c r="L11">
        <f t="shared" si="1"/>
        <v>0.24014511056646501</v>
      </c>
      <c r="P11" s="4">
        <v>0.12503526883743912</v>
      </c>
      <c r="Q11" s="2">
        <v>0.93039686983860082</v>
      </c>
      <c r="R11">
        <f t="shared" si="2"/>
        <v>0.13438917615783619</v>
      </c>
      <c r="S11">
        <f t="shared" si="3"/>
        <v>0.11359211916154907</v>
      </c>
      <c r="V11" s="4">
        <v>9.7189549248280466E-2</v>
      </c>
      <c r="W11" s="2">
        <v>0.71641973777948587</v>
      </c>
      <c r="X11">
        <f t="shared" si="4"/>
        <v>0.13566006647097073</v>
      </c>
      <c r="Y11">
        <f t="shared" si="5"/>
        <v>7.9287850872108864E-2</v>
      </c>
      <c r="AC11">
        <v>0.24014511056646501</v>
      </c>
      <c r="AD11">
        <v>0.11359211916154907</v>
      </c>
      <c r="AE11">
        <v>7.9287850872108864E-2</v>
      </c>
      <c r="AH11">
        <f>AVERAGE(AC10:AF12)</f>
        <v>0.13989696619702952</v>
      </c>
      <c r="AI11">
        <f>STDEV(AC10:AF12)</f>
        <v>6.4852850517149299E-2</v>
      </c>
      <c r="AJ11">
        <f t="shared" si="8"/>
        <v>2.1617616839049766E-2</v>
      </c>
      <c r="AM11">
        <v>15</v>
      </c>
      <c r="AN11">
        <v>0.15129174498343725</v>
      </c>
      <c r="AO11">
        <v>2.3378398137361617E-2</v>
      </c>
    </row>
    <row r="12" spans="8:41" x14ac:dyDescent="0.35">
      <c r="I12" s="5">
        <v>0.20447310521599127</v>
      </c>
      <c r="J12" s="2">
        <v>0.5992025754099648</v>
      </c>
      <c r="K12">
        <f t="shared" si="0"/>
        <v>0.34124203334088482</v>
      </c>
      <c r="L12">
        <f t="shared" si="1"/>
        <v>0.21712177725485571</v>
      </c>
      <c r="P12" s="5">
        <v>6.3344536423520642E-2</v>
      </c>
      <c r="Q12" s="2">
        <v>0.93039686983860082</v>
      </c>
      <c r="R12">
        <f t="shared" si="2"/>
        <v>6.8083350747417323E-2</v>
      </c>
      <c r="S12">
        <f t="shared" si="3"/>
        <v>5.7547284030784789E-2</v>
      </c>
      <c r="V12" s="5">
        <v>0.13108068296972766</v>
      </c>
      <c r="W12" s="2">
        <v>0.71641973777948587</v>
      </c>
      <c r="X12">
        <f t="shared" si="4"/>
        <v>0.18296631996210344</v>
      </c>
      <c r="Y12">
        <f t="shared" si="5"/>
        <v>0.10693645277608721</v>
      </c>
      <c r="AC12">
        <v>0.21712177725485571</v>
      </c>
      <c r="AD12">
        <v>5.7547284030784789E-2</v>
      </c>
      <c r="AE12">
        <v>0.10693645277608721</v>
      </c>
      <c r="AH12" t="s">
        <v>16</v>
      </c>
      <c r="AJ12">
        <f t="shared" si="8"/>
        <v>0</v>
      </c>
      <c r="AM12">
        <v>18</v>
      </c>
      <c r="AN12">
        <v>0.11580811097655051</v>
      </c>
      <c r="AO12">
        <v>8.7981374937766109E-3</v>
      </c>
    </row>
    <row r="13" spans="8:41" x14ac:dyDescent="0.35">
      <c r="I13" s="3"/>
      <c r="J13" s="3"/>
      <c r="K13" t="e">
        <f t="shared" si="0"/>
        <v>#DIV/0!</v>
      </c>
      <c r="L13" t="e">
        <f t="shared" si="1"/>
        <v>#DIV/0!</v>
      </c>
      <c r="P13" s="3"/>
      <c r="Q13" s="3"/>
      <c r="R13" t="e">
        <f t="shared" si="2"/>
        <v>#DIV/0!</v>
      </c>
      <c r="S13" t="e">
        <f t="shared" si="3"/>
        <v>#DIV/0!</v>
      </c>
      <c r="V13" s="3"/>
      <c r="W13" s="3"/>
      <c r="X13" t="e">
        <f t="shared" si="4"/>
        <v>#DIV/0!</v>
      </c>
      <c r="Y13" t="e">
        <f t="shared" si="5"/>
        <v>#DIV/0!</v>
      </c>
      <c r="AC13" t="e">
        <v>#DIV/0!</v>
      </c>
      <c r="AD13" t="e">
        <v>#DIV/0!</v>
      </c>
      <c r="AE13" t="e">
        <v>#DIV/0!</v>
      </c>
      <c r="AH13">
        <f>AH11/$AH$27</f>
        <v>0.15129174498343725</v>
      </c>
      <c r="AI13">
        <f t="shared" ref="AI13:AJ13" si="10">AI11/$AH$27</f>
        <v>7.013519441208485E-2</v>
      </c>
      <c r="AJ13">
        <f t="shared" si="10"/>
        <v>2.3378398137361617E-2</v>
      </c>
      <c r="AM13">
        <v>21</v>
      </c>
      <c r="AN13">
        <v>9.7938523924566853E-2</v>
      </c>
      <c r="AO13">
        <v>1.4763942400465462E-2</v>
      </c>
    </row>
    <row r="14" spans="8:41" x14ac:dyDescent="0.35">
      <c r="I14" s="2">
        <v>0.15530874809629114</v>
      </c>
      <c r="J14" s="2">
        <v>0.75334424798970312</v>
      </c>
      <c r="K14">
        <f t="shared" si="0"/>
        <v>0.20615906806314918</v>
      </c>
      <c r="L14">
        <f t="shared" si="1"/>
        <v>0.13117265425024868</v>
      </c>
      <c r="P14" s="2">
        <v>9.4557388386939265E-2</v>
      </c>
      <c r="Q14" s="2">
        <v>0.81420947398198096</v>
      </c>
      <c r="R14">
        <f t="shared" si="2"/>
        <v>0.11613398198929811</v>
      </c>
      <c r="S14">
        <f t="shared" si="3"/>
        <v>9.8161961386979829E-2</v>
      </c>
      <c r="V14" s="2">
        <v>0.13914317007705729</v>
      </c>
      <c r="W14" s="2">
        <v>0.79922856595791736</v>
      </c>
      <c r="X14">
        <f t="shared" si="4"/>
        <v>0.17409684288534769</v>
      </c>
      <c r="Y14">
        <f t="shared" si="5"/>
        <v>0.10175260026834955</v>
      </c>
      <c r="AB14">
        <v>18</v>
      </c>
      <c r="AC14">
        <v>0.13117265425024868</v>
      </c>
      <c r="AD14">
        <v>9.8161961386979829E-2</v>
      </c>
      <c r="AE14">
        <v>0.10175260026834955</v>
      </c>
      <c r="AH14" t="s">
        <v>9</v>
      </c>
      <c r="AI14" t="s">
        <v>10</v>
      </c>
      <c r="AJ14" t="e">
        <f t="shared" si="8"/>
        <v>#VALUE!</v>
      </c>
      <c r="AM14">
        <v>24</v>
      </c>
      <c r="AN14">
        <v>0.47595131549072578</v>
      </c>
      <c r="AO14">
        <v>6.7026698976593552E-2</v>
      </c>
    </row>
    <row r="15" spans="8:41" x14ac:dyDescent="0.35">
      <c r="I15" s="4">
        <v>0.16588139614501804</v>
      </c>
      <c r="J15" s="2">
        <v>0.75334424798970312</v>
      </c>
      <c r="K15">
        <f t="shared" si="0"/>
        <v>0.22019335328791856</v>
      </c>
      <c r="L15">
        <f t="shared" si="1"/>
        <v>0.14010223692994023</v>
      </c>
      <c r="P15" s="4">
        <v>7.2385673548715543E-2</v>
      </c>
      <c r="Q15" s="2">
        <v>0.81420947398198096</v>
      </c>
      <c r="R15">
        <f t="shared" si="2"/>
        <v>8.8903010664694734E-2</v>
      </c>
      <c r="S15">
        <f t="shared" si="3"/>
        <v>7.5145050144394543E-2</v>
      </c>
      <c r="V15" s="4">
        <v>0.12666167778722245</v>
      </c>
      <c r="W15" s="2">
        <v>0.79922856595791736</v>
      </c>
      <c r="X15">
        <f t="shared" si="4"/>
        <v>0.15847991823892305</v>
      </c>
      <c r="Y15">
        <f t="shared" si="5"/>
        <v>9.2625136124642668E-2</v>
      </c>
      <c r="AC15">
        <v>0.14010223692994023</v>
      </c>
      <c r="AD15">
        <v>7.5145050144394543E-2</v>
      </c>
      <c r="AE15">
        <v>9.2625136124642668E-2</v>
      </c>
      <c r="AH15">
        <f>AVERAGE(AC14:AF16)</f>
        <v>0.10708583861202715</v>
      </c>
      <c r="AI15">
        <f>STDEV(AC14:AF16)</f>
        <v>2.4406475258086896E-2</v>
      </c>
      <c r="AJ15">
        <f t="shared" si="8"/>
        <v>8.1354917526956314E-3</v>
      </c>
      <c r="AM15">
        <v>3</v>
      </c>
      <c r="AN15">
        <v>1</v>
      </c>
      <c r="AO15">
        <v>3.2661584859641296E-2</v>
      </c>
    </row>
    <row r="16" spans="8:41" x14ac:dyDescent="0.35">
      <c r="I16" s="5">
        <v>0.16794526193447815</v>
      </c>
      <c r="J16" s="2">
        <v>0.75334424798970312</v>
      </c>
      <c r="K16">
        <f t="shared" si="0"/>
        <v>0.22293295844846439</v>
      </c>
      <c r="L16">
        <f t="shared" si="1"/>
        <v>0.14184536316679533</v>
      </c>
      <c r="P16" s="5">
        <v>8.2732099256552741E-2</v>
      </c>
      <c r="Q16" s="2">
        <v>0.81420947398198096</v>
      </c>
      <c r="R16">
        <f t="shared" si="2"/>
        <v>0.10161033726608745</v>
      </c>
      <c r="S16">
        <f t="shared" si="3"/>
        <v>8.5885886562908131E-2</v>
      </c>
      <c r="V16" s="5">
        <v>0.13275581860917782</v>
      </c>
      <c r="W16" s="2">
        <v>0.79922856595791736</v>
      </c>
      <c r="X16">
        <f t="shared" si="4"/>
        <v>0.16610494702483888</v>
      </c>
      <c r="Y16">
        <f t="shared" si="5"/>
        <v>9.7081658673985521E-2</v>
      </c>
      <c r="AC16">
        <v>0.14184536316679533</v>
      </c>
      <c r="AD16">
        <v>8.5885886562908131E-2</v>
      </c>
      <c r="AE16">
        <v>9.7081658673985521E-2</v>
      </c>
      <c r="AH16" t="s">
        <v>16</v>
      </c>
      <c r="AJ16">
        <f t="shared" si="8"/>
        <v>0</v>
      </c>
      <c r="AM16">
        <v>6</v>
      </c>
      <c r="AN16">
        <v>0.64901491600465078</v>
      </c>
      <c r="AO16">
        <v>5.3394915998324737E-2</v>
      </c>
    </row>
    <row r="17" spans="9:36" x14ac:dyDescent="0.35">
      <c r="I17" s="3"/>
      <c r="J17" s="3"/>
      <c r="K17" t="e">
        <f t="shared" si="0"/>
        <v>#DIV/0!</v>
      </c>
      <c r="L17" t="e">
        <f t="shared" si="1"/>
        <v>#DIV/0!</v>
      </c>
      <c r="P17" s="3"/>
      <c r="Q17" s="3"/>
      <c r="R17" t="e">
        <f t="shared" si="2"/>
        <v>#DIV/0!</v>
      </c>
      <c r="S17" t="e">
        <f t="shared" si="3"/>
        <v>#DIV/0!</v>
      </c>
      <c r="V17" s="3"/>
      <c r="W17" s="3"/>
      <c r="X17" t="e">
        <f t="shared" si="4"/>
        <v>#DIV/0!</v>
      </c>
      <c r="Y17" t="e">
        <f t="shared" si="5"/>
        <v>#DIV/0!</v>
      </c>
      <c r="AC17" t="e">
        <v>#DIV/0!</v>
      </c>
      <c r="AD17" t="e">
        <v>#DIV/0!</v>
      </c>
      <c r="AE17" t="e">
        <v>#DIV/0!</v>
      </c>
      <c r="AH17">
        <f>AH15/$AH$27</f>
        <v>0.11580811097655051</v>
      </c>
      <c r="AI17">
        <f t="shared" ref="AI17:AJ17" si="11">AI15/$AH$27</f>
        <v>2.6394412481329833E-2</v>
      </c>
      <c r="AJ17">
        <f t="shared" si="11"/>
        <v>8.7981374937766109E-3</v>
      </c>
    </row>
    <row r="18" spans="9:36" x14ac:dyDescent="0.35">
      <c r="I18" s="2">
        <v>0.12779559377356994</v>
      </c>
      <c r="J18" s="2">
        <v>0.7519223721448649</v>
      </c>
      <c r="K18">
        <f t="shared" si="0"/>
        <v>0.16995849373258032</v>
      </c>
      <c r="L18">
        <f t="shared" si="1"/>
        <v>0.10813934572331256</v>
      </c>
      <c r="P18" s="2">
        <v>1.9141689738295248E-2</v>
      </c>
      <c r="Q18" s="2">
        <v>0.86099037191079109</v>
      </c>
      <c r="R18">
        <f t="shared" si="2"/>
        <v>2.2232176296947671E-2</v>
      </c>
      <c r="S18">
        <f t="shared" si="3"/>
        <v>1.8791692094141849E-2</v>
      </c>
      <c r="V18" s="2">
        <v>0.18037146180830577</v>
      </c>
      <c r="W18" s="2">
        <v>0.80654304603931815</v>
      </c>
      <c r="X18">
        <f t="shared" si="4"/>
        <v>0.22363525752785779</v>
      </c>
      <c r="Y18">
        <f t="shared" si="5"/>
        <v>0.13070581055928307</v>
      </c>
      <c r="AB18">
        <v>21</v>
      </c>
      <c r="AC18">
        <v>0.10813934572331256</v>
      </c>
      <c r="AD18">
        <v>1.8791692094141849E-2</v>
      </c>
      <c r="AE18">
        <v>0.13070581055928307</v>
      </c>
      <c r="AH18" t="s">
        <v>9</v>
      </c>
      <c r="AI18" t="s">
        <v>10</v>
      </c>
      <c r="AJ18" t="e">
        <f t="shared" si="8"/>
        <v>#VALUE!</v>
      </c>
    </row>
    <row r="19" spans="9:36" x14ac:dyDescent="0.35">
      <c r="I19" s="4">
        <v>0.11644559740238096</v>
      </c>
      <c r="J19" s="2">
        <v>0.7519223721448649</v>
      </c>
      <c r="K19">
        <f t="shared" si="0"/>
        <v>0.15486385525439136</v>
      </c>
      <c r="L19">
        <f t="shared" si="1"/>
        <v>9.8535092984231104E-2</v>
      </c>
      <c r="P19" s="4">
        <v>6.6998007447531774E-2</v>
      </c>
      <c r="Q19" s="2">
        <v>0.86099037191079109</v>
      </c>
      <c r="R19">
        <f t="shared" si="2"/>
        <v>7.7815048382995813E-2</v>
      </c>
      <c r="S19">
        <f t="shared" si="3"/>
        <v>6.5772977416734893E-2</v>
      </c>
      <c r="V19" s="4">
        <v>0.17287294418763888</v>
      </c>
      <c r="W19" s="2">
        <v>0.80654304603931815</v>
      </c>
      <c r="X19">
        <f t="shared" si="4"/>
        <v>0.21433814975724372</v>
      </c>
      <c r="Y19">
        <f t="shared" si="5"/>
        <v>0.12527202511575233</v>
      </c>
      <c r="AC19">
        <v>9.8535092984231104E-2</v>
      </c>
      <c r="AD19">
        <v>6.5772977416734893E-2</v>
      </c>
      <c r="AE19">
        <v>0.12527202511575233</v>
      </c>
      <c r="AH19">
        <f>AVERAGE(AC18:AF20)</f>
        <v>9.0562127975733597E-2</v>
      </c>
      <c r="AI19">
        <f>STDEV(AC18:AF20)</f>
        <v>4.0955917677311243E-2</v>
      </c>
      <c r="AJ19">
        <f t="shared" si="8"/>
        <v>1.3651972559103748E-2</v>
      </c>
    </row>
    <row r="20" spans="9:36" x14ac:dyDescent="0.35">
      <c r="I20" s="5">
        <v>0.1219886644830387</v>
      </c>
      <c r="J20" s="2">
        <v>0.7519223721448649</v>
      </c>
      <c r="K20">
        <f t="shared" si="0"/>
        <v>0.16223571608205381</v>
      </c>
      <c r="L20">
        <f t="shared" si="1"/>
        <v>0.10322558058010886</v>
      </c>
      <c r="P20" s="5">
        <v>3.7339282094226565E-2</v>
      </c>
      <c r="Q20" s="2">
        <v>0.86099037191079109</v>
      </c>
      <c r="R20">
        <f t="shared" si="2"/>
        <v>4.336782769284598E-2</v>
      </c>
      <c r="S20">
        <f t="shared" si="3"/>
        <v>3.6656549224452113E-2</v>
      </c>
      <c r="V20" s="5">
        <v>0.17658240470168618</v>
      </c>
      <c r="W20" s="2">
        <v>0.80654304603931815</v>
      </c>
      <c r="X20">
        <f t="shared" si="4"/>
        <v>0.21893735934966821</v>
      </c>
      <c r="Y20">
        <f t="shared" si="5"/>
        <v>0.12796007808358542</v>
      </c>
      <c r="AC20">
        <v>0.10322558058010886</v>
      </c>
      <c r="AD20">
        <v>3.6656549224452113E-2</v>
      </c>
      <c r="AE20">
        <v>0.12796007808358542</v>
      </c>
      <c r="AH20" t="s">
        <v>16</v>
      </c>
      <c r="AJ20">
        <f t="shared" si="8"/>
        <v>0</v>
      </c>
    </row>
    <row r="21" spans="9:36" x14ac:dyDescent="0.35">
      <c r="I21" s="3"/>
      <c r="J21" s="3"/>
      <c r="K21" t="e">
        <f t="shared" si="0"/>
        <v>#DIV/0!</v>
      </c>
      <c r="L21" t="e">
        <f t="shared" si="1"/>
        <v>#DIV/0!</v>
      </c>
      <c r="P21" s="3"/>
      <c r="Q21" s="3"/>
      <c r="R21" t="e">
        <f t="shared" si="2"/>
        <v>#DIV/0!</v>
      </c>
      <c r="S21" t="e">
        <f t="shared" si="3"/>
        <v>#DIV/0!</v>
      </c>
      <c r="V21" s="3"/>
      <c r="W21" s="3"/>
      <c r="X21" t="e">
        <f t="shared" si="4"/>
        <v>#DIV/0!</v>
      </c>
      <c r="Y21" t="e">
        <f t="shared" si="5"/>
        <v>#DIV/0!</v>
      </c>
      <c r="AC21" t="e">
        <v>#DIV/0!</v>
      </c>
      <c r="AD21" t="e">
        <v>#DIV/0!</v>
      </c>
      <c r="AE21" t="e">
        <v>#DIV/0!</v>
      </c>
      <c r="AH21">
        <f>AH19/$AH$27</f>
        <v>9.7938523924566853E-2</v>
      </c>
      <c r="AI21">
        <f t="shared" ref="AI21:AJ21" si="12">AI19/$AH$27</f>
        <v>4.4291827201396385E-2</v>
      </c>
      <c r="AJ21">
        <f t="shared" si="12"/>
        <v>1.4763942400465462E-2</v>
      </c>
    </row>
    <row r="22" spans="9:36" x14ac:dyDescent="0.35">
      <c r="I22" s="2">
        <v>0.19225552982794955</v>
      </c>
      <c r="J22" s="2">
        <v>0.22931769707141356</v>
      </c>
      <c r="K22">
        <f t="shared" si="0"/>
        <v>0.83838069317466501</v>
      </c>
      <c r="L22">
        <f t="shared" si="1"/>
        <v>0.53343576796824732</v>
      </c>
      <c r="P22" s="2">
        <v>0.27700290281563156</v>
      </c>
      <c r="Q22" s="2">
        <v>0.77965851130603736</v>
      </c>
      <c r="R22">
        <f t="shared" si="2"/>
        <v>0.35528747368076935</v>
      </c>
      <c r="S22">
        <f t="shared" si="3"/>
        <v>0.30030585945070865</v>
      </c>
      <c r="V22" s="2">
        <v>0.31958309475666552</v>
      </c>
      <c r="W22" s="2">
        <v>0.54888395415542579</v>
      </c>
      <c r="X22">
        <f t="shared" si="4"/>
        <v>0.58224164203963991</v>
      </c>
      <c r="Y22">
        <f t="shared" si="5"/>
        <v>0.34029681457843991</v>
      </c>
      <c r="AB22">
        <v>24</v>
      </c>
      <c r="AC22">
        <v>0.53343576796824732</v>
      </c>
      <c r="AD22">
        <v>0.30030585945070865</v>
      </c>
      <c r="AE22">
        <v>0.34029681457843991</v>
      </c>
      <c r="AH22" t="s">
        <v>9</v>
      </c>
      <c r="AI22" t="s">
        <v>10</v>
      </c>
      <c r="AJ22" t="e">
        <f t="shared" si="8"/>
        <v>#VALUE!</v>
      </c>
    </row>
    <row r="23" spans="9:36" x14ac:dyDescent="0.35">
      <c r="I23" s="4">
        <v>0.22981231258425514</v>
      </c>
      <c r="J23" s="2">
        <v>0.22931769707141356</v>
      </c>
      <c r="K23">
        <f t="shared" si="0"/>
        <v>1.0021569007501743</v>
      </c>
      <c r="L23">
        <f t="shared" si="1"/>
        <v>0.63764151575586692</v>
      </c>
      <c r="P23" s="4">
        <v>0.30543578415775258</v>
      </c>
      <c r="Q23" s="2">
        <v>0.77965851130603736</v>
      </c>
      <c r="R23">
        <f t="shared" si="2"/>
        <v>0.39175585173322203</v>
      </c>
      <c r="S23">
        <f t="shared" si="3"/>
        <v>0.33113066591054852</v>
      </c>
      <c r="V23" s="4">
        <v>0.36639481689567066</v>
      </c>
      <c r="W23" s="2">
        <v>0.54888395415542579</v>
      </c>
      <c r="X23">
        <f t="shared" si="4"/>
        <v>0.66752692280729298</v>
      </c>
      <c r="Y23">
        <f t="shared" si="5"/>
        <v>0.39014262992409732</v>
      </c>
      <c r="AC23">
        <v>0.63764151575586692</v>
      </c>
      <c r="AD23">
        <v>0.33113066591054852</v>
      </c>
      <c r="AE23">
        <v>0.39014262992409732</v>
      </c>
      <c r="AH23">
        <f>AVERAGE(AC22:AF24)</f>
        <v>0.44010428395764178</v>
      </c>
      <c r="AI23">
        <f>STDEV(AC22:AF24)</f>
        <v>0.18593542910196814</v>
      </c>
      <c r="AJ23">
        <f t="shared" si="8"/>
        <v>6.1978476367322712E-2</v>
      </c>
    </row>
    <row r="24" spans="9:36" x14ac:dyDescent="0.35">
      <c r="I24" s="5">
        <v>0.29608226861617193</v>
      </c>
      <c r="J24" s="2">
        <v>0.22931769707141356</v>
      </c>
      <c r="K24">
        <f t="shared" si="0"/>
        <v>1.2911444358520952</v>
      </c>
      <c r="L24">
        <f t="shared" si="1"/>
        <v>0.82151536802291536</v>
      </c>
      <c r="P24" s="5">
        <v>0.25034126111939314</v>
      </c>
      <c r="Q24" s="2">
        <v>0.77965851130603736</v>
      </c>
      <c r="R24">
        <f t="shared" si="2"/>
        <v>0.3210909103012759</v>
      </c>
      <c r="S24">
        <f t="shared" si="3"/>
        <v>0.27140129873105145</v>
      </c>
      <c r="V24" s="5">
        <v>0.31467315246643701</v>
      </c>
      <c r="W24" s="2">
        <v>0.54888395415542579</v>
      </c>
      <c r="X24">
        <f t="shared" si="4"/>
        <v>0.57329632262729979</v>
      </c>
      <c r="Y24">
        <f t="shared" si="5"/>
        <v>0.3350686352769004</v>
      </c>
      <c r="AC24">
        <v>0.82151536802291536</v>
      </c>
      <c r="AD24">
        <v>0.27140129873105145</v>
      </c>
      <c r="AE24">
        <v>0.3350686352769004</v>
      </c>
      <c r="AH24" t="s">
        <v>16</v>
      </c>
      <c r="AJ24">
        <f t="shared" si="8"/>
        <v>0</v>
      </c>
    </row>
    <row r="25" spans="9:36" x14ac:dyDescent="0.35">
      <c r="I25" s="3"/>
      <c r="J25" s="3"/>
      <c r="K25" t="e">
        <f t="shared" si="0"/>
        <v>#DIV/0!</v>
      </c>
      <c r="L25" t="e">
        <f t="shared" si="1"/>
        <v>#DIV/0!</v>
      </c>
      <c r="P25" s="3"/>
      <c r="Q25" s="3"/>
      <c r="R25" t="e">
        <f t="shared" si="2"/>
        <v>#DIV/0!</v>
      </c>
      <c r="S25" t="e">
        <f t="shared" si="3"/>
        <v>#DIV/0!</v>
      </c>
      <c r="V25" s="3"/>
      <c r="W25" s="3"/>
      <c r="X25" t="e">
        <f t="shared" si="4"/>
        <v>#DIV/0!</v>
      </c>
      <c r="Y25" t="e">
        <f t="shared" si="5"/>
        <v>#DIV/0!</v>
      </c>
      <c r="AC25" t="e">
        <v>#DIV/0!</v>
      </c>
      <c r="AD25" t="e">
        <v>#DIV/0!</v>
      </c>
      <c r="AE25" t="e">
        <v>#DIV/0!</v>
      </c>
      <c r="AH25">
        <f>AH23/$AH$27</f>
        <v>0.47595131549072578</v>
      </c>
      <c r="AI25">
        <f t="shared" ref="AI25:AJ25" si="13">AI23/$AH$27</f>
        <v>0.20108009692978066</v>
      </c>
      <c r="AJ25">
        <f t="shared" si="13"/>
        <v>6.7026698976593552E-2</v>
      </c>
    </row>
    <row r="26" spans="9:36" x14ac:dyDescent="0.35">
      <c r="I26" s="2">
        <v>0.73200479295427789</v>
      </c>
      <c r="J26" s="2">
        <v>0.63626914635677723</v>
      </c>
      <c r="K26">
        <f t="shared" si="0"/>
        <v>1.1504640719193675</v>
      </c>
      <c r="L26">
        <f t="shared" si="1"/>
        <v>0.73200479295427801</v>
      </c>
      <c r="P26" s="2">
        <v>1</v>
      </c>
      <c r="Q26" s="2">
        <v>0.84524752966815142</v>
      </c>
      <c r="R26">
        <f t="shared" si="2"/>
        <v>1.1830853861147694</v>
      </c>
      <c r="S26">
        <f t="shared" si="3"/>
        <v>1</v>
      </c>
      <c r="V26" s="2">
        <v>0.93947651319606384</v>
      </c>
      <c r="W26" s="2">
        <v>0.58445976723058224</v>
      </c>
      <c r="X26">
        <f t="shared" si="4"/>
        <v>1.6074271761214656</v>
      </c>
      <c r="Y26">
        <f t="shared" si="5"/>
        <v>0.93947651319606384</v>
      </c>
      <c r="AB26">
        <v>3</v>
      </c>
      <c r="AC26">
        <v>0.73200479295427801</v>
      </c>
      <c r="AD26">
        <v>1</v>
      </c>
      <c r="AE26">
        <v>0.93947651319606384</v>
      </c>
      <c r="AH26" t="s">
        <v>9</v>
      </c>
      <c r="AI26" t="s">
        <v>10</v>
      </c>
      <c r="AJ26" t="e">
        <f t="shared" si="8"/>
        <v>#VALUE!</v>
      </c>
    </row>
    <row r="27" spans="9:36" x14ac:dyDescent="0.35">
      <c r="I27" s="4">
        <v>0.85677185893611574</v>
      </c>
      <c r="J27" s="2">
        <v>0.63626914635677723</v>
      </c>
      <c r="K27">
        <f t="shared" si="0"/>
        <v>1.3465557207070595</v>
      </c>
      <c r="L27">
        <f t="shared" si="1"/>
        <v>0.85677185893611574</v>
      </c>
      <c r="P27" s="4">
        <v>0.95925614042381069</v>
      </c>
      <c r="Q27" s="2">
        <v>0.84524752966815142</v>
      </c>
      <c r="R27">
        <f t="shared" si="2"/>
        <v>1.1348819212762675</v>
      </c>
      <c r="S27">
        <f t="shared" si="3"/>
        <v>0.95925614042381069</v>
      </c>
      <c r="V27" s="4">
        <v>1</v>
      </c>
      <c r="W27" s="2">
        <v>0.58445976723058224</v>
      </c>
      <c r="X27">
        <f t="shared" si="4"/>
        <v>1.7109817579718503</v>
      </c>
      <c r="Y27">
        <f t="shared" si="5"/>
        <v>1</v>
      </c>
      <c r="AC27">
        <v>0.85677185893611574</v>
      </c>
      <c r="AD27">
        <v>0.95925614042381069</v>
      </c>
      <c r="AE27">
        <v>1</v>
      </c>
      <c r="AH27">
        <f>AVERAGE(AC26:AF28)</f>
        <v>0.92468340696542839</v>
      </c>
      <c r="AI27">
        <f>STDEV(AC26:AF28)</f>
        <v>9.0604876694711345E-2</v>
      </c>
      <c r="AJ27">
        <f t="shared" si="8"/>
        <v>3.0201625564903783E-2</v>
      </c>
    </row>
    <row r="28" spans="9:36" x14ac:dyDescent="0.35">
      <c r="I28" s="5">
        <v>1</v>
      </c>
      <c r="J28" s="2">
        <v>0.63626914635677723</v>
      </c>
      <c r="K28">
        <f t="shared" si="0"/>
        <v>1.571661938545841</v>
      </c>
      <c r="L28">
        <f t="shared" si="1"/>
        <v>1</v>
      </c>
      <c r="P28" s="5">
        <v>0.86537539099795946</v>
      </c>
      <c r="Q28" s="2">
        <v>0.84524752966815142</v>
      </c>
      <c r="R28">
        <f t="shared" si="2"/>
        <v>1.0238129785930405</v>
      </c>
      <c r="S28">
        <f t="shared" si="3"/>
        <v>0.86537539099795957</v>
      </c>
      <c r="V28" s="5">
        <v>0.96926596618062688</v>
      </c>
      <c r="W28" s="2">
        <v>0.58445976723058224</v>
      </c>
      <c r="X28">
        <f t="shared" si="4"/>
        <v>1.6583963867580129</v>
      </c>
      <c r="Y28">
        <f t="shared" si="5"/>
        <v>0.96926596618062688</v>
      </c>
      <c r="AC28">
        <v>1</v>
      </c>
      <c r="AD28">
        <v>0.86537539099795957</v>
      </c>
      <c r="AE28">
        <v>0.96926596618062688</v>
      </c>
      <c r="AH28" t="s">
        <v>16</v>
      </c>
      <c r="AJ28">
        <f t="shared" si="8"/>
        <v>0</v>
      </c>
    </row>
    <row r="29" spans="9:36" x14ac:dyDescent="0.35">
      <c r="I29" s="3"/>
      <c r="J29" s="3"/>
      <c r="K29" t="e">
        <f t="shared" si="0"/>
        <v>#DIV/0!</v>
      </c>
      <c r="L29" t="e">
        <f t="shared" si="1"/>
        <v>#DIV/0!</v>
      </c>
      <c r="P29" s="3"/>
      <c r="Q29" s="3"/>
      <c r="R29" t="e">
        <f t="shared" si="2"/>
        <v>#DIV/0!</v>
      </c>
      <c r="S29" t="e">
        <f t="shared" si="3"/>
        <v>#DIV/0!</v>
      </c>
      <c r="V29" s="3"/>
      <c r="W29" s="3"/>
      <c r="X29" t="e">
        <f t="shared" si="4"/>
        <v>#DIV/0!</v>
      </c>
      <c r="Y29" t="e">
        <f t="shared" si="5"/>
        <v>#DIV/0!</v>
      </c>
      <c r="AC29" t="e">
        <v>#DIV/0!</v>
      </c>
      <c r="AD29" t="e">
        <v>#DIV/0!</v>
      </c>
      <c r="AE29" t="e">
        <v>#DIV/0!</v>
      </c>
      <c r="AH29">
        <f>AH27/$AH$27</f>
        <v>1</v>
      </c>
      <c r="AI29">
        <f t="shared" ref="AI29:AJ29" si="14">AI27/$AH$27</f>
        <v>9.7984754578924582E-2</v>
      </c>
      <c r="AJ29">
        <f t="shared" si="14"/>
        <v>3.2661584859641532E-2</v>
      </c>
    </row>
    <row r="30" spans="9:36" x14ac:dyDescent="0.35">
      <c r="I30" s="2">
        <v>0.54402505453149463</v>
      </c>
      <c r="J30" s="2">
        <v>0.81343279219287712</v>
      </c>
      <c r="K30">
        <f t="shared" si="0"/>
        <v>0.66880147905630305</v>
      </c>
      <c r="L30">
        <f t="shared" si="1"/>
        <v>0.42553774616130396</v>
      </c>
      <c r="P30" s="2">
        <v>0.69649649604263697</v>
      </c>
      <c r="Q30" s="2">
        <v>0.7673490279612053</v>
      </c>
      <c r="R30">
        <f t="shared" si="2"/>
        <v>0.90766583479382423</v>
      </c>
      <c r="S30">
        <f t="shared" si="3"/>
        <v>0.76720230462366046</v>
      </c>
      <c r="V30" s="2">
        <v>0.54260227439214437</v>
      </c>
      <c r="W30" s="2">
        <v>0.5644161460308087</v>
      </c>
      <c r="X30">
        <f t="shared" si="4"/>
        <v>0.96135143937311529</v>
      </c>
      <c r="Y30">
        <f t="shared" si="5"/>
        <v>0.56187123848279619</v>
      </c>
      <c r="AB30">
        <v>6</v>
      </c>
      <c r="AC30">
        <v>0.42553774616130396</v>
      </c>
      <c r="AD30">
        <v>0.76720230462366046</v>
      </c>
      <c r="AE30">
        <v>0.56187123848279619</v>
      </c>
      <c r="AH30" t="s">
        <v>9</v>
      </c>
      <c r="AI30" t="s">
        <v>10</v>
      </c>
      <c r="AJ30" t="e">
        <f t="shared" si="8"/>
        <v>#VALUE!</v>
      </c>
    </row>
    <row r="31" spans="9:36" x14ac:dyDescent="0.35">
      <c r="I31" s="4">
        <v>0.5769195269004328</v>
      </c>
      <c r="J31" s="2">
        <v>0.81343279219287712</v>
      </c>
      <c r="K31">
        <f t="shared" si="0"/>
        <v>0.70924055734851232</v>
      </c>
      <c r="L31">
        <f t="shared" si="1"/>
        <v>0.45126788398574286</v>
      </c>
      <c r="P31" s="4">
        <v>0.7865001794920744</v>
      </c>
      <c r="Q31" s="2">
        <v>0.7673490279612053</v>
      </c>
      <c r="R31">
        <f t="shared" si="2"/>
        <v>1.024957549736855</v>
      </c>
      <c r="S31">
        <f t="shared" si="3"/>
        <v>0.86634283692979819</v>
      </c>
      <c r="V31" s="4">
        <v>0.5752416332239888</v>
      </c>
      <c r="W31" s="2">
        <v>0.5644161460308087</v>
      </c>
      <c r="X31">
        <f t="shared" si="4"/>
        <v>1.0191799743315444</v>
      </c>
      <c r="Y31">
        <f t="shared" si="5"/>
        <v>0.59566969056388519</v>
      </c>
      <c r="AC31">
        <v>0.45126788398574286</v>
      </c>
      <c r="AD31">
        <v>0.86634283692979819</v>
      </c>
      <c r="AE31">
        <v>0.59566969056388519</v>
      </c>
      <c r="AH31">
        <f>AVERAGE(AC30:AF32)</f>
        <v>0.60013332370256178</v>
      </c>
      <c r="AI31">
        <f>STDEV(AC30:AF32)</f>
        <v>0.14812017851989132</v>
      </c>
      <c r="AJ31">
        <f t="shared" si="8"/>
        <v>4.9373392839963774E-2</v>
      </c>
    </row>
    <row r="32" spans="9:36" x14ac:dyDescent="0.35">
      <c r="I32" s="5">
        <v>0.71193478603790561</v>
      </c>
      <c r="J32" s="2">
        <v>0.81343279219287712</v>
      </c>
      <c r="K32">
        <f t="shared" si="0"/>
        <v>0.87522262794280759</v>
      </c>
      <c r="L32">
        <f t="shared" si="1"/>
        <v>0.55687715435330543</v>
      </c>
      <c r="P32" s="5">
        <v>0.62581276876213443</v>
      </c>
      <c r="Q32" s="2">
        <v>0.7673490279612053</v>
      </c>
      <c r="R32">
        <f t="shared" si="2"/>
        <v>0.8155516537564097</v>
      </c>
      <c r="S32">
        <f t="shared" si="3"/>
        <v>0.68934302065438091</v>
      </c>
      <c r="V32" s="5">
        <v>0.47038370877884861</v>
      </c>
      <c r="W32" s="2">
        <v>0.5644161460308087</v>
      </c>
      <c r="X32">
        <f t="shared" si="4"/>
        <v>0.8333987468054691</v>
      </c>
      <c r="Y32">
        <f t="shared" si="5"/>
        <v>0.48708803756818342</v>
      </c>
      <c r="AC32">
        <v>0.55687715435330543</v>
      </c>
      <c r="AD32">
        <v>0.68934302065438091</v>
      </c>
      <c r="AE32">
        <v>0.48708803756818342</v>
      </c>
      <c r="AH32" t="s">
        <v>16</v>
      </c>
      <c r="AJ32">
        <f t="shared" si="8"/>
        <v>0</v>
      </c>
    </row>
    <row r="33" spans="16:36" x14ac:dyDescent="0.35">
      <c r="P33" s="3"/>
      <c r="Q33" s="3"/>
      <c r="AH33">
        <f>AH31/$AH$27</f>
        <v>0.64901491600465078</v>
      </c>
      <c r="AI33">
        <f t="shared" ref="AI33:AJ33" si="15">AI31/$AH$27</f>
        <v>0.1601847479949742</v>
      </c>
      <c r="AJ33">
        <f t="shared" si="15"/>
        <v>5.3394915998324737E-2</v>
      </c>
    </row>
    <row r="34" spans="16:36" x14ac:dyDescent="0.35">
      <c r="P34" s="2"/>
      <c r="Q34" s="2"/>
    </row>
    <row r="35" spans="16:36" x14ac:dyDescent="0.35">
      <c r="P35" s="4"/>
      <c r="Q35" s="4"/>
    </row>
    <row r="36" spans="16:36" x14ac:dyDescent="0.35">
      <c r="P36" s="5"/>
      <c r="Q36" s="5"/>
    </row>
    <row r="37" spans="16:36" x14ac:dyDescent="0.35">
      <c r="P37" s="3"/>
      <c r="Q37" s="3"/>
    </row>
    <row r="38" spans="16:36" x14ac:dyDescent="0.35">
      <c r="P38" s="2"/>
      <c r="Q38" s="2"/>
    </row>
    <row r="39" spans="16:36" x14ac:dyDescent="0.35">
      <c r="P39" s="4"/>
      <c r="Q39" s="4"/>
    </row>
    <row r="40" spans="16:36" x14ac:dyDescent="0.35">
      <c r="P40" s="5"/>
      <c r="Q40" s="5"/>
    </row>
    <row r="41" spans="16:36" x14ac:dyDescent="0.35">
      <c r="P41" s="3"/>
      <c r="Q41" s="3"/>
    </row>
    <row r="42" spans="16:36" x14ac:dyDescent="0.35">
      <c r="P42" s="2"/>
      <c r="Q42" s="2"/>
    </row>
    <row r="43" spans="16:36" x14ac:dyDescent="0.35">
      <c r="P43" s="4"/>
      <c r="Q43" s="4"/>
    </row>
    <row r="44" spans="16:36" x14ac:dyDescent="0.35">
      <c r="P44" s="5"/>
      <c r="Q44" s="5"/>
    </row>
    <row r="45" spans="16:36" x14ac:dyDescent="0.35">
      <c r="P45" s="3"/>
      <c r="Q45" s="3"/>
    </row>
    <row r="46" spans="16:36" x14ac:dyDescent="0.35">
      <c r="P46" s="2"/>
      <c r="Q46" s="2"/>
    </row>
    <row r="47" spans="16:36" x14ac:dyDescent="0.35">
      <c r="P47" s="4"/>
      <c r="Q47" s="4"/>
    </row>
    <row r="48" spans="16:36" x14ac:dyDescent="0.35">
      <c r="P48" s="5"/>
      <c r="Q48" s="5"/>
    </row>
    <row r="49" spans="16:17" x14ac:dyDescent="0.35">
      <c r="P49" s="3"/>
      <c r="Q49" s="3"/>
    </row>
    <row r="50" spans="16:17" x14ac:dyDescent="0.35">
      <c r="P50" s="2"/>
      <c r="Q50" s="2"/>
    </row>
    <row r="51" spans="16:17" x14ac:dyDescent="0.35">
      <c r="P51" s="4"/>
      <c r="Q51" s="4"/>
    </row>
    <row r="52" spans="16:17" x14ac:dyDescent="0.35">
      <c r="P52" s="5"/>
      <c r="Q52" s="5"/>
    </row>
    <row r="53" spans="16:17" x14ac:dyDescent="0.35">
      <c r="P53" s="3"/>
      <c r="Q53" s="3"/>
    </row>
    <row r="54" spans="16:17" x14ac:dyDescent="0.35">
      <c r="P54" s="2"/>
      <c r="Q54" s="2"/>
    </row>
    <row r="55" spans="16:17" x14ac:dyDescent="0.35">
      <c r="P55" s="4"/>
      <c r="Q55" s="4"/>
    </row>
    <row r="56" spans="16:17" x14ac:dyDescent="0.35">
      <c r="P56" s="5"/>
      <c r="Q56" s="5"/>
    </row>
    <row r="57" spans="16:17" x14ac:dyDescent="0.35">
      <c r="P57" s="3"/>
      <c r="Q57" s="3"/>
    </row>
    <row r="58" spans="16:17" x14ac:dyDescent="0.35">
      <c r="P58" s="2"/>
      <c r="Q58" s="2"/>
    </row>
    <row r="59" spans="16:17" x14ac:dyDescent="0.35">
      <c r="P59" s="4"/>
      <c r="Q59" s="4"/>
    </row>
    <row r="60" spans="16:17" x14ac:dyDescent="0.35">
      <c r="P60" s="5"/>
      <c r="Q60" s="5"/>
    </row>
    <row r="61" spans="16:17" x14ac:dyDescent="0.35">
      <c r="P61" s="3"/>
      <c r="Q61" s="3"/>
    </row>
    <row r="62" spans="16:17" x14ac:dyDescent="0.35">
      <c r="P62" s="2"/>
      <c r="Q62" s="2"/>
    </row>
    <row r="63" spans="16:17" x14ac:dyDescent="0.35">
      <c r="P63" s="4"/>
      <c r="Q63" s="4"/>
    </row>
    <row r="64" spans="16:17" x14ac:dyDescent="0.35">
      <c r="P64" s="5"/>
      <c r="Q64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rcv1aLD</vt:lpstr>
      <vt:lpstr>rcv2aLD</vt:lpstr>
      <vt:lpstr>rcv2bLD</vt:lpstr>
      <vt:lpstr>rcv1aDD</vt:lpstr>
      <vt:lpstr>rcv2a DD</vt:lpstr>
      <vt:lpstr>rcv2b DD</vt:lpstr>
      <vt:lpstr>rcv1aAD</vt:lpstr>
      <vt:lpstr>rcv2aAD</vt:lpstr>
      <vt:lpstr>rcv1bAD</vt:lpstr>
      <vt:lpstr>rcv2b AD</vt:lpstr>
      <vt:lpstr>arr3bLD</vt:lpstr>
      <vt:lpstr>grk7aLD</vt:lpstr>
      <vt:lpstr>grk7aAD</vt:lpstr>
      <vt:lpstr>grk7aDD</vt:lpstr>
      <vt:lpstr>rgs9aLD</vt:lpstr>
      <vt:lpstr>rgs9aDD</vt:lpstr>
      <vt:lpstr>rgs9aAD</vt:lpstr>
      <vt:lpstr>arr3aDD</vt:lpstr>
      <vt:lpstr>arr3aAD</vt:lpstr>
      <vt:lpstr>arr3aLD</vt:lpstr>
      <vt:lpstr>grk7bLD</vt:lpstr>
      <vt:lpstr>grk7bDD</vt:lpstr>
      <vt:lpstr>grk7bAD</vt:lpstr>
      <vt:lpstr>arr3bAD</vt:lpstr>
      <vt:lpstr>arr3bDD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2021-08-04T20:10:35Z</dcterms:modified>
</cp:coreProperties>
</file>