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ngziwei/Desktop/MS for eLife/Source data/Figure 3/"/>
    </mc:Choice>
  </mc:AlternateContent>
  <xr:revisionPtr revIDLastSave="0" documentId="13_ncr:1_{2A629A41-214C-3F40-B8BB-FD484AEF0A37}" xr6:coauthVersionLast="47" xr6:coauthVersionMax="47" xr10:uidLastSave="{00000000-0000-0000-0000-000000000000}"/>
  <bookViews>
    <workbookView xWindow="3800" yWindow="6380" windowWidth="27840" windowHeight="16940" xr2:uid="{AC368551-1185-7245-886A-A31140984C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I23" i="1"/>
  <c r="J22" i="1" s="1"/>
  <c r="J23" i="1" s="1"/>
  <c r="I24" i="1"/>
  <c r="I25" i="1"/>
  <c r="I26" i="1"/>
  <c r="I27" i="1"/>
  <c r="I28" i="1"/>
  <c r="E22" i="1"/>
  <c r="E23" i="1" s="1"/>
  <c r="I19" i="1"/>
  <c r="D19" i="1"/>
  <c r="I18" i="1"/>
  <c r="D18" i="1"/>
  <c r="I17" i="1"/>
  <c r="D17" i="1"/>
  <c r="I16" i="1"/>
  <c r="D16" i="1"/>
  <c r="I15" i="1"/>
  <c r="D15" i="1"/>
  <c r="I14" i="1"/>
  <c r="D14" i="1"/>
  <c r="E13" i="1" s="1"/>
  <c r="E18" i="1" s="1"/>
  <c r="I10" i="1"/>
  <c r="D10" i="1"/>
  <c r="I9" i="1"/>
  <c r="D9" i="1"/>
  <c r="I8" i="1"/>
  <c r="D8" i="1"/>
  <c r="I7" i="1"/>
  <c r="D7" i="1"/>
  <c r="I6" i="1"/>
  <c r="D6" i="1"/>
  <c r="I5" i="1"/>
  <c r="J4" i="1" s="1"/>
  <c r="J9" i="1" s="1"/>
  <c r="D5" i="1"/>
  <c r="E4" i="1" s="1"/>
  <c r="E10" i="1" s="1"/>
  <c r="J26" i="1" l="1"/>
  <c r="J27" i="1"/>
  <c r="J25" i="1"/>
  <c r="J24" i="1"/>
  <c r="J28" i="1"/>
  <c r="E25" i="1"/>
  <c r="E24" i="1"/>
  <c r="E28" i="1"/>
  <c r="E27" i="1"/>
  <c r="E26" i="1"/>
  <c r="J13" i="1"/>
  <c r="J18" i="1" s="1"/>
  <c r="E16" i="1"/>
  <c r="E15" i="1"/>
  <c r="E17" i="1"/>
  <c r="E14" i="1"/>
  <c r="E19" i="1"/>
  <c r="J10" i="1"/>
  <c r="J5" i="1"/>
  <c r="J8" i="1"/>
  <c r="J7" i="1"/>
  <c r="J6" i="1"/>
  <c r="E8" i="1"/>
  <c r="E6" i="1"/>
  <c r="E7" i="1"/>
  <c r="E9" i="1"/>
  <c r="E5" i="1"/>
  <c r="J17" i="1" l="1"/>
  <c r="J15" i="1"/>
  <c r="J16" i="1"/>
  <c r="J14" i="1"/>
  <c r="J19" i="1"/>
</calcChain>
</file>

<file path=xl/sharedStrings.xml><?xml version="1.0" encoding="utf-8"?>
<sst xmlns="http://schemas.openxmlformats.org/spreadsheetml/2006/main" count="47" uniqueCount="27">
  <si>
    <t>Gray Intensity</t>
    <phoneticPr fontId="3" type="noConversion"/>
  </si>
  <si>
    <t>Relative fold change</t>
    <phoneticPr fontId="3" type="noConversion"/>
  </si>
  <si>
    <t>pTBK1 #1</t>
    <phoneticPr fontId="3" type="noConversion"/>
  </si>
  <si>
    <t>TBK1 #1</t>
    <phoneticPr fontId="3" type="noConversion"/>
  </si>
  <si>
    <t>pTBK1 #2</t>
    <phoneticPr fontId="3" type="noConversion"/>
  </si>
  <si>
    <t>TBK1 #2</t>
    <phoneticPr fontId="3" type="noConversion"/>
  </si>
  <si>
    <t>Sidak's multiple comparisons test</t>
    <phoneticPr fontId="3" type="noConversion"/>
  </si>
  <si>
    <t>Time (h)</t>
    <phoneticPr fontId="3" type="noConversion"/>
  </si>
  <si>
    <t>P value summary</t>
    <phoneticPr fontId="3" type="noConversion"/>
  </si>
  <si>
    <t>0</t>
    <phoneticPr fontId="3" type="noConversion"/>
  </si>
  <si>
    <t>VSV-eGFP</t>
    <phoneticPr fontId="3" type="noConversion"/>
  </si>
  <si>
    <t>pP65 #1</t>
    <phoneticPr fontId="3" type="noConversion"/>
  </si>
  <si>
    <t>P65 #1</t>
    <phoneticPr fontId="3" type="noConversion"/>
  </si>
  <si>
    <t>pP65 #2</t>
    <phoneticPr fontId="3" type="noConversion"/>
  </si>
  <si>
    <t>P65 #2</t>
    <phoneticPr fontId="3" type="noConversion"/>
  </si>
  <si>
    <t>pIRF3 #1</t>
    <phoneticPr fontId="3" type="noConversion"/>
  </si>
  <si>
    <t>IRF3 #1</t>
    <phoneticPr fontId="3" type="noConversion"/>
  </si>
  <si>
    <t>pIRF3 #2</t>
    <phoneticPr fontId="3" type="noConversion"/>
  </si>
  <si>
    <t>IRF3 #2</t>
    <phoneticPr fontId="3" type="noConversion"/>
  </si>
  <si>
    <t>NC</t>
    <phoneticPr fontId="3" type="noConversion"/>
  </si>
  <si>
    <r>
      <rPr>
        <i/>
        <sz val="12"/>
        <rFont val="Arial"/>
        <family val="2"/>
      </rPr>
      <t xml:space="preserve">RTN3 </t>
    </r>
    <r>
      <rPr>
        <sz val="12"/>
        <rFont val="Arial"/>
        <family val="2"/>
      </rPr>
      <t>KD</t>
    </r>
    <phoneticPr fontId="3" type="noConversion"/>
  </si>
  <si>
    <t>ns</t>
  </si>
  <si>
    <t>**</t>
  </si>
  <si>
    <t>*</t>
  </si>
  <si>
    <t>&lt;0.0001</t>
  </si>
  <si>
    <t>****</t>
    <phoneticPr fontId="3" type="noConversion"/>
  </si>
  <si>
    <t>***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</si>
</sst>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</font>
    <font>
      <sz val="12"/>
      <name val="Arial"/>
      <family val="2"/>
    </font>
    <font>
      <sz val="9"/>
      <name val="等线"/>
      <family val="2"/>
      <charset val="134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/>
    </xf>
    <xf numFmtId="0" fontId="1" fillId="0" borderId="0" xfId="0" applyFont="1">
      <alignment vertical="center"/>
    </xf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719D0-7393-D04D-8DF3-DEB7D8AA8096}">
  <dimension ref="B2:R28"/>
  <sheetViews>
    <sheetView tabSelected="1" workbookViewId="0">
      <selection activeCell="J31" sqref="J31"/>
    </sheetView>
  </sheetViews>
  <sheetFormatPr baseColWidth="10" defaultRowHeight="16"/>
  <cols>
    <col min="5" max="5" width="13" customWidth="1"/>
    <col min="10" max="10" width="14.1640625" customWidth="1"/>
    <col min="17" max="17" width="13.33203125" customWidth="1"/>
    <col min="18" max="18" width="17.83203125" customWidth="1"/>
  </cols>
  <sheetData>
    <row r="2" spans="2:18">
      <c r="B2" s="21" t="s">
        <v>0</v>
      </c>
      <c r="C2" s="21"/>
      <c r="D2" s="1"/>
      <c r="E2" s="22" t="s">
        <v>1</v>
      </c>
      <c r="F2" s="1"/>
      <c r="G2" s="21" t="s">
        <v>0</v>
      </c>
      <c r="H2" s="21"/>
      <c r="I2" s="1"/>
      <c r="J2" s="22" t="s">
        <v>1</v>
      </c>
      <c r="L2" s="1"/>
      <c r="M2" s="1"/>
      <c r="N2" s="1"/>
      <c r="O2" s="1"/>
      <c r="P2" s="1"/>
      <c r="Q2" s="22" t="s">
        <v>6</v>
      </c>
      <c r="R2" s="1"/>
    </row>
    <row r="3" spans="2:18">
      <c r="B3" s="1" t="s">
        <v>2</v>
      </c>
      <c r="C3" s="1" t="s">
        <v>3</v>
      </c>
      <c r="D3" s="1"/>
      <c r="E3" s="22"/>
      <c r="F3" s="1"/>
      <c r="G3" s="1" t="s">
        <v>4</v>
      </c>
      <c r="H3" s="1" t="s">
        <v>5</v>
      </c>
      <c r="I3" s="1"/>
      <c r="J3" s="22"/>
      <c r="L3" s="1"/>
      <c r="M3" s="1"/>
      <c r="N3" s="1"/>
      <c r="O3" s="1"/>
      <c r="P3" s="1"/>
      <c r="Q3" s="22"/>
      <c r="R3" s="1"/>
    </row>
    <row r="4" spans="2:18">
      <c r="B4" s="13"/>
      <c r="C4" s="13"/>
      <c r="D4" s="13"/>
      <c r="E4" s="13">
        <f>AVERAGE(D5)</f>
        <v>4.5914961544042954E-2</v>
      </c>
      <c r="F4" s="13"/>
      <c r="G4" s="13"/>
      <c r="H4" s="13"/>
      <c r="I4" s="13"/>
      <c r="J4" s="13">
        <f>AVERAGE(I5)</f>
        <v>4.1610988532894126E-2</v>
      </c>
      <c r="L4" s="2" t="s">
        <v>10</v>
      </c>
      <c r="M4" s="1"/>
      <c r="N4" s="1"/>
      <c r="O4" s="1"/>
      <c r="P4" s="1"/>
      <c r="Q4" s="22"/>
      <c r="R4" s="1"/>
    </row>
    <row r="5" spans="2:18">
      <c r="B5" s="13">
        <v>4746</v>
      </c>
      <c r="C5" s="13">
        <v>103365</v>
      </c>
      <c r="D5" s="13">
        <f t="shared" ref="D5:D10" si="0">B5/C5</f>
        <v>4.5914961544042954E-2</v>
      </c>
      <c r="E5" s="13">
        <f>D5/$E$4</f>
        <v>1</v>
      </c>
      <c r="G5" s="13">
        <v>2678</v>
      </c>
      <c r="H5" s="13">
        <v>64358</v>
      </c>
      <c r="I5" s="13">
        <f t="shared" ref="I5:I10" si="1">G5/H5</f>
        <v>4.1610988532894126E-2</v>
      </c>
      <c r="J5" s="13">
        <f>I5/$J$4</f>
        <v>1</v>
      </c>
      <c r="L5" s="2" t="s">
        <v>7</v>
      </c>
      <c r="M5" s="21" t="s">
        <v>19</v>
      </c>
      <c r="N5" s="21"/>
      <c r="O5" s="21" t="s">
        <v>20</v>
      </c>
      <c r="P5" s="21"/>
      <c r="Q5" s="22"/>
      <c r="R5" s="3" t="s">
        <v>8</v>
      </c>
    </row>
    <row r="6" spans="2:18">
      <c r="B6" s="13">
        <v>9478</v>
      </c>
      <c r="C6" s="13">
        <v>88218</v>
      </c>
      <c r="D6" s="13">
        <f t="shared" si="0"/>
        <v>0.10743839125801991</v>
      </c>
      <c r="E6" s="13">
        <f t="shared" ref="E6:E10" si="2">D6/$E$4</f>
        <v>2.3399429651043464</v>
      </c>
      <c r="G6" s="13">
        <v>8660</v>
      </c>
      <c r="H6" s="13">
        <v>57221</v>
      </c>
      <c r="I6" s="13">
        <f t="shared" si="1"/>
        <v>0.15134303839499486</v>
      </c>
      <c r="J6" s="13">
        <f t="shared" ref="J6:J10" si="3">I6/$J$4</f>
        <v>3.6370930787995066</v>
      </c>
      <c r="L6" s="2" t="s">
        <v>9</v>
      </c>
      <c r="M6" s="4">
        <v>1</v>
      </c>
      <c r="N6" s="5">
        <v>1</v>
      </c>
      <c r="O6" s="4">
        <v>0.45142259000000001</v>
      </c>
      <c r="P6" s="14">
        <v>0.43260016000000001</v>
      </c>
      <c r="Q6" s="17">
        <v>0.8044</v>
      </c>
      <c r="R6" s="6" t="s">
        <v>21</v>
      </c>
    </row>
    <row r="7" spans="2:18">
      <c r="B7" s="13">
        <v>18532</v>
      </c>
      <c r="C7" s="13">
        <v>91798</v>
      </c>
      <c r="D7" s="13">
        <f t="shared" si="0"/>
        <v>0.20187803655853068</v>
      </c>
      <c r="E7" s="13">
        <f t="shared" si="2"/>
        <v>4.3967811312415765</v>
      </c>
      <c r="G7" s="13">
        <v>13953</v>
      </c>
      <c r="H7" s="13">
        <v>65616</v>
      </c>
      <c r="I7" s="13">
        <f t="shared" si="1"/>
        <v>0.21264630577907828</v>
      </c>
      <c r="J7" s="13">
        <f t="shared" si="3"/>
        <v>5.1103401595705451</v>
      </c>
      <c r="L7" s="2">
        <v>15</v>
      </c>
      <c r="M7" s="7">
        <v>2.3399429700000001</v>
      </c>
      <c r="N7" s="8">
        <v>3.6370930800000001</v>
      </c>
      <c r="O7" s="7">
        <v>3.8238278000000001</v>
      </c>
      <c r="P7" s="15">
        <v>4.5849906799999998</v>
      </c>
      <c r="Q7" s="18">
        <v>0.28999999999999998</v>
      </c>
      <c r="R7" s="9" t="s">
        <v>21</v>
      </c>
    </row>
    <row r="8" spans="2:18">
      <c r="B8" s="13">
        <v>2003</v>
      </c>
      <c r="C8" s="13">
        <v>96637</v>
      </c>
      <c r="D8" s="13">
        <f t="shared" si="0"/>
        <v>2.0727050715564431E-2</v>
      </c>
      <c r="E8" s="13">
        <f t="shared" si="2"/>
        <v>0.45142258685510273</v>
      </c>
      <c r="G8" s="13">
        <v>1252</v>
      </c>
      <c r="H8" s="13">
        <v>69552</v>
      </c>
      <c r="I8" s="13">
        <f t="shared" si="1"/>
        <v>1.8000920174833217E-2</v>
      </c>
      <c r="J8" s="13">
        <f t="shared" si="3"/>
        <v>0.43260015706195526</v>
      </c>
      <c r="L8" s="2">
        <v>18</v>
      </c>
      <c r="M8" s="10">
        <v>4.3967811299999999</v>
      </c>
      <c r="N8" s="11">
        <v>5.1103401599999998</v>
      </c>
      <c r="O8" s="10">
        <v>8.1452238700000006</v>
      </c>
      <c r="P8" s="16">
        <v>9.6297281699999999</v>
      </c>
      <c r="Q8" s="19">
        <v>2E-3</v>
      </c>
      <c r="R8" s="12" t="s">
        <v>22</v>
      </c>
    </row>
    <row r="9" spans="2:18">
      <c r="B9" s="13">
        <v>16622</v>
      </c>
      <c r="C9" s="13">
        <v>94674</v>
      </c>
      <c r="D9" s="13">
        <f t="shared" si="0"/>
        <v>0.17557090647907556</v>
      </c>
      <c r="E9" s="13">
        <f t="shared" si="2"/>
        <v>3.8238278019826475</v>
      </c>
      <c r="G9" s="13">
        <v>11906</v>
      </c>
      <c r="H9" s="13">
        <v>62405</v>
      </c>
      <c r="I9" s="13">
        <f t="shared" si="1"/>
        <v>0.19078599471196217</v>
      </c>
      <c r="J9" s="13">
        <f t="shared" si="3"/>
        <v>4.5849906824766471</v>
      </c>
    </row>
    <row r="10" spans="2:18">
      <c r="B10" s="13">
        <v>38974</v>
      </c>
      <c r="C10" s="13">
        <v>104212</v>
      </c>
      <c r="D10" s="13">
        <f t="shared" si="0"/>
        <v>0.37398764057882011</v>
      </c>
      <c r="E10" s="13">
        <f t="shared" si="2"/>
        <v>8.1452238660829632</v>
      </c>
      <c r="G10" s="13">
        <v>24983</v>
      </c>
      <c r="H10" s="13">
        <v>62348</v>
      </c>
      <c r="I10" s="13">
        <f t="shared" si="1"/>
        <v>0.40070250850067363</v>
      </c>
      <c r="J10" s="13">
        <f t="shared" si="3"/>
        <v>9.6297281710553957</v>
      </c>
    </row>
    <row r="11" spans="2:18">
      <c r="B11" s="1"/>
      <c r="C11" s="1"/>
      <c r="D11" s="1"/>
      <c r="E11" s="1"/>
      <c r="F11" s="1"/>
      <c r="G11" s="1"/>
      <c r="H11" s="1"/>
      <c r="I11" s="1"/>
      <c r="J11" s="1"/>
    </row>
    <row r="12" spans="2:18">
      <c r="B12" s="1" t="s">
        <v>11</v>
      </c>
      <c r="C12" s="1" t="s">
        <v>12</v>
      </c>
      <c r="D12" s="1"/>
      <c r="E12" s="1"/>
      <c r="F12" s="1"/>
      <c r="G12" s="1" t="s">
        <v>13</v>
      </c>
      <c r="H12" s="1" t="s">
        <v>14</v>
      </c>
      <c r="I12" s="1"/>
      <c r="J12" s="1"/>
      <c r="L12" s="1"/>
      <c r="M12" s="1"/>
      <c r="N12" s="1"/>
      <c r="O12" s="1"/>
      <c r="P12" s="1"/>
      <c r="Q12" s="22" t="s">
        <v>6</v>
      </c>
      <c r="R12" s="1"/>
    </row>
    <row r="13" spans="2:18">
      <c r="B13" s="1"/>
      <c r="C13" s="1"/>
      <c r="D13" s="1"/>
      <c r="E13">
        <f>AVERAGE(D14)</f>
        <v>0.47258081469236429</v>
      </c>
      <c r="F13" s="1"/>
      <c r="G13" s="1"/>
      <c r="H13" s="1"/>
      <c r="I13" s="1"/>
      <c r="J13">
        <f>AVERAGE(I14)</f>
        <v>0.54506348738440713</v>
      </c>
      <c r="L13" s="1"/>
      <c r="M13" s="1"/>
      <c r="N13" s="1"/>
      <c r="O13" s="1"/>
      <c r="P13" s="1"/>
      <c r="Q13" s="22"/>
      <c r="R13" s="1"/>
    </row>
    <row r="14" spans="2:18">
      <c r="B14">
        <v>49457</v>
      </c>
      <c r="C14">
        <v>104653</v>
      </c>
      <c r="D14">
        <f t="shared" ref="D14:D19" si="4">B14/C14</f>
        <v>0.47258081469236429</v>
      </c>
      <c r="E14">
        <f>D14/$E$13</f>
        <v>1</v>
      </c>
      <c r="G14">
        <v>49924</v>
      </c>
      <c r="H14">
        <v>91593</v>
      </c>
      <c r="I14">
        <f t="shared" ref="I14:I19" si="5">G14/H14</f>
        <v>0.54506348738440713</v>
      </c>
      <c r="J14">
        <f>I14/$J$13</f>
        <v>1</v>
      </c>
      <c r="L14" s="2" t="s">
        <v>10</v>
      </c>
      <c r="M14" s="1"/>
      <c r="N14" s="1"/>
      <c r="O14" s="1"/>
      <c r="P14" s="1"/>
      <c r="Q14" s="22"/>
      <c r="R14" s="1"/>
    </row>
    <row r="15" spans="2:18">
      <c r="B15">
        <v>63326</v>
      </c>
      <c r="C15">
        <v>87751</v>
      </c>
      <c r="D15">
        <f t="shared" si="4"/>
        <v>0.72165559366844823</v>
      </c>
      <c r="E15">
        <f t="shared" ref="E15:E19" si="6">D15/$E$13</f>
        <v>1.5270522442563057</v>
      </c>
      <c r="G15">
        <v>65990</v>
      </c>
      <c r="H15">
        <v>84151</v>
      </c>
      <c r="I15">
        <f t="shared" si="5"/>
        <v>0.78418557117562482</v>
      </c>
      <c r="J15">
        <f t="shared" ref="J15:J19" si="7">I15/$J$13</f>
        <v>1.4387050120320688</v>
      </c>
      <c r="L15" s="2" t="s">
        <v>7</v>
      </c>
      <c r="M15" s="21" t="s">
        <v>19</v>
      </c>
      <c r="N15" s="21"/>
      <c r="O15" s="21" t="s">
        <v>20</v>
      </c>
      <c r="P15" s="21"/>
      <c r="Q15" s="22"/>
      <c r="R15" s="3" t="s">
        <v>8</v>
      </c>
    </row>
    <row r="16" spans="2:18">
      <c r="B16">
        <v>83838</v>
      </c>
      <c r="C16">
        <v>94342</v>
      </c>
      <c r="D16">
        <f t="shared" si="4"/>
        <v>0.88866040575777494</v>
      </c>
      <c r="E16">
        <f t="shared" si="6"/>
        <v>1.8804411396519891</v>
      </c>
      <c r="G16">
        <v>70750</v>
      </c>
      <c r="H16">
        <v>96094</v>
      </c>
      <c r="I16">
        <f t="shared" si="5"/>
        <v>0.73625824713301558</v>
      </c>
      <c r="J16">
        <f t="shared" si="7"/>
        <v>1.3507752109136746</v>
      </c>
      <c r="L16" s="2" t="s">
        <v>9</v>
      </c>
      <c r="M16" s="4">
        <v>1</v>
      </c>
      <c r="N16" s="5">
        <v>1</v>
      </c>
      <c r="O16" s="4">
        <v>1.09597491</v>
      </c>
      <c r="P16" s="5">
        <v>1.1648129700000001</v>
      </c>
      <c r="Q16" s="6">
        <v>0.83660000000000001</v>
      </c>
      <c r="R16" s="6" t="s">
        <v>21</v>
      </c>
    </row>
    <row r="17" spans="2:18">
      <c r="B17">
        <v>53117</v>
      </c>
      <c r="C17">
        <v>102555</v>
      </c>
      <c r="D17">
        <f t="shared" si="4"/>
        <v>0.51793671688362342</v>
      </c>
      <c r="E17">
        <f t="shared" si="6"/>
        <v>1.0959749121867852</v>
      </c>
      <c r="G17">
        <v>54624</v>
      </c>
      <c r="H17">
        <v>86036</v>
      </c>
      <c r="I17">
        <f t="shared" si="5"/>
        <v>0.63489701985215496</v>
      </c>
      <c r="J17">
        <f t="shared" si="7"/>
        <v>1.1648129705015309</v>
      </c>
      <c r="L17" s="2">
        <v>15</v>
      </c>
      <c r="M17" s="7">
        <v>1.5270522399999999</v>
      </c>
      <c r="N17" s="8">
        <v>1.4387050100000001</v>
      </c>
      <c r="O17" s="7">
        <v>1.99429444</v>
      </c>
      <c r="P17" s="8">
        <v>2.0564249600000002</v>
      </c>
      <c r="Q17" s="9">
        <v>4.6399999999999997E-2</v>
      </c>
      <c r="R17" s="9" t="s">
        <v>23</v>
      </c>
    </row>
    <row r="18" spans="2:18">
      <c r="B18">
        <v>89472</v>
      </c>
      <c r="C18">
        <v>94934</v>
      </c>
      <c r="D18">
        <f t="shared" si="4"/>
        <v>0.94246529167632254</v>
      </c>
      <c r="E18">
        <f t="shared" si="6"/>
        <v>1.9942944410255814</v>
      </c>
      <c r="G18">
        <v>81116</v>
      </c>
      <c r="H18">
        <v>72368</v>
      </c>
      <c r="I18">
        <f t="shared" si="5"/>
        <v>1.1208821578598276</v>
      </c>
      <c r="J18">
        <f t="shared" si="7"/>
        <v>2.0564249556296605</v>
      </c>
      <c r="L18" s="2">
        <v>18</v>
      </c>
      <c r="M18" s="10">
        <v>1.8804411400000001</v>
      </c>
      <c r="N18" s="11">
        <v>1.3507752099999999</v>
      </c>
      <c r="O18" s="10">
        <v>1.79159845</v>
      </c>
      <c r="P18" s="11">
        <v>1.6486283399999999</v>
      </c>
      <c r="Q18" s="12">
        <v>0.90529999999999999</v>
      </c>
      <c r="R18" s="12" t="s">
        <v>21</v>
      </c>
    </row>
    <row r="19" spans="2:18">
      <c r="B19">
        <v>82097</v>
      </c>
      <c r="C19">
        <v>96964</v>
      </c>
      <c r="D19">
        <f t="shared" si="4"/>
        <v>0.84667505465946125</v>
      </c>
      <c r="E19">
        <f t="shared" si="6"/>
        <v>1.7915984490623491</v>
      </c>
      <c r="G19">
        <v>69288</v>
      </c>
      <c r="H19">
        <v>77106</v>
      </c>
      <c r="I19">
        <f t="shared" si="5"/>
        <v>0.89860711228698154</v>
      </c>
      <c r="J19">
        <f t="shared" si="7"/>
        <v>1.6486283397905115</v>
      </c>
    </row>
    <row r="20" spans="2:18">
      <c r="R20" s="20"/>
    </row>
    <row r="21" spans="2:18">
      <c r="B21" s="1" t="s">
        <v>15</v>
      </c>
      <c r="C21" s="1" t="s">
        <v>16</v>
      </c>
      <c r="D21" s="1"/>
      <c r="E21" s="1"/>
      <c r="F21" s="1"/>
      <c r="G21" s="1" t="s">
        <v>17</v>
      </c>
      <c r="H21" s="1" t="s">
        <v>18</v>
      </c>
      <c r="I21" s="1"/>
      <c r="J21" s="1"/>
      <c r="L21" s="1"/>
      <c r="M21" s="1"/>
      <c r="N21" s="1"/>
      <c r="O21" s="1"/>
      <c r="P21" s="1"/>
      <c r="Q21" s="22" t="s">
        <v>6</v>
      </c>
      <c r="R21" s="1"/>
    </row>
    <row r="22" spans="2:18">
      <c r="B22" s="1"/>
      <c r="C22" s="1"/>
      <c r="D22" s="1"/>
      <c r="E22">
        <f>AVERAGE(D23)</f>
        <v>0.72659480389110642</v>
      </c>
      <c r="F22" s="1"/>
      <c r="G22" s="1"/>
      <c r="H22" s="1"/>
      <c r="I22" s="1"/>
      <c r="J22">
        <f>AVERAGE(I23)</f>
        <v>7.8322743857683813E-2</v>
      </c>
      <c r="L22" s="1"/>
      <c r="M22" s="1"/>
      <c r="N22" s="1"/>
      <c r="O22" s="1"/>
      <c r="P22" s="1"/>
      <c r="Q22" s="22"/>
      <c r="R22" s="1"/>
    </row>
    <row r="23" spans="2:18">
      <c r="B23">
        <v>60800</v>
      </c>
      <c r="C23">
        <v>83678</v>
      </c>
      <c r="D23">
        <f t="shared" ref="D23:D28" si="8">B23/C23</f>
        <v>0.72659480389110642</v>
      </c>
      <c r="E23">
        <f>D23/$E$22</f>
        <v>1</v>
      </c>
      <c r="G23">
        <v>59010</v>
      </c>
      <c r="H23">
        <v>753421</v>
      </c>
      <c r="I23">
        <f t="shared" ref="I23:I28" si="9">G23/H23</f>
        <v>7.8322743857683813E-2</v>
      </c>
      <c r="J23">
        <f>I23/$J$22</f>
        <v>1</v>
      </c>
      <c r="L23" s="2" t="s">
        <v>10</v>
      </c>
      <c r="M23" s="1"/>
      <c r="N23" s="1"/>
      <c r="O23" s="1"/>
      <c r="P23" s="1"/>
      <c r="Q23" s="22"/>
      <c r="R23" s="1"/>
    </row>
    <row r="24" spans="2:18">
      <c r="B24">
        <v>63545</v>
      </c>
      <c r="C24">
        <v>81888</v>
      </c>
      <c r="D24">
        <f t="shared" si="8"/>
        <v>0.7759989253614693</v>
      </c>
      <c r="E24">
        <f t="shared" ref="E24:E28" si="10">D24/$E$22</f>
        <v>1.0679940473091616</v>
      </c>
      <c r="G24">
        <v>63590</v>
      </c>
      <c r="H24">
        <v>798311</v>
      </c>
      <c r="I24">
        <f t="shared" si="9"/>
        <v>7.9655673039705083E-2</v>
      </c>
      <c r="J24">
        <f t="shared" ref="J24:J28" si="11">I24/$J$22</f>
        <v>1.0170184178486299</v>
      </c>
      <c r="L24" s="2" t="s">
        <v>7</v>
      </c>
      <c r="M24" s="21" t="s">
        <v>19</v>
      </c>
      <c r="N24" s="21"/>
      <c r="O24" s="21" t="s">
        <v>20</v>
      </c>
      <c r="P24" s="21"/>
      <c r="Q24" s="22"/>
      <c r="R24" s="3" t="s">
        <v>8</v>
      </c>
    </row>
    <row r="25" spans="2:18">
      <c r="B25">
        <v>67200</v>
      </c>
      <c r="C25">
        <v>85054</v>
      </c>
      <c r="D25">
        <f t="shared" si="8"/>
        <v>0.79008629811649067</v>
      </c>
      <c r="E25">
        <f t="shared" si="10"/>
        <v>1.0873822574636793</v>
      </c>
      <c r="G25">
        <v>65995</v>
      </c>
      <c r="H25">
        <v>839666</v>
      </c>
      <c r="I25">
        <f t="shared" si="9"/>
        <v>7.8596727746508735E-2</v>
      </c>
      <c r="J25">
        <f t="shared" si="11"/>
        <v>1.0034981395611313</v>
      </c>
      <c r="L25" s="2" t="s">
        <v>9</v>
      </c>
      <c r="M25" s="4">
        <v>1</v>
      </c>
      <c r="N25" s="5">
        <v>1</v>
      </c>
      <c r="O25" s="4">
        <v>1.07533122</v>
      </c>
      <c r="P25" s="5">
        <v>0.99706280438268846</v>
      </c>
      <c r="Q25" s="17">
        <v>0.85729999999999995</v>
      </c>
      <c r="R25" s="6" t="s">
        <v>21</v>
      </c>
    </row>
    <row r="26" spans="2:18">
      <c r="B26">
        <v>65252</v>
      </c>
      <c r="C26">
        <v>83514</v>
      </c>
      <c r="D26">
        <f t="shared" si="8"/>
        <v>0.78133007639437702</v>
      </c>
      <c r="E26">
        <f t="shared" si="10"/>
        <v>1.0753312192850111</v>
      </c>
      <c r="G26">
        <v>60471</v>
      </c>
      <c r="H26">
        <v>774349</v>
      </c>
      <c r="I26">
        <f t="shared" si="9"/>
        <v>7.8092694637689211E-2</v>
      </c>
      <c r="J26">
        <f t="shared" si="11"/>
        <v>0.99706280438268846</v>
      </c>
      <c r="L26" s="2">
        <v>15</v>
      </c>
      <c r="M26" s="7">
        <v>1.06799405</v>
      </c>
      <c r="N26" s="8">
        <v>1.0170184178486299</v>
      </c>
      <c r="O26" s="7">
        <v>1.4322436599999999</v>
      </c>
      <c r="P26" s="8">
        <v>1.4694661258151926</v>
      </c>
      <c r="Q26" s="18">
        <v>4.0000000000000002E-4</v>
      </c>
      <c r="R26" s="9" t="s">
        <v>26</v>
      </c>
    </row>
    <row r="27" spans="2:18">
      <c r="B27">
        <v>86302</v>
      </c>
      <c r="C27">
        <v>82930</v>
      </c>
      <c r="D27">
        <f t="shared" si="8"/>
        <v>1.0406607982635958</v>
      </c>
      <c r="E27">
        <f t="shared" si="10"/>
        <v>1.4322436558733744</v>
      </c>
      <c r="G27">
        <v>60579</v>
      </c>
      <c r="H27">
        <v>526350</v>
      </c>
      <c r="I27">
        <f t="shared" si="9"/>
        <v>0.11509261897976632</v>
      </c>
      <c r="J27">
        <f t="shared" si="11"/>
        <v>1.4694661258151926</v>
      </c>
      <c r="L27" s="2">
        <v>18</v>
      </c>
      <c r="M27" s="10">
        <v>1.08738226</v>
      </c>
      <c r="N27" s="11">
        <v>1.0034981395611313</v>
      </c>
      <c r="O27" s="10">
        <v>1.60970456</v>
      </c>
      <c r="P27" s="11">
        <v>1.7109852378531272</v>
      </c>
      <c r="Q27" s="19" t="s">
        <v>24</v>
      </c>
      <c r="R27" s="12" t="s">
        <v>25</v>
      </c>
    </row>
    <row r="28" spans="2:18">
      <c r="B28">
        <v>97125</v>
      </c>
      <c r="C28">
        <v>83041</v>
      </c>
      <c r="D28">
        <f t="shared" si="8"/>
        <v>1.1696029672089692</v>
      </c>
      <c r="E28">
        <f t="shared" si="10"/>
        <v>1.6097045574031599</v>
      </c>
      <c r="G28">
        <v>91425</v>
      </c>
      <c r="H28">
        <v>682230</v>
      </c>
      <c r="I28">
        <f t="shared" si="9"/>
        <v>0.13400905852864869</v>
      </c>
      <c r="J28">
        <f t="shared" si="11"/>
        <v>1.7109852378531272</v>
      </c>
    </row>
  </sheetData>
  <mergeCells count="13">
    <mergeCell ref="Q12:Q15"/>
    <mergeCell ref="M15:N15"/>
    <mergeCell ref="O15:P15"/>
    <mergeCell ref="Q21:Q24"/>
    <mergeCell ref="M24:N24"/>
    <mergeCell ref="O24:P24"/>
    <mergeCell ref="B2:C2"/>
    <mergeCell ref="E2:E3"/>
    <mergeCell ref="G2:H2"/>
    <mergeCell ref="J2:J3"/>
    <mergeCell ref="Q2:Q5"/>
    <mergeCell ref="M5:N5"/>
    <mergeCell ref="O5:P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2021-06-13T15:02:51Z</dcterms:created>
  <dcterms:modified xsi:type="dcterms:W3CDTF">2021-06-26T13:23:16Z</dcterms:modified>
</cp:coreProperties>
</file>