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ngxun/Dropbox/KillifishFeederPaper_AndrewMcKay/Revision/SupplementalFiles/"/>
    </mc:Choice>
  </mc:AlternateContent>
  <xr:revisionPtr revIDLastSave="0" documentId="13_ncr:1_{BBFE1E02-7830-6C4E-B238-DCDA9454BB45}" xr6:coauthVersionLast="36" xr6:coauthVersionMax="47" xr10:uidLastSave="{00000000-0000-0000-0000-000000000000}"/>
  <bookViews>
    <workbookView xWindow="820" yWindow="460" windowWidth="13700" windowHeight="17540" firstSheet="3" activeTab="6" xr2:uid="{4A32B452-C84F-2F46-B5ED-89FABC6A39A1}"/>
  </bookViews>
  <sheets>
    <sheet name="Enrolled_auto_t1s_17trials" sheetId="2" r:id="rId1"/>
    <sheet name="t1_Calculation_Notes" sheetId="9" r:id="rId2"/>
    <sheet name="Rounded_auto_t1s_17trials" sheetId="10" r:id="rId3"/>
    <sheet name="Summary_17trials" sheetId="7" r:id="rId4"/>
    <sheet name="Auto Avg Velocity" sheetId="3" r:id="rId5"/>
    <sheet name="t1_Auto_vs_Manual" sheetId="5" r:id="rId6"/>
    <sheet name="PowerAnalysis" sheetId="11" r:id="rId7"/>
  </sheets>
  <definedNames>
    <definedName name="_xlnm._FilterDatabase" localSheetId="4" hidden="1">'Auto Avg Velocity'!$A$1:$H$16</definedName>
    <definedName name="_xlnm._FilterDatabase" localSheetId="3" hidden="1">Summary_17trials!$A$1:$P$29</definedName>
    <definedName name="_xlnm._FilterDatabase" localSheetId="5" hidden="1">t1_Auto_vs_Manual!$A$1:$F$222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1" l="1"/>
  <c r="F13" i="11"/>
  <c r="G12" i="11"/>
  <c r="F12" i="11"/>
  <c r="C13" i="11"/>
  <c r="C12" i="11"/>
  <c r="B13" i="11"/>
  <c r="B12" i="11"/>
  <c r="P3" i="7" l="1"/>
  <c r="P4" i="7"/>
  <c r="P5" i="7"/>
  <c r="P6" i="7"/>
  <c r="P7" i="7"/>
  <c r="P8" i="7"/>
  <c r="P9" i="7"/>
  <c r="P10" i="7"/>
  <c r="P11" i="7"/>
  <c r="P12" i="7"/>
  <c r="P13" i="7"/>
  <c r="P14" i="7"/>
  <c r="P2" i="7"/>
  <c r="I2" i="7"/>
  <c r="C30" i="2"/>
  <c r="D30" i="2"/>
  <c r="E30" i="2"/>
  <c r="F30" i="2"/>
  <c r="G30" i="2"/>
  <c r="H30" i="2"/>
  <c r="I30" i="2"/>
  <c r="J30" i="2"/>
  <c r="K30" i="2"/>
  <c r="L30" i="2"/>
  <c r="M30" i="2"/>
  <c r="N30" i="2"/>
  <c r="B30" i="2"/>
  <c r="M2" i="7" l="1"/>
  <c r="F2" i="7"/>
  <c r="E156" i="5"/>
  <c r="B27" i="2"/>
  <c r="B22" i="10"/>
  <c r="B21" i="10"/>
  <c r="M21" i="10"/>
  <c r="G21" i="10"/>
  <c r="K21" i="10"/>
  <c r="G22" i="10"/>
  <c r="C22" i="10"/>
  <c r="D22" i="10"/>
  <c r="I8" i="7"/>
  <c r="J3" i="7"/>
  <c r="J4" i="7"/>
  <c r="J5" i="7"/>
  <c r="J6" i="7"/>
  <c r="J7" i="7"/>
  <c r="J8" i="7"/>
  <c r="J9" i="7"/>
  <c r="J10" i="7"/>
  <c r="J11" i="7"/>
  <c r="J12" i="7"/>
  <c r="J13" i="7"/>
  <c r="J14" i="7"/>
  <c r="I3" i="7"/>
  <c r="I4" i="7"/>
  <c r="I5" i="7"/>
  <c r="I6" i="7"/>
  <c r="I7" i="7"/>
  <c r="I9" i="7"/>
  <c r="I10" i="7"/>
  <c r="I11" i="7"/>
  <c r="I12" i="7"/>
  <c r="I13" i="7"/>
  <c r="I14" i="7"/>
  <c r="J2" i="7"/>
  <c r="M3" i="7"/>
  <c r="M4" i="7"/>
  <c r="M5" i="7"/>
  <c r="M7" i="7"/>
  <c r="M8" i="7"/>
  <c r="M9" i="7"/>
  <c r="M10" i="7"/>
  <c r="M11" i="7"/>
  <c r="M12" i="7"/>
  <c r="M13" i="7"/>
  <c r="F5" i="7"/>
  <c r="F6" i="7"/>
  <c r="F7" i="7"/>
  <c r="F8" i="7"/>
  <c r="F9" i="7"/>
  <c r="F10" i="7"/>
  <c r="F11" i="7"/>
  <c r="F12" i="7"/>
  <c r="F13" i="7"/>
  <c r="F14" i="7"/>
  <c r="J27" i="2"/>
  <c r="J28" i="2"/>
  <c r="F3" i="7"/>
  <c r="F4" i="7"/>
  <c r="D28" i="2"/>
  <c r="B28" i="2"/>
  <c r="C28" i="2"/>
  <c r="E28" i="2"/>
  <c r="F28" i="2"/>
  <c r="G28" i="2"/>
  <c r="H28" i="2"/>
  <c r="I28" i="2"/>
  <c r="K28" i="2"/>
  <c r="L28" i="2"/>
  <c r="M28" i="2"/>
  <c r="N28" i="2"/>
  <c r="C27" i="2"/>
  <c r="D27" i="2"/>
  <c r="E27" i="2"/>
  <c r="F27" i="2"/>
  <c r="G27" i="2"/>
  <c r="H27" i="2"/>
  <c r="I27" i="2"/>
  <c r="K27" i="2"/>
  <c r="L27" i="2"/>
  <c r="M27" i="2"/>
  <c r="N27" i="2"/>
  <c r="E220" i="5"/>
  <c r="E219" i="5"/>
  <c r="E218" i="5"/>
  <c r="E69" i="5"/>
  <c r="E3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2" i="5"/>
  <c r="E173" i="5"/>
  <c r="E172" i="5"/>
  <c r="E171" i="5"/>
  <c r="E170" i="5"/>
  <c r="E89" i="5"/>
  <c r="E54" i="5"/>
  <c r="E169" i="5"/>
  <c r="E168" i="5"/>
  <c r="E167" i="5"/>
  <c r="E166" i="5"/>
  <c r="E165" i="5"/>
  <c r="E164" i="5"/>
  <c r="E163" i="5"/>
  <c r="E162" i="5"/>
  <c r="E161" i="5"/>
  <c r="E160" i="5"/>
  <c r="E24" i="5"/>
  <c r="E23" i="5"/>
  <c r="E158" i="5"/>
  <c r="E157" i="5"/>
  <c r="E155" i="5"/>
  <c r="E154" i="5"/>
  <c r="E153" i="5"/>
  <c r="E152" i="5"/>
  <c r="E151" i="5"/>
  <c r="E150" i="5"/>
  <c r="E149" i="5"/>
  <c r="E106" i="5"/>
  <c r="E30" i="5"/>
  <c r="E148" i="5"/>
  <c r="E147" i="5"/>
  <c r="E48" i="5"/>
  <c r="E146" i="5"/>
  <c r="E145" i="5"/>
  <c r="E144" i="5"/>
  <c r="E143" i="5"/>
  <c r="E142" i="5"/>
  <c r="E141" i="5"/>
  <c r="E140" i="5"/>
  <c r="E139" i="5"/>
  <c r="E138" i="5"/>
  <c r="E137" i="5"/>
  <c r="E125" i="5"/>
  <c r="E136" i="5"/>
  <c r="E135" i="5"/>
  <c r="E134" i="5"/>
  <c r="E133" i="5"/>
  <c r="E132" i="5"/>
  <c r="E130" i="5"/>
  <c r="E129" i="5"/>
  <c r="E128" i="5"/>
  <c r="E127" i="5"/>
  <c r="E126" i="5"/>
  <c r="E123" i="5"/>
  <c r="E121" i="5"/>
  <c r="E120" i="5"/>
  <c r="E119" i="5"/>
  <c r="E118" i="5"/>
  <c r="E117" i="5"/>
  <c r="E85" i="5"/>
  <c r="E116" i="5"/>
  <c r="E115" i="5"/>
  <c r="E114" i="5"/>
  <c r="E113" i="5"/>
  <c r="E112" i="5"/>
  <c r="E111" i="5"/>
  <c r="E110" i="5"/>
  <c r="E109" i="5"/>
  <c r="E107" i="5"/>
  <c r="E105" i="5"/>
  <c r="E104" i="5"/>
  <c r="E103" i="5"/>
  <c r="E102" i="5"/>
  <c r="E14" i="5"/>
  <c r="E101" i="5"/>
  <c r="E100" i="5"/>
  <c r="E99" i="5"/>
  <c r="E98" i="5"/>
  <c r="E97" i="5"/>
  <c r="E96" i="5"/>
  <c r="E95" i="5"/>
  <c r="E94" i="5"/>
  <c r="E93" i="5"/>
  <c r="E92" i="5"/>
  <c r="E91" i="5"/>
  <c r="E90" i="5"/>
  <c r="E45" i="5"/>
  <c r="E87" i="5"/>
  <c r="E86" i="5"/>
  <c r="E77" i="5"/>
  <c r="E84" i="5"/>
  <c r="E108" i="5"/>
  <c r="E124" i="5"/>
  <c r="E83" i="5"/>
  <c r="E82" i="5"/>
  <c r="E80" i="5"/>
  <c r="E79" i="5"/>
  <c r="E78" i="5"/>
  <c r="E76" i="5"/>
  <c r="E75" i="5"/>
  <c r="E74" i="5"/>
  <c r="E8" i="5"/>
  <c r="E73" i="5"/>
  <c r="E72" i="5"/>
  <c r="E159" i="5"/>
  <c r="E71" i="5"/>
  <c r="E34" i="5"/>
  <c r="E70" i="5"/>
  <c r="E68" i="5"/>
  <c r="E67" i="5"/>
  <c r="E66" i="5"/>
  <c r="E88" i="5"/>
  <c r="E65" i="5"/>
  <c r="E64" i="5"/>
  <c r="E63" i="5"/>
  <c r="E62" i="5"/>
  <c r="E61" i="5"/>
  <c r="E60" i="5"/>
  <c r="E59" i="5"/>
  <c r="E58" i="5"/>
  <c r="E57" i="5"/>
  <c r="E56" i="5"/>
  <c r="E55" i="5"/>
  <c r="E53" i="5"/>
  <c r="E81" i="5"/>
  <c r="E52" i="5"/>
  <c r="E131" i="5"/>
  <c r="E50" i="5"/>
  <c r="E49" i="5"/>
  <c r="E47" i="5"/>
  <c r="E46" i="5"/>
  <c r="E44" i="5"/>
  <c r="E43" i="5"/>
  <c r="E51" i="5"/>
  <c r="E42" i="5"/>
  <c r="E41" i="5"/>
  <c r="E40" i="5"/>
  <c r="E37" i="5"/>
  <c r="E36" i="5"/>
  <c r="E35" i="5"/>
  <c r="E122" i="5"/>
  <c r="E33" i="5"/>
  <c r="E32" i="5"/>
  <c r="E31" i="5"/>
  <c r="E39" i="5"/>
  <c r="E29" i="5"/>
  <c r="E28" i="5"/>
  <c r="E27" i="5"/>
  <c r="E26" i="5"/>
  <c r="E25" i="5"/>
  <c r="E22" i="5"/>
  <c r="E21" i="5"/>
  <c r="E20" i="5"/>
  <c r="E19" i="5"/>
  <c r="E18" i="5"/>
  <c r="E17" i="5"/>
  <c r="E16" i="5"/>
  <c r="E15" i="5"/>
  <c r="E13" i="5"/>
  <c r="E12" i="5"/>
  <c r="E11" i="5"/>
  <c r="E10" i="5"/>
  <c r="E9" i="5"/>
  <c r="E38" i="5"/>
  <c r="E7" i="5"/>
  <c r="E6" i="5"/>
  <c r="E5" i="5"/>
  <c r="E4" i="5"/>
  <c r="K8" i="7" l="1"/>
  <c r="K9" i="7"/>
  <c r="K2" i="7"/>
  <c r="K3" i="7"/>
  <c r="K11" i="7"/>
  <c r="K5" i="7"/>
  <c r="K6" i="7"/>
  <c r="K10" i="7"/>
  <c r="K7" i="7"/>
  <c r="K4" i="7"/>
  <c r="K14" i="7"/>
  <c r="K13" i="7"/>
  <c r="K12" i="7"/>
  <c r="C21" i="10"/>
  <c r="D21" i="10"/>
  <c r="H21" i="10"/>
  <c r="F21" i="10"/>
  <c r="H22" i="10"/>
  <c r="L22" i="10"/>
  <c r="L21" i="10"/>
  <c r="E21" i="10"/>
  <c r="I21" i="10"/>
  <c r="K22" i="10"/>
  <c r="M22" i="10"/>
  <c r="J21" i="10"/>
  <c r="E22" i="10"/>
  <c r="I22" i="10"/>
  <c r="J22" i="10"/>
  <c r="N22" i="10"/>
  <c r="F22" i="10"/>
  <c r="N21" i="10"/>
</calcChain>
</file>

<file path=xl/sharedStrings.xml><?xml version="1.0" encoding="utf-8"?>
<sst xmlns="http://schemas.openxmlformats.org/spreadsheetml/2006/main" count="415" uniqueCount="67">
  <si>
    <t>trial #</t>
  </si>
  <si>
    <t>*</t>
  </si>
  <si>
    <t>Notes</t>
  </si>
  <si>
    <t>all auto t1s</t>
  </si>
  <si>
    <t>all manual t1s</t>
  </si>
  <si>
    <t>Animal</t>
  </si>
  <si>
    <t>discrepancy between auto and manual- fish at surface, but is facing away from the food</t>
  </si>
  <si>
    <t>surface threshold set too high</t>
  </si>
  <si>
    <t>manual quantification does not have velocity cutoff, and surface threshold set too high</t>
  </si>
  <si>
    <t>fish at the surface in the back of the tank, auto did not call at surface</t>
  </si>
  <si>
    <t>fish at the surface in the back of the tank, manual could have called t1=3sec; surface threshold too high</t>
  </si>
  <si>
    <t>Fish</t>
  </si>
  <si>
    <t>Age (days post hatching)</t>
  </si>
  <si>
    <t>Sex</t>
  </si>
  <si>
    <t>Learning Index_2</t>
  </si>
  <si>
    <t>Fish_3</t>
  </si>
  <si>
    <t>Fish_5</t>
  </si>
  <si>
    <t>Fish_13</t>
  </si>
  <si>
    <t>Fish_14</t>
  </si>
  <si>
    <t>Fish_15</t>
  </si>
  <si>
    <t>Fish_16</t>
  </si>
  <si>
    <t>Fish_26</t>
  </si>
  <si>
    <t>Fish_2</t>
  </si>
  <si>
    <t>Fish_4</t>
  </si>
  <si>
    <t>Fish_1</t>
  </si>
  <si>
    <t>Fish_9</t>
  </si>
  <si>
    <t>Fish_19</t>
  </si>
  <si>
    <t>Fish_20</t>
  </si>
  <si>
    <t>Male</t>
  </si>
  <si>
    <t>Female</t>
  </si>
  <si>
    <t>Trial_to_Learn</t>
  </si>
  <si>
    <t>Velocity Threshold</t>
  </si>
  <si>
    <t>Surface Threshold</t>
  </si>
  <si>
    <t>First 7 trials_average_t1 (sec)</t>
  </si>
  <si>
    <t>Last 7 trials_average_t1 (sec)</t>
  </si>
  <si>
    <t>Difference_First 7_Last 7 trials_average_t1 (sec)</t>
  </si>
  <si>
    <t>First 7 trials_number_Successes</t>
  </si>
  <si>
    <t>Last 7 trials_number_Successes</t>
  </si>
  <si>
    <t>First 7 trials_Percent_Successes</t>
  </si>
  <si>
    <t>Last 7 trials_Percent_Successes</t>
  </si>
  <si>
    <t>Difference_First 7_Last 7 trials_Percent_Successes</t>
  </si>
  <si>
    <t>Food Drop Likelihood Threshold</t>
  </si>
  <si>
    <t>NA set by manual inspection of heatmaps</t>
  </si>
  <si>
    <t>Trial 4 - initially called as "NA"; Animal gets to surface, but does not meet velocity cutoff so vel indices not picking it up; manual inspection of velocity dataframe shows animal getting closer, but slowly for first upward velocity value; selected an index with + velocity preceding that showed progress</t>
  </si>
  <si>
    <t>Trial 11 - initially called as "NA";  Animal gets to surface at 15.1sec, but does not meet velocity cutoff so vel indices not picking it up, manually set to 13.75 which is the beginning of a lower velocity burst</t>
  </si>
  <si>
    <t>Trial 3 - fish arrives at surface at 10.40secs but does not meet velocity cutoff; manually set to 5.55 based on inspection of velocity dataframe, preceding veloicty burst although below cutoff</t>
  </si>
  <si>
    <t>difference (manual vs auto)</t>
  </si>
  <si>
    <t>Overall average t1 (sec)</t>
  </si>
  <si>
    <t>Symbol</t>
  </si>
  <si>
    <t>solid</t>
  </si>
  <si>
    <t>open</t>
  </si>
  <si>
    <t>triangle</t>
  </si>
  <si>
    <t>square</t>
  </si>
  <si>
    <t>circle</t>
  </si>
  <si>
    <t>oval</t>
  </si>
  <si>
    <t>arrowhead</t>
  </si>
  <si>
    <t>diamond</t>
  </si>
  <si>
    <t>star</t>
  </si>
  <si>
    <t>rectangle</t>
  </si>
  <si>
    <t>hexagon</t>
  </si>
  <si>
    <t>Sold or Open</t>
  </si>
  <si>
    <t>Shape</t>
  </si>
  <si>
    <t>Average Velocity (pixels/sec)</t>
  </si>
  <si>
    <t>Young fish</t>
  </si>
  <si>
    <t>Average</t>
  </si>
  <si>
    <t>Standard deviation</t>
  </si>
  <si>
    <t>Old fish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</si>
</sst>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Helvetica Neue"/>
      <family val="2"/>
    </font>
    <font>
      <sz val="12"/>
      <color theme="1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4" fillId="0" borderId="0" xfId="0" applyFont="1" applyFill="1" applyAlignment="1">
      <alignment wrapText="1"/>
    </xf>
    <xf numFmtId="0" fontId="0" fillId="0" borderId="0" xfId="0" applyFill="1"/>
    <xf numFmtId="0" fontId="16" fillId="0" borderId="0" xfId="0" applyFont="1" applyAlignment="1">
      <alignment horizontal="left" vertical="top" wrapText="1"/>
    </xf>
    <xf numFmtId="0" fontId="4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17" fillId="0" borderId="0" xfId="0" applyFont="1"/>
    <xf numFmtId="0" fontId="4" fillId="3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/>
    <xf numFmtId="0" fontId="16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3" fillId="0" borderId="0" xfId="0" applyFont="1"/>
    <xf numFmtId="0" fontId="4" fillId="0" borderId="0" xfId="0" applyFont="1" applyAlignment="1">
      <alignment horizontal="right" wrapText="1"/>
    </xf>
    <xf numFmtId="0" fontId="4" fillId="0" borderId="0" xfId="0" applyFont="1" applyFill="1" applyAlignment="1">
      <alignment horizontal="right" wrapText="1"/>
    </xf>
    <xf numFmtId="10" fontId="0" fillId="0" borderId="0" xfId="1" applyNumberFormat="1" applyFont="1"/>
    <xf numFmtId="0" fontId="0" fillId="0" borderId="0" xfId="0" applyAlignment="1">
      <alignment vertical="top"/>
    </xf>
    <xf numFmtId="2" fontId="5" fillId="0" borderId="0" xfId="0" applyNumberFormat="1" applyFont="1" applyAlignment="1">
      <alignment vertical="top" wrapText="1"/>
    </xf>
    <xf numFmtId="0" fontId="18" fillId="0" borderId="0" xfId="0" applyFont="1"/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18E73-864B-8645-8F0A-A17E33AB6CB6}">
  <dimension ref="A1:V47"/>
  <sheetViews>
    <sheetView workbookViewId="0">
      <selection activeCell="G23" sqref="G23"/>
    </sheetView>
  </sheetViews>
  <sheetFormatPr baseColWidth="10" defaultRowHeight="14" x14ac:dyDescent="0.15"/>
  <cols>
    <col min="1" max="1" width="26.83203125" style="12" customWidth="1"/>
    <col min="2" max="2" width="14.83203125" style="12" customWidth="1"/>
    <col min="3" max="3" width="11.6640625" style="12" bestFit="1" customWidth="1"/>
    <col min="4" max="4" width="10.5" style="12" customWidth="1"/>
    <col min="5" max="6" width="10.83203125" style="12"/>
    <col min="7" max="7" width="15.33203125" style="12" customWidth="1"/>
    <col min="8" max="16384" width="10.83203125" style="12"/>
  </cols>
  <sheetData>
    <row r="1" spans="1:22" ht="15" x14ac:dyDescent="0.15">
      <c r="A1" s="11" t="s">
        <v>0</v>
      </c>
      <c r="B1" s="11" t="s">
        <v>24</v>
      </c>
      <c r="C1" s="11" t="s">
        <v>22</v>
      </c>
      <c r="D1" s="11" t="s">
        <v>15</v>
      </c>
      <c r="E1" s="11" t="s">
        <v>23</v>
      </c>
      <c r="F1" s="11" t="s">
        <v>16</v>
      </c>
      <c r="G1" s="11" t="s">
        <v>25</v>
      </c>
      <c r="H1" s="12" t="s">
        <v>17</v>
      </c>
      <c r="I1" s="12" t="s">
        <v>18</v>
      </c>
      <c r="J1" s="11" t="s">
        <v>19</v>
      </c>
      <c r="K1" s="11" t="s">
        <v>20</v>
      </c>
      <c r="L1" s="11" t="s">
        <v>26</v>
      </c>
      <c r="M1" s="11" t="s">
        <v>27</v>
      </c>
      <c r="N1" s="11" t="s">
        <v>21</v>
      </c>
      <c r="P1" s="3"/>
      <c r="Q1" s="14"/>
      <c r="R1" s="3"/>
      <c r="S1" s="3"/>
    </row>
    <row r="2" spans="1:22" ht="16" x14ac:dyDescent="0.2">
      <c r="A2" s="23">
        <v>1</v>
      </c>
      <c r="B2" s="12">
        <v>18</v>
      </c>
      <c r="C2" s="25">
        <v>13.2</v>
      </c>
      <c r="D2" s="12">
        <v>9.25</v>
      </c>
      <c r="E2">
        <v>15.55</v>
      </c>
      <c r="F2">
        <v>18</v>
      </c>
      <c r="G2">
        <v>0</v>
      </c>
      <c r="H2">
        <v>18</v>
      </c>
      <c r="I2">
        <v>18</v>
      </c>
      <c r="J2">
        <v>18</v>
      </c>
      <c r="K2">
        <v>18</v>
      </c>
      <c r="L2">
        <v>18</v>
      </c>
      <c r="M2">
        <v>18</v>
      </c>
      <c r="N2">
        <v>18</v>
      </c>
      <c r="O2" s="3"/>
      <c r="P2" s="3"/>
      <c r="Q2" s="3"/>
      <c r="R2" s="3"/>
      <c r="S2" s="3"/>
    </row>
    <row r="3" spans="1:22" ht="16" x14ac:dyDescent="0.2">
      <c r="A3" s="23">
        <v>2</v>
      </c>
      <c r="B3" s="12">
        <v>18</v>
      </c>
      <c r="C3" s="25">
        <v>18</v>
      </c>
      <c r="D3" s="12">
        <v>11.35</v>
      </c>
      <c r="E3">
        <v>18</v>
      </c>
      <c r="F3">
        <v>13.55</v>
      </c>
      <c r="G3">
        <v>18</v>
      </c>
      <c r="H3">
        <v>18</v>
      </c>
      <c r="I3">
        <v>10.1</v>
      </c>
      <c r="J3">
        <v>18</v>
      </c>
      <c r="K3">
        <v>0</v>
      </c>
      <c r="L3">
        <v>18</v>
      </c>
      <c r="M3">
        <v>18</v>
      </c>
      <c r="N3">
        <v>18</v>
      </c>
      <c r="O3" s="14"/>
      <c r="P3" s="14"/>
      <c r="Q3" s="3"/>
      <c r="R3" s="3"/>
      <c r="S3" s="14"/>
      <c r="T3" s="3"/>
    </row>
    <row r="4" spans="1:22" ht="16" x14ac:dyDescent="0.2">
      <c r="A4" s="23">
        <v>3</v>
      </c>
      <c r="B4" s="12">
        <v>16.850000000000001</v>
      </c>
      <c r="C4" s="25">
        <v>6.7</v>
      </c>
      <c r="D4" s="12">
        <v>10.75</v>
      </c>
      <c r="E4">
        <v>15.75</v>
      </c>
      <c r="F4">
        <v>18</v>
      </c>
      <c r="G4">
        <v>5.55</v>
      </c>
      <c r="H4">
        <v>18</v>
      </c>
      <c r="I4">
        <v>7.1</v>
      </c>
      <c r="J4">
        <v>18</v>
      </c>
      <c r="K4">
        <v>5.3</v>
      </c>
      <c r="L4">
        <v>14.85</v>
      </c>
      <c r="M4">
        <v>18</v>
      </c>
      <c r="N4">
        <v>18</v>
      </c>
      <c r="O4" s="14"/>
      <c r="P4" s="14"/>
      <c r="Q4" s="3"/>
      <c r="R4" s="14"/>
      <c r="S4" s="14"/>
      <c r="T4" s="3"/>
    </row>
    <row r="5" spans="1:22" ht="16" x14ac:dyDescent="0.2">
      <c r="A5" s="23">
        <v>4</v>
      </c>
      <c r="B5" s="12">
        <v>18</v>
      </c>
      <c r="C5" s="25">
        <v>18</v>
      </c>
      <c r="D5">
        <v>7.8</v>
      </c>
      <c r="E5">
        <v>18</v>
      </c>
      <c r="F5">
        <v>18</v>
      </c>
      <c r="G5">
        <v>9.9499999999999993</v>
      </c>
      <c r="H5">
        <v>18</v>
      </c>
      <c r="I5">
        <v>3.25</v>
      </c>
      <c r="J5">
        <v>18</v>
      </c>
      <c r="K5">
        <v>13.15</v>
      </c>
      <c r="L5">
        <v>10.75</v>
      </c>
      <c r="M5">
        <v>18</v>
      </c>
      <c r="N5">
        <v>18</v>
      </c>
      <c r="O5" s="14"/>
      <c r="P5" s="14"/>
      <c r="Q5" s="3"/>
      <c r="R5" s="14"/>
      <c r="S5" s="14"/>
      <c r="T5" s="14"/>
      <c r="U5" s="3"/>
      <c r="V5" s="3"/>
    </row>
    <row r="6" spans="1:22" ht="16" x14ac:dyDescent="0.2">
      <c r="A6" s="23">
        <v>5</v>
      </c>
      <c r="B6" s="12">
        <v>10.65</v>
      </c>
      <c r="C6" s="25">
        <v>3.2</v>
      </c>
      <c r="D6" s="12">
        <v>4.3499999999999996</v>
      </c>
      <c r="E6">
        <v>3.25</v>
      </c>
      <c r="F6">
        <v>0</v>
      </c>
      <c r="G6">
        <v>3.4</v>
      </c>
      <c r="H6">
        <v>18</v>
      </c>
      <c r="I6">
        <v>0.45</v>
      </c>
      <c r="J6">
        <v>4.25</v>
      </c>
      <c r="K6">
        <v>11</v>
      </c>
      <c r="L6">
        <v>10.1</v>
      </c>
      <c r="M6">
        <v>0.8</v>
      </c>
      <c r="N6">
        <v>18</v>
      </c>
      <c r="O6" s="14"/>
      <c r="P6" s="14"/>
      <c r="Q6" s="3"/>
      <c r="R6" s="14"/>
      <c r="S6" s="3"/>
      <c r="T6" s="15"/>
      <c r="U6" s="15"/>
      <c r="V6" s="3"/>
    </row>
    <row r="7" spans="1:22" ht="16" x14ac:dyDescent="0.2">
      <c r="A7" s="23">
        <v>6</v>
      </c>
      <c r="B7" s="12">
        <v>0</v>
      </c>
      <c r="C7" s="25">
        <v>0</v>
      </c>
      <c r="D7" s="12">
        <v>1.95</v>
      </c>
      <c r="E7">
        <v>5.6</v>
      </c>
      <c r="F7">
        <v>17.75</v>
      </c>
      <c r="G7">
        <v>4.95</v>
      </c>
      <c r="H7">
        <v>18</v>
      </c>
      <c r="I7">
        <v>7.25</v>
      </c>
      <c r="J7">
        <v>11.65</v>
      </c>
      <c r="K7">
        <v>11</v>
      </c>
      <c r="L7">
        <v>11.6</v>
      </c>
      <c r="M7">
        <v>18</v>
      </c>
      <c r="N7">
        <v>6.15</v>
      </c>
      <c r="O7" s="14"/>
      <c r="P7" s="14"/>
      <c r="Q7" s="3"/>
      <c r="R7" s="14"/>
      <c r="S7" s="3"/>
      <c r="T7" s="15"/>
      <c r="U7" s="15"/>
    </row>
    <row r="8" spans="1:22" ht="16" x14ac:dyDescent="0.2">
      <c r="A8" s="23">
        <v>7</v>
      </c>
      <c r="B8" s="12">
        <v>2.4</v>
      </c>
      <c r="C8" s="25">
        <v>1.35</v>
      </c>
      <c r="D8" s="12">
        <v>5.4</v>
      </c>
      <c r="E8">
        <v>18</v>
      </c>
      <c r="F8">
        <v>9.6</v>
      </c>
      <c r="G8">
        <v>1.6</v>
      </c>
      <c r="H8" t="s">
        <v>1</v>
      </c>
      <c r="I8" t="s">
        <v>1</v>
      </c>
      <c r="J8">
        <v>18</v>
      </c>
      <c r="K8">
        <v>18</v>
      </c>
      <c r="L8">
        <v>18</v>
      </c>
      <c r="M8">
        <v>7.4</v>
      </c>
      <c r="N8">
        <v>6.55</v>
      </c>
      <c r="O8" s="14"/>
      <c r="P8" s="14"/>
      <c r="Q8" s="3"/>
      <c r="R8" s="14"/>
      <c r="S8" s="3"/>
      <c r="T8" s="15"/>
      <c r="U8" s="15"/>
    </row>
    <row r="9" spans="1:22" ht="16" x14ac:dyDescent="0.2">
      <c r="A9" s="12">
        <v>8</v>
      </c>
      <c r="B9" s="12">
        <v>1.85</v>
      </c>
      <c r="C9" s="25">
        <v>7.85</v>
      </c>
      <c r="D9" s="12">
        <v>3.8</v>
      </c>
      <c r="E9">
        <v>3.75</v>
      </c>
      <c r="F9">
        <v>2.1</v>
      </c>
      <c r="G9">
        <v>18</v>
      </c>
      <c r="H9">
        <v>18</v>
      </c>
      <c r="I9">
        <v>18</v>
      </c>
      <c r="J9">
        <v>18</v>
      </c>
      <c r="K9">
        <v>18</v>
      </c>
      <c r="L9">
        <v>18</v>
      </c>
      <c r="M9">
        <v>1.2</v>
      </c>
      <c r="N9">
        <v>14.6</v>
      </c>
      <c r="O9" s="14"/>
      <c r="P9" s="14"/>
      <c r="Q9" s="3"/>
      <c r="R9" s="14"/>
      <c r="S9" s="3"/>
      <c r="T9" s="15"/>
      <c r="U9" s="15"/>
    </row>
    <row r="10" spans="1:22" ht="16" x14ac:dyDescent="0.2">
      <c r="A10" s="12">
        <v>9</v>
      </c>
      <c r="B10" s="12">
        <v>0</v>
      </c>
      <c r="C10" s="25">
        <v>4.3</v>
      </c>
      <c r="D10" s="12">
        <v>0</v>
      </c>
      <c r="E10">
        <v>3.5</v>
      </c>
      <c r="F10">
        <v>17.350000000000001</v>
      </c>
      <c r="G10">
        <v>3.4</v>
      </c>
      <c r="H10">
        <v>9.75</v>
      </c>
      <c r="I10">
        <v>3.2</v>
      </c>
      <c r="J10">
        <v>10.35</v>
      </c>
      <c r="K10">
        <v>4</v>
      </c>
      <c r="L10">
        <v>15.4</v>
      </c>
      <c r="M10">
        <v>16.75</v>
      </c>
      <c r="N10">
        <v>17.5</v>
      </c>
      <c r="O10" s="14"/>
      <c r="P10" s="14"/>
      <c r="Q10" s="3"/>
      <c r="R10" s="14"/>
      <c r="S10" s="3"/>
      <c r="T10" s="3"/>
      <c r="U10" s="15"/>
    </row>
    <row r="11" spans="1:22" ht="16" x14ac:dyDescent="0.2">
      <c r="A11" s="12">
        <v>10</v>
      </c>
      <c r="B11" s="12">
        <v>0.45</v>
      </c>
      <c r="C11" s="25">
        <v>0</v>
      </c>
      <c r="D11" s="12">
        <v>2.2999999999999998</v>
      </c>
      <c r="E11">
        <v>4.3499999999999996</v>
      </c>
      <c r="F11">
        <v>1.3</v>
      </c>
      <c r="G11">
        <v>3.15</v>
      </c>
      <c r="H11">
        <v>1.9</v>
      </c>
      <c r="I11">
        <v>1.3</v>
      </c>
      <c r="J11">
        <v>10.55</v>
      </c>
      <c r="K11">
        <v>2.8</v>
      </c>
      <c r="L11">
        <v>13.75</v>
      </c>
      <c r="M11">
        <v>2.15</v>
      </c>
      <c r="N11">
        <v>8.6999999999999993</v>
      </c>
      <c r="O11" s="14"/>
      <c r="P11" s="14"/>
      <c r="Q11" s="3"/>
      <c r="R11" s="14"/>
      <c r="S11" s="3"/>
      <c r="T11" s="3"/>
      <c r="U11" s="15"/>
    </row>
    <row r="12" spans="1:22" ht="16" x14ac:dyDescent="0.2">
      <c r="A12" s="23">
        <v>11</v>
      </c>
      <c r="B12" s="12">
        <v>16.600000000000001</v>
      </c>
      <c r="C12" s="25">
        <v>18</v>
      </c>
      <c r="D12" s="12">
        <v>5.85</v>
      </c>
      <c r="E12">
        <v>18</v>
      </c>
      <c r="F12">
        <v>10.95</v>
      </c>
      <c r="G12">
        <v>2.75</v>
      </c>
      <c r="H12">
        <v>7.35</v>
      </c>
      <c r="I12">
        <v>2.5499999999999998</v>
      </c>
      <c r="J12">
        <v>13.3</v>
      </c>
      <c r="K12">
        <v>13.75</v>
      </c>
      <c r="L12">
        <v>11.95</v>
      </c>
      <c r="M12">
        <v>0.45</v>
      </c>
      <c r="N12">
        <v>18</v>
      </c>
      <c r="O12" s="14"/>
      <c r="P12" s="14"/>
      <c r="Q12" s="3"/>
      <c r="R12" s="14"/>
      <c r="S12" s="3"/>
      <c r="T12" s="15"/>
      <c r="U12" s="15"/>
    </row>
    <row r="13" spans="1:22" ht="16" x14ac:dyDescent="0.2">
      <c r="A13" s="23">
        <v>12</v>
      </c>
      <c r="B13" s="12">
        <v>8</v>
      </c>
      <c r="C13" s="25">
        <v>1.7</v>
      </c>
      <c r="D13" s="12">
        <v>6.5</v>
      </c>
      <c r="E13">
        <v>18</v>
      </c>
      <c r="F13">
        <v>2</v>
      </c>
      <c r="G13">
        <v>0.45</v>
      </c>
      <c r="H13">
        <v>15.75</v>
      </c>
      <c r="I13">
        <v>0</v>
      </c>
      <c r="J13">
        <v>18</v>
      </c>
      <c r="K13">
        <v>10.85</v>
      </c>
      <c r="L13">
        <v>4.3499999999999996</v>
      </c>
      <c r="M13">
        <v>2.5</v>
      </c>
      <c r="N13">
        <v>11</v>
      </c>
      <c r="O13" s="14"/>
      <c r="P13" s="14"/>
      <c r="Q13" s="3"/>
      <c r="R13" s="14"/>
      <c r="S13" s="3"/>
      <c r="T13" s="15"/>
      <c r="U13" s="15"/>
    </row>
    <row r="14" spans="1:22" ht="16" x14ac:dyDescent="0.2">
      <c r="A14" s="23">
        <v>13</v>
      </c>
      <c r="B14" s="12">
        <v>8</v>
      </c>
      <c r="C14" s="25">
        <v>1.8</v>
      </c>
      <c r="D14" s="12">
        <v>0.45</v>
      </c>
      <c r="E14">
        <v>18</v>
      </c>
      <c r="F14">
        <v>4.4000000000000004</v>
      </c>
      <c r="G14">
        <v>1.6</v>
      </c>
      <c r="H14">
        <v>13.3</v>
      </c>
      <c r="I14">
        <v>2.2000000000000002</v>
      </c>
      <c r="J14">
        <v>16.649999999999999</v>
      </c>
      <c r="K14">
        <v>4.8</v>
      </c>
      <c r="L14">
        <v>6</v>
      </c>
      <c r="M14">
        <v>1.25</v>
      </c>
      <c r="N14">
        <v>0.55000000000000004</v>
      </c>
      <c r="O14" s="14"/>
      <c r="P14" s="14"/>
      <c r="Q14" s="3"/>
      <c r="R14" s="14"/>
      <c r="S14" s="3"/>
      <c r="T14" s="3"/>
      <c r="U14" s="15"/>
    </row>
    <row r="15" spans="1:22" ht="16" x14ac:dyDescent="0.2">
      <c r="A15" s="23">
        <v>14</v>
      </c>
      <c r="B15" s="12">
        <v>1.1000000000000001</v>
      </c>
      <c r="C15" s="25">
        <v>1.65</v>
      </c>
      <c r="D15" s="12">
        <v>1.35</v>
      </c>
      <c r="E15">
        <v>2.1</v>
      </c>
      <c r="F15">
        <v>18</v>
      </c>
      <c r="G15">
        <v>1.5</v>
      </c>
      <c r="H15">
        <v>4.6500000000000004</v>
      </c>
      <c r="I15">
        <v>9.6</v>
      </c>
      <c r="J15">
        <v>14.6</v>
      </c>
      <c r="K15">
        <v>10.85</v>
      </c>
      <c r="L15">
        <v>18</v>
      </c>
      <c r="M15">
        <v>18</v>
      </c>
      <c r="N15">
        <v>10.6</v>
      </c>
      <c r="O15" s="14"/>
      <c r="P15" s="14"/>
      <c r="Q15" s="3"/>
      <c r="R15" s="14"/>
      <c r="S15" s="3"/>
      <c r="T15" s="3"/>
      <c r="U15" s="15"/>
    </row>
    <row r="16" spans="1:22" ht="16" x14ac:dyDescent="0.2">
      <c r="A16" s="23">
        <v>15</v>
      </c>
      <c r="B16" s="12">
        <v>3.1</v>
      </c>
      <c r="C16" s="25">
        <v>1.95</v>
      </c>
      <c r="D16" s="12">
        <v>12.8</v>
      </c>
      <c r="E16">
        <v>1.55</v>
      </c>
      <c r="F16">
        <v>0.45</v>
      </c>
      <c r="G16">
        <v>8.5</v>
      </c>
      <c r="H16">
        <v>18</v>
      </c>
      <c r="I16">
        <v>18</v>
      </c>
      <c r="J16">
        <v>0.45</v>
      </c>
      <c r="K16">
        <v>18</v>
      </c>
      <c r="L16">
        <v>18</v>
      </c>
      <c r="M16">
        <v>18</v>
      </c>
      <c r="N16">
        <v>6.75</v>
      </c>
      <c r="O16" s="14"/>
      <c r="P16" s="14"/>
      <c r="Q16" s="3"/>
      <c r="R16" s="14"/>
      <c r="S16" s="3"/>
      <c r="T16" s="3"/>
      <c r="U16" s="15"/>
    </row>
    <row r="17" spans="1:21" ht="16" x14ac:dyDescent="0.2">
      <c r="A17" s="23">
        <v>16</v>
      </c>
      <c r="B17" s="12">
        <v>11.95</v>
      </c>
      <c r="C17" s="25">
        <v>13.75</v>
      </c>
      <c r="D17" s="12">
        <v>0.7</v>
      </c>
      <c r="E17">
        <v>4.8</v>
      </c>
      <c r="F17">
        <v>2.35</v>
      </c>
      <c r="G17">
        <v>1.55</v>
      </c>
      <c r="H17">
        <v>5.4</v>
      </c>
      <c r="I17">
        <v>5.4</v>
      </c>
      <c r="J17">
        <v>13.85</v>
      </c>
      <c r="K17">
        <v>18</v>
      </c>
      <c r="L17">
        <v>0.95</v>
      </c>
      <c r="M17">
        <v>1.7</v>
      </c>
      <c r="N17">
        <v>8.3000000000000007</v>
      </c>
      <c r="O17" s="14"/>
      <c r="P17" s="14"/>
      <c r="Q17" s="3"/>
      <c r="R17" s="14"/>
      <c r="S17" s="3"/>
      <c r="T17" s="15"/>
      <c r="U17" s="15"/>
    </row>
    <row r="18" spans="1:21" ht="16" x14ac:dyDescent="0.2">
      <c r="A18" s="23">
        <v>17</v>
      </c>
      <c r="B18" s="12">
        <v>2.2999999999999998</v>
      </c>
      <c r="C18" s="25">
        <v>1.55</v>
      </c>
      <c r="D18" s="12">
        <v>2.7</v>
      </c>
      <c r="E18">
        <v>3.05</v>
      </c>
      <c r="F18">
        <v>6.3</v>
      </c>
      <c r="G18">
        <v>18</v>
      </c>
      <c r="H18">
        <v>0.45</v>
      </c>
      <c r="I18">
        <v>1.8</v>
      </c>
      <c r="J18">
        <v>14.65</v>
      </c>
      <c r="K18">
        <v>6</v>
      </c>
      <c r="L18">
        <v>11.25</v>
      </c>
      <c r="M18">
        <v>18</v>
      </c>
      <c r="N18">
        <v>9.9</v>
      </c>
      <c r="O18" s="14"/>
      <c r="P18" s="14"/>
      <c r="Q18" s="3"/>
      <c r="R18" s="14"/>
      <c r="S18" s="3"/>
      <c r="T18" s="3"/>
      <c r="U18" s="15"/>
    </row>
    <row r="19" spans="1:21" x14ac:dyDescent="0.15">
      <c r="J19" s="15"/>
      <c r="O19" s="14"/>
      <c r="P19" s="14"/>
      <c r="Q19" s="14"/>
      <c r="R19" s="14"/>
      <c r="S19" s="3"/>
      <c r="T19" s="3"/>
      <c r="U19" s="15"/>
    </row>
    <row r="20" spans="1:21" x14ac:dyDescent="0.15">
      <c r="O20" s="14"/>
      <c r="P20" s="14"/>
      <c r="Q20" s="14"/>
      <c r="R20" s="14"/>
      <c r="S20" s="3"/>
      <c r="T20" s="3"/>
      <c r="U20" s="15"/>
    </row>
    <row r="21" spans="1:21" ht="15" x14ac:dyDescent="0.15">
      <c r="A21" s="13" t="s">
        <v>31</v>
      </c>
      <c r="B21" s="12">
        <v>75</v>
      </c>
      <c r="C21" s="12">
        <v>75</v>
      </c>
      <c r="D21" s="12">
        <v>100</v>
      </c>
      <c r="E21" s="12">
        <v>75</v>
      </c>
      <c r="F21" s="12">
        <v>60</v>
      </c>
      <c r="G21" s="12">
        <v>60</v>
      </c>
      <c r="H21" s="12">
        <v>100</v>
      </c>
      <c r="I21" s="12">
        <v>45</v>
      </c>
      <c r="J21" s="12">
        <v>100</v>
      </c>
      <c r="K21" s="12">
        <v>75</v>
      </c>
      <c r="L21" s="12">
        <v>75</v>
      </c>
      <c r="M21" s="12">
        <v>60</v>
      </c>
      <c r="N21" s="12">
        <v>80</v>
      </c>
      <c r="O21" s="14"/>
      <c r="P21" s="14"/>
      <c r="Q21" s="14"/>
      <c r="R21" s="14"/>
      <c r="S21" s="3"/>
      <c r="T21" s="3"/>
      <c r="U21" s="15"/>
    </row>
    <row r="22" spans="1:21" ht="15" x14ac:dyDescent="0.15">
      <c r="A22" s="13" t="s">
        <v>32</v>
      </c>
      <c r="B22" s="12">
        <v>150</v>
      </c>
      <c r="C22" s="12">
        <v>100</v>
      </c>
      <c r="D22" s="12">
        <v>100</v>
      </c>
      <c r="E22" s="12">
        <v>100</v>
      </c>
      <c r="F22" s="12">
        <v>100</v>
      </c>
      <c r="G22" s="12">
        <v>100</v>
      </c>
      <c r="H22" s="12">
        <v>100</v>
      </c>
      <c r="I22" s="12">
        <v>150</v>
      </c>
      <c r="J22" s="12">
        <v>100</v>
      </c>
      <c r="K22" s="12">
        <v>100</v>
      </c>
      <c r="L22" s="12">
        <v>100</v>
      </c>
      <c r="M22" s="12">
        <v>100</v>
      </c>
      <c r="N22" s="12">
        <v>100</v>
      </c>
      <c r="Q22" s="14"/>
      <c r="R22" s="14"/>
      <c r="S22" s="3"/>
      <c r="T22" s="3"/>
      <c r="U22" s="15"/>
    </row>
    <row r="23" spans="1:21" ht="16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Q23" s="14"/>
      <c r="R23" s="3"/>
      <c r="S23" s="3"/>
    </row>
    <row r="24" spans="1:21" ht="16" x14ac:dyDescent="0.2">
      <c r="A24" s="5" t="s">
        <v>41</v>
      </c>
      <c r="B24">
        <v>0.9</v>
      </c>
      <c r="C24">
        <v>0.01</v>
      </c>
      <c r="D24">
        <v>0.9</v>
      </c>
      <c r="E24">
        <v>0.9</v>
      </c>
      <c r="F24">
        <v>0.9</v>
      </c>
      <c r="G24">
        <v>0.9</v>
      </c>
      <c r="H24">
        <v>0.9</v>
      </c>
      <c r="I24">
        <v>0.03</v>
      </c>
      <c r="J24">
        <v>0.9</v>
      </c>
      <c r="K24">
        <v>0.9</v>
      </c>
      <c r="L24">
        <v>0.9</v>
      </c>
      <c r="M24">
        <v>0.9</v>
      </c>
      <c r="N24">
        <v>0.9</v>
      </c>
    </row>
    <row r="25" spans="1:21" x14ac:dyDescent="0.15">
      <c r="A25" s="13"/>
    </row>
    <row r="27" spans="1:21" ht="30" x14ac:dyDescent="0.15">
      <c r="A27" s="22" t="s">
        <v>33</v>
      </c>
      <c r="B27" s="34">
        <f>AVERAGE(B2:B8)</f>
        <v>11.985714285714286</v>
      </c>
      <c r="C27" s="34">
        <f t="shared" ref="C27:N27" si="0">AVERAGE(C2:C8)</f>
        <v>8.6357142857142861</v>
      </c>
      <c r="D27" s="34">
        <f t="shared" si="0"/>
        <v>7.2642857142857142</v>
      </c>
      <c r="E27" s="34">
        <f t="shared" si="0"/>
        <v>13.45</v>
      </c>
      <c r="F27" s="34">
        <f t="shared" si="0"/>
        <v>13.557142857142855</v>
      </c>
      <c r="G27" s="34">
        <f t="shared" si="0"/>
        <v>6.2071428571428573</v>
      </c>
      <c r="H27" s="34">
        <f t="shared" si="0"/>
        <v>18</v>
      </c>
      <c r="I27" s="34">
        <f t="shared" si="0"/>
        <v>7.6916666666666673</v>
      </c>
      <c r="J27" s="34">
        <f t="shared" si="0"/>
        <v>15.12857142857143</v>
      </c>
      <c r="K27" s="34">
        <f t="shared" si="0"/>
        <v>10.921428571428573</v>
      </c>
      <c r="L27" s="34">
        <f t="shared" si="0"/>
        <v>14.471428571428572</v>
      </c>
      <c r="M27" s="34">
        <f t="shared" si="0"/>
        <v>14.028571428571428</v>
      </c>
      <c r="N27" s="34">
        <f t="shared" si="0"/>
        <v>14.671428571428573</v>
      </c>
    </row>
    <row r="28" spans="1:21" ht="30" x14ac:dyDescent="0.15">
      <c r="A28" s="22" t="s">
        <v>34</v>
      </c>
      <c r="B28" s="34">
        <f t="shared" ref="B28:N28" si="1">AVERAGE(B12:B18)</f>
        <v>7.2928571428571427</v>
      </c>
      <c r="C28" s="34">
        <f t="shared" si="1"/>
        <v>5.7714285714285705</v>
      </c>
      <c r="D28" s="34">
        <f t="shared" si="1"/>
        <v>4.3357142857142854</v>
      </c>
      <c r="E28" s="34">
        <f t="shared" si="1"/>
        <v>9.3571428571428577</v>
      </c>
      <c r="F28" s="34">
        <f t="shared" si="1"/>
        <v>6.3500000000000005</v>
      </c>
      <c r="G28" s="34">
        <f t="shared" si="1"/>
        <v>4.9071428571428575</v>
      </c>
      <c r="H28" s="34">
        <f t="shared" si="1"/>
        <v>9.2714285714285722</v>
      </c>
      <c r="I28" s="34">
        <f t="shared" si="1"/>
        <v>5.6499999999999995</v>
      </c>
      <c r="J28" s="34">
        <f t="shared" si="1"/>
        <v>13.071428571428573</v>
      </c>
      <c r="K28" s="34">
        <f t="shared" si="1"/>
        <v>11.75</v>
      </c>
      <c r="L28" s="34">
        <f t="shared" si="1"/>
        <v>10.071428571428571</v>
      </c>
      <c r="M28" s="34">
        <f t="shared" si="1"/>
        <v>8.5571428571428587</v>
      </c>
      <c r="N28" s="34">
        <f t="shared" si="1"/>
        <v>9.3000000000000007</v>
      </c>
    </row>
    <row r="29" spans="1:21" x14ac:dyDescent="0.15">
      <c r="A29" s="1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21" ht="15" x14ac:dyDescent="0.15">
      <c r="A30" s="32" t="s">
        <v>47</v>
      </c>
      <c r="B30" s="35">
        <f>AVERAGE(B2:B18)</f>
        <v>8.0735294117647065</v>
      </c>
      <c r="C30" s="35">
        <f t="shared" ref="C30:N30" si="2">AVERAGE(C2:C18)</f>
        <v>6.6470588235294121</v>
      </c>
      <c r="D30" s="35">
        <f t="shared" si="2"/>
        <v>5.1352941176470583</v>
      </c>
      <c r="E30" s="35">
        <f t="shared" si="2"/>
        <v>10.073529411764708</v>
      </c>
      <c r="F30" s="35">
        <f t="shared" si="2"/>
        <v>9.4176470588235297</v>
      </c>
      <c r="G30" s="35">
        <f t="shared" si="2"/>
        <v>6.0205882352941185</v>
      </c>
      <c r="H30" s="35">
        <f t="shared" si="2"/>
        <v>12.659375000000001</v>
      </c>
      <c r="I30" s="35">
        <f t="shared" si="2"/>
        <v>6.7625000000000002</v>
      </c>
      <c r="J30" s="35">
        <f t="shared" si="2"/>
        <v>13.9</v>
      </c>
      <c r="K30" s="35">
        <f t="shared" si="2"/>
        <v>10.794117647058824</v>
      </c>
      <c r="L30" s="35">
        <f t="shared" si="2"/>
        <v>12.87941176470588</v>
      </c>
      <c r="M30" s="35">
        <f t="shared" si="2"/>
        <v>10.482352941176471</v>
      </c>
      <c r="N30" s="35">
        <f t="shared" si="2"/>
        <v>12.270588235294118</v>
      </c>
    </row>
    <row r="31" spans="1:21" x14ac:dyDescent="0.15">
      <c r="A31" s="20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</row>
    <row r="32" spans="1:21" x14ac:dyDescent="0.1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 x14ac:dyDescent="0.1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 x14ac:dyDescent="0.1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 x14ac:dyDescent="0.1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4" x14ac:dyDescent="0.1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1:14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1:14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1:14" x14ac:dyDescent="0.1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1:14" x14ac:dyDescent="0.1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1:14" x14ac:dyDescent="0.1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1:14" x14ac:dyDescent="0.1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</row>
    <row r="46" spans="1:14" x14ac:dyDescent="0.1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</row>
    <row r="47" spans="1:14" x14ac:dyDescent="0.1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62473-BF2D-DF46-AC82-135FC1DF8F52}">
  <dimension ref="A1:N6"/>
  <sheetViews>
    <sheetView workbookViewId="0">
      <selection activeCell="G8" sqref="G8"/>
    </sheetView>
  </sheetViews>
  <sheetFormatPr baseColWidth="10" defaultRowHeight="16" x14ac:dyDescent="0.2"/>
  <sheetData>
    <row r="1" spans="1:14" x14ac:dyDescent="0.2">
      <c r="B1" s="11" t="s">
        <v>24</v>
      </c>
      <c r="C1" s="11" t="s">
        <v>22</v>
      </c>
      <c r="D1" s="11" t="s">
        <v>15</v>
      </c>
      <c r="E1" s="11" t="s">
        <v>23</v>
      </c>
      <c r="F1" s="11" t="s">
        <v>16</v>
      </c>
      <c r="G1" s="11" t="s">
        <v>25</v>
      </c>
      <c r="H1" s="12" t="s">
        <v>17</v>
      </c>
      <c r="I1" s="12" t="s">
        <v>18</v>
      </c>
      <c r="J1" s="11" t="s">
        <v>19</v>
      </c>
      <c r="K1" s="11" t="s">
        <v>20</v>
      </c>
      <c r="L1" s="11" t="s">
        <v>26</v>
      </c>
      <c r="M1" s="11" t="s">
        <v>27</v>
      </c>
      <c r="N1" s="11" t="s">
        <v>21</v>
      </c>
    </row>
    <row r="2" spans="1:14" ht="85" x14ac:dyDescent="0.2">
      <c r="A2" s="5" t="s">
        <v>2</v>
      </c>
      <c r="B2" s="24" t="s">
        <v>42</v>
      </c>
      <c r="C2" s="24" t="s">
        <v>42</v>
      </c>
      <c r="D2" s="24" t="s">
        <v>42</v>
      </c>
      <c r="E2" s="24" t="s">
        <v>42</v>
      </c>
      <c r="F2" s="24" t="s">
        <v>42</v>
      </c>
      <c r="G2" s="24" t="s">
        <v>42</v>
      </c>
      <c r="H2" s="24" t="s">
        <v>42</v>
      </c>
      <c r="I2" s="24" t="s">
        <v>42</v>
      </c>
      <c r="J2" s="24" t="s">
        <v>42</v>
      </c>
      <c r="K2" s="24" t="s">
        <v>42</v>
      </c>
      <c r="L2" s="24" t="s">
        <v>42</v>
      </c>
      <c r="M2" s="24" t="s">
        <v>42</v>
      </c>
      <c r="N2" s="24" t="s">
        <v>42</v>
      </c>
    </row>
    <row r="3" spans="1:14" ht="409" customHeight="1" x14ac:dyDescent="0.2">
      <c r="B3" s="24"/>
      <c r="C3" s="24"/>
      <c r="D3" s="24" t="s">
        <v>43</v>
      </c>
      <c r="E3" s="24"/>
      <c r="F3" s="24"/>
      <c r="G3" s="24" t="s">
        <v>45</v>
      </c>
      <c r="H3" s="24"/>
      <c r="I3" s="24"/>
      <c r="J3" s="24"/>
      <c r="K3" s="24" t="s">
        <v>44</v>
      </c>
      <c r="L3" s="24"/>
      <c r="M3" s="24"/>
      <c r="N3" s="24"/>
    </row>
    <row r="4" spans="1:14" x14ac:dyDescent="0.2">
      <c r="B4" s="24"/>
      <c r="C4" s="24"/>
      <c r="D4" s="24"/>
      <c r="E4" s="24"/>
      <c r="F4" s="24"/>
      <c r="H4" s="12"/>
      <c r="I4" s="12"/>
      <c r="J4" s="24"/>
      <c r="K4" s="24"/>
      <c r="L4" s="24"/>
      <c r="M4" s="24"/>
      <c r="N4" s="24"/>
    </row>
    <row r="5" spans="1:14" x14ac:dyDescent="0.2">
      <c r="B5" s="24"/>
      <c r="C5" s="24"/>
      <c r="D5" s="24"/>
      <c r="E5" s="24"/>
      <c r="F5" s="24"/>
      <c r="G5" s="24"/>
      <c r="H5" s="12"/>
      <c r="I5" s="12"/>
      <c r="J5" s="24"/>
      <c r="K5" s="24"/>
      <c r="L5" s="24"/>
      <c r="M5" s="24"/>
      <c r="N5" s="24"/>
    </row>
    <row r="6" spans="1:14" x14ac:dyDescent="0.2">
      <c r="B6" s="24"/>
      <c r="C6" s="24"/>
      <c r="D6" s="24"/>
      <c r="E6" s="24"/>
      <c r="F6" s="24"/>
      <c r="G6" s="24"/>
      <c r="H6" s="12"/>
      <c r="I6" s="12"/>
      <c r="J6" s="24"/>
      <c r="K6" s="24"/>
      <c r="L6" s="24"/>
      <c r="M6" s="24"/>
      <c r="N6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5A42F-DBCD-8B40-B619-790DC0A1D02C}">
  <dimension ref="A1:N24"/>
  <sheetViews>
    <sheetView zoomScale="116" workbookViewId="0">
      <selection activeCell="G28" sqref="G28"/>
    </sheetView>
  </sheetViews>
  <sheetFormatPr baseColWidth="10" defaultRowHeight="16" x14ac:dyDescent="0.2"/>
  <cols>
    <col min="1" max="1" width="14.6640625" customWidth="1"/>
  </cols>
  <sheetData>
    <row r="1" spans="1:14" x14ac:dyDescent="0.2">
      <c r="A1" s="11" t="s">
        <v>0</v>
      </c>
      <c r="B1" s="11" t="s">
        <v>24</v>
      </c>
      <c r="C1" s="11" t="s">
        <v>22</v>
      </c>
      <c r="D1" s="11" t="s">
        <v>15</v>
      </c>
      <c r="E1" s="11" t="s">
        <v>23</v>
      </c>
      <c r="F1" s="11" t="s">
        <v>16</v>
      </c>
      <c r="G1" s="11" t="s">
        <v>25</v>
      </c>
      <c r="H1" s="12" t="s">
        <v>17</v>
      </c>
      <c r="I1" s="12" t="s">
        <v>18</v>
      </c>
      <c r="J1" s="11" t="s">
        <v>19</v>
      </c>
      <c r="K1" s="11" t="s">
        <v>20</v>
      </c>
      <c r="L1" s="11" t="s">
        <v>26</v>
      </c>
      <c r="M1" s="11" t="s">
        <v>27</v>
      </c>
      <c r="N1" s="11" t="s">
        <v>21</v>
      </c>
    </row>
    <row r="2" spans="1:14" x14ac:dyDescent="0.2">
      <c r="A2" s="23">
        <v>1</v>
      </c>
      <c r="B2" s="12">
        <v>18</v>
      </c>
      <c r="C2" s="12">
        <v>13</v>
      </c>
      <c r="D2" s="12">
        <v>9</v>
      </c>
      <c r="E2" s="12">
        <v>16</v>
      </c>
      <c r="F2" s="12">
        <v>18</v>
      </c>
      <c r="G2" s="12">
        <v>0</v>
      </c>
      <c r="H2" s="12">
        <v>18</v>
      </c>
      <c r="I2" s="12">
        <v>18</v>
      </c>
      <c r="J2" s="12">
        <v>18</v>
      </c>
      <c r="K2" s="12">
        <v>18</v>
      </c>
      <c r="L2" s="12">
        <v>18</v>
      </c>
      <c r="M2" s="12">
        <v>18</v>
      </c>
      <c r="N2" s="12">
        <v>18</v>
      </c>
    </row>
    <row r="3" spans="1:14" x14ac:dyDescent="0.2">
      <c r="A3" s="23">
        <v>2</v>
      </c>
      <c r="B3" s="12">
        <v>18</v>
      </c>
      <c r="C3" s="12">
        <v>18</v>
      </c>
      <c r="D3" s="12">
        <v>11</v>
      </c>
      <c r="E3" s="12">
        <v>18</v>
      </c>
      <c r="F3" s="12">
        <v>14</v>
      </c>
      <c r="G3" s="12">
        <v>18</v>
      </c>
      <c r="H3" s="12">
        <v>18</v>
      </c>
      <c r="I3" s="12">
        <v>10</v>
      </c>
      <c r="J3" s="12">
        <v>18</v>
      </c>
      <c r="K3" s="12">
        <v>0</v>
      </c>
      <c r="L3" s="12">
        <v>18</v>
      </c>
      <c r="M3" s="12">
        <v>18</v>
      </c>
      <c r="N3" s="12">
        <v>18</v>
      </c>
    </row>
    <row r="4" spans="1:14" x14ac:dyDescent="0.2">
      <c r="A4" s="23">
        <v>3</v>
      </c>
      <c r="B4" s="12">
        <v>17</v>
      </c>
      <c r="C4" s="12">
        <v>7</v>
      </c>
      <c r="D4" s="12">
        <v>11</v>
      </c>
      <c r="E4" s="12">
        <v>16</v>
      </c>
      <c r="F4" s="12">
        <v>18</v>
      </c>
      <c r="G4" s="12">
        <v>6</v>
      </c>
      <c r="H4" s="12">
        <v>18</v>
      </c>
      <c r="I4" s="26">
        <v>7</v>
      </c>
      <c r="J4" s="12">
        <v>18</v>
      </c>
      <c r="K4" s="12">
        <v>5</v>
      </c>
      <c r="L4" s="12">
        <v>15</v>
      </c>
      <c r="M4" s="12">
        <v>18</v>
      </c>
      <c r="N4" s="12">
        <v>18</v>
      </c>
    </row>
    <row r="5" spans="1:14" x14ac:dyDescent="0.2">
      <c r="A5" s="23">
        <v>4</v>
      </c>
      <c r="B5" s="12">
        <v>18</v>
      </c>
      <c r="C5" s="12">
        <v>18</v>
      </c>
      <c r="D5" s="26">
        <v>8</v>
      </c>
      <c r="E5" s="12">
        <v>18</v>
      </c>
      <c r="F5" s="12">
        <v>18</v>
      </c>
      <c r="G5" s="12">
        <v>10</v>
      </c>
      <c r="H5" s="12">
        <v>18</v>
      </c>
      <c r="I5" s="26">
        <v>3</v>
      </c>
      <c r="J5" s="12">
        <v>18</v>
      </c>
      <c r="K5" s="12">
        <v>13</v>
      </c>
      <c r="L5" s="12">
        <v>11</v>
      </c>
      <c r="M5" s="12">
        <v>18</v>
      </c>
      <c r="N5" s="12">
        <v>18</v>
      </c>
    </row>
    <row r="6" spans="1:14" x14ac:dyDescent="0.2">
      <c r="A6" s="23">
        <v>5</v>
      </c>
      <c r="B6" s="12">
        <v>11</v>
      </c>
      <c r="C6" s="12">
        <v>3</v>
      </c>
      <c r="D6" s="26">
        <v>4</v>
      </c>
      <c r="E6" s="26">
        <v>3</v>
      </c>
      <c r="F6" s="12">
        <v>0</v>
      </c>
      <c r="G6" s="26">
        <v>3</v>
      </c>
      <c r="H6" s="12">
        <v>18</v>
      </c>
      <c r="I6" s="12">
        <v>0</v>
      </c>
      <c r="J6" s="12">
        <v>4</v>
      </c>
      <c r="K6" s="12">
        <v>11</v>
      </c>
      <c r="L6" s="12">
        <v>10</v>
      </c>
      <c r="M6" s="12">
        <v>1</v>
      </c>
      <c r="N6" s="12">
        <v>18</v>
      </c>
    </row>
    <row r="7" spans="1:14" x14ac:dyDescent="0.2">
      <c r="A7" s="23">
        <v>6</v>
      </c>
      <c r="B7" s="12">
        <v>0</v>
      </c>
      <c r="C7" s="12">
        <v>0</v>
      </c>
      <c r="D7" s="12">
        <v>2</v>
      </c>
      <c r="E7" s="26">
        <v>6</v>
      </c>
      <c r="F7" s="12">
        <v>18</v>
      </c>
      <c r="G7" s="26">
        <v>5</v>
      </c>
      <c r="H7" s="12">
        <v>18</v>
      </c>
      <c r="I7" s="12">
        <v>7</v>
      </c>
      <c r="J7" s="12">
        <v>12</v>
      </c>
      <c r="K7" s="12">
        <v>11</v>
      </c>
      <c r="L7" s="12">
        <v>12</v>
      </c>
      <c r="M7" s="12">
        <v>18</v>
      </c>
      <c r="N7" s="26">
        <v>6</v>
      </c>
    </row>
    <row r="8" spans="1:14" x14ac:dyDescent="0.2">
      <c r="A8" s="23">
        <v>7</v>
      </c>
      <c r="B8" s="26">
        <v>2</v>
      </c>
      <c r="C8" s="12">
        <v>1</v>
      </c>
      <c r="D8" s="12">
        <v>5</v>
      </c>
      <c r="E8" s="12">
        <v>18</v>
      </c>
      <c r="F8" s="12">
        <v>10</v>
      </c>
      <c r="G8" s="12">
        <v>2</v>
      </c>
      <c r="H8" s="12" t="s">
        <v>1</v>
      </c>
      <c r="I8" s="12" t="s">
        <v>1</v>
      </c>
      <c r="J8" s="12">
        <v>18</v>
      </c>
      <c r="K8" s="12">
        <v>18</v>
      </c>
      <c r="L8" s="12">
        <v>18</v>
      </c>
      <c r="M8" s="12">
        <v>7</v>
      </c>
      <c r="N8" s="26">
        <v>7</v>
      </c>
    </row>
    <row r="9" spans="1:14" x14ac:dyDescent="0.2">
      <c r="A9" s="12">
        <v>8</v>
      </c>
      <c r="B9" s="26">
        <v>2</v>
      </c>
      <c r="C9" s="26">
        <v>8</v>
      </c>
      <c r="D9" s="12">
        <v>4</v>
      </c>
      <c r="E9" s="12">
        <v>4</v>
      </c>
      <c r="F9" s="12">
        <v>2</v>
      </c>
      <c r="G9" s="12">
        <v>18</v>
      </c>
      <c r="H9" s="12">
        <v>18</v>
      </c>
      <c r="I9" s="12">
        <v>18</v>
      </c>
      <c r="J9" s="12">
        <v>18</v>
      </c>
      <c r="K9" s="12">
        <v>18</v>
      </c>
      <c r="L9" s="12">
        <v>18</v>
      </c>
      <c r="M9" s="12">
        <v>1</v>
      </c>
      <c r="N9" s="12">
        <v>15</v>
      </c>
    </row>
    <row r="10" spans="1:14" x14ac:dyDescent="0.2">
      <c r="A10" s="12">
        <v>9</v>
      </c>
      <c r="B10" s="12">
        <v>0</v>
      </c>
      <c r="C10" s="26">
        <v>4</v>
      </c>
      <c r="D10" s="12">
        <v>0</v>
      </c>
      <c r="E10" s="12">
        <v>4</v>
      </c>
      <c r="F10" s="12">
        <v>17</v>
      </c>
      <c r="G10" s="12">
        <v>3</v>
      </c>
      <c r="H10" s="12">
        <v>10</v>
      </c>
      <c r="I10" s="12">
        <v>3</v>
      </c>
      <c r="J10" s="12">
        <v>10</v>
      </c>
      <c r="K10" s="26">
        <v>4</v>
      </c>
      <c r="L10" s="12">
        <v>15</v>
      </c>
      <c r="M10" s="12">
        <v>17</v>
      </c>
      <c r="N10" s="12">
        <v>18</v>
      </c>
    </row>
    <row r="11" spans="1:14" x14ac:dyDescent="0.2">
      <c r="A11" s="12">
        <v>10</v>
      </c>
      <c r="B11" s="12">
        <v>0</v>
      </c>
      <c r="C11" s="12">
        <v>0</v>
      </c>
      <c r="D11" s="12">
        <v>2</v>
      </c>
      <c r="E11" s="12">
        <v>4</v>
      </c>
      <c r="F11" s="12">
        <v>1</v>
      </c>
      <c r="G11" s="12">
        <v>3</v>
      </c>
      <c r="H11" s="26">
        <v>2</v>
      </c>
      <c r="I11" s="12">
        <v>1</v>
      </c>
      <c r="J11" s="12">
        <v>11</v>
      </c>
      <c r="K11" s="26">
        <v>3</v>
      </c>
      <c r="L11" s="12">
        <v>14</v>
      </c>
      <c r="M11" s="12">
        <v>2</v>
      </c>
      <c r="N11" s="12">
        <v>9</v>
      </c>
    </row>
    <row r="12" spans="1:14" x14ac:dyDescent="0.2">
      <c r="A12" s="23">
        <v>11</v>
      </c>
      <c r="B12" s="12">
        <v>17</v>
      </c>
      <c r="C12" s="12">
        <v>18</v>
      </c>
      <c r="D12" s="12">
        <v>6</v>
      </c>
      <c r="E12" s="12">
        <v>18</v>
      </c>
      <c r="F12" s="12">
        <v>11</v>
      </c>
      <c r="G12" s="12">
        <v>3</v>
      </c>
      <c r="H12" s="26">
        <v>7</v>
      </c>
      <c r="I12" s="12">
        <v>3</v>
      </c>
      <c r="J12" s="12">
        <v>13</v>
      </c>
      <c r="K12" s="12">
        <v>14</v>
      </c>
      <c r="L12" s="12">
        <v>12</v>
      </c>
      <c r="M12" s="12">
        <v>0</v>
      </c>
      <c r="N12" s="12">
        <v>18</v>
      </c>
    </row>
    <row r="13" spans="1:14" x14ac:dyDescent="0.2">
      <c r="A13" s="23">
        <v>12</v>
      </c>
      <c r="B13" s="12">
        <v>8</v>
      </c>
      <c r="C13" s="12">
        <v>2</v>
      </c>
      <c r="D13" s="12">
        <v>7</v>
      </c>
      <c r="E13" s="12">
        <v>18</v>
      </c>
      <c r="F13" s="26">
        <v>2</v>
      </c>
      <c r="G13" s="12">
        <v>0</v>
      </c>
      <c r="H13" s="12">
        <v>16</v>
      </c>
      <c r="I13" s="12">
        <v>0</v>
      </c>
      <c r="J13" s="12">
        <v>18</v>
      </c>
      <c r="K13" s="12">
        <v>11</v>
      </c>
      <c r="L13" s="26">
        <v>4</v>
      </c>
      <c r="M13" s="12">
        <v>3</v>
      </c>
      <c r="N13" s="12">
        <v>11</v>
      </c>
    </row>
    <row r="14" spans="1:14" x14ac:dyDescent="0.2">
      <c r="A14" s="23">
        <v>13</v>
      </c>
      <c r="B14" s="12">
        <v>8</v>
      </c>
      <c r="C14" s="12">
        <v>2</v>
      </c>
      <c r="D14" s="12">
        <v>0</v>
      </c>
      <c r="E14" s="12">
        <v>18</v>
      </c>
      <c r="F14" s="26">
        <v>4</v>
      </c>
      <c r="G14" s="12">
        <v>2</v>
      </c>
      <c r="H14" s="12">
        <v>13</v>
      </c>
      <c r="I14" s="12">
        <v>2</v>
      </c>
      <c r="J14" s="12">
        <v>17</v>
      </c>
      <c r="K14" s="12">
        <v>5</v>
      </c>
      <c r="L14" s="26">
        <v>6</v>
      </c>
      <c r="M14" s="12">
        <v>1</v>
      </c>
      <c r="N14" s="12">
        <v>1</v>
      </c>
    </row>
    <row r="15" spans="1:14" x14ac:dyDescent="0.2">
      <c r="A15" s="23">
        <v>14</v>
      </c>
      <c r="B15" s="12">
        <v>1</v>
      </c>
      <c r="C15" s="12">
        <v>2</v>
      </c>
      <c r="D15" s="12">
        <v>1</v>
      </c>
      <c r="E15" s="12">
        <v>2</v>
      </c>
      <c r="F15" s="12">
        <v>18</v>
      </c>
      <c r="G15" s="12">
        <v>2</v>
      </c>
      <c r="H15" s="12">
        <v>5</v>
      </c>
      <c r="I15" s="12">
        <v>10</v>
      </c>
      <c r="J15" s="12">
        <v>15</v>
      </c>
      <c r="K15" s="12">
        <v>11</v>
      </c>
      <c r="L15" s="12">
        <v>18</v>
      </c>
      <c r="M15" s="12">
        <v>18</v>
      </c>
      <c r="N15" s="12">
        <v>11</v>
      </c>
    </row>
    <row r="16" spans="1:14" x14ac:dyDescent="0.2">
      <c r="A16" s="23">
        <v>15</v>
      </c>
      <c r="B16" s="12">
        <v>3</v>
      </c>
      <c r="C16" s="12">
        <v>2</v>
      </c>
      <c r="D16" s="12">
        <v>13</v>
      </c>
      <c r="E16" s="12">
        <v>2</v>
      </c>
      <c r="F16" s="12">
        <v>0</v>
      </c>
      <c r="G16" s="12">
        <v>9</v>
      </c>
      <c r="H16" s="12">
        <v>18</v>
      </c>
      <c r="I16" s="12">
        <v>18</v>
      </c>
      <c r="J16" s="12">
        <v>0</v>
      </c>
      <c r="K16" s="12">
        <v>18</v>
      </c>
      <c r="L16" s="12">
        <v>18</v>
      </c>
      <c r="M16" s="12">
        <v>18</v>
      </c>
      <c r="N16" s="12">
        <v>7</v>
      </c>
    </row>
    <row r="17" spans="1:14" x14ac:dyDescent="0.2">
      <c r="A17" s="23">
        <v>16</v>
      </c>
      <c r="B17" s="12">
        <v>12</v>
      </c>
      <c r="C17" s="12">
        <v>14</v>
      </c>
      <c r="D17" s="12">
        <v>1</v>
      </c>
      <c r="E17" s="12">
        <v>5</v>
      </c>
      <c r="F17" s="12">
        <v>2</v>
      </c>
      <c r="G17" s="12">
        <v>2</v>
      </c>
      <c r="H17" s="12">
        <v>5</v>
      </c>
      <c r="I17" s="12">
        <v>5</v>
      </c>
      <c r="J17" s="12">
        <v>14</v>
      </c>
      <c r="K17" s="12">
        <v>18</v>
      </c>
      <c r="L17" s="12">
        <v>1</v>
      </c>
      <c r="M17" s="12">
        <v>2</v>
      </c>
      <c r="N17" s="12">
        <v>8</v>
      </c>
    </row>
    <row r="18" spans="1:14" x14ac:dyDescent="0.2">
      <c r="A18" s="23">
        <v>17</v>
      </c>
      <c r="B18" s="12">
        <v>2</v>
      </c>
      <c r="C18" s="12">
        <v>2</v>
      </c>
      <c r="D18" s="12">
        <v>3</v>
      </c>
      <c r="E18" s="12">
        <v>3</v>
      </c>
      <c r="F18" s="12">
        <v>6</v>
      </c>
      <c r="G18" s="12">
        <v>18</v>
      </c>
      <c r="H18" s="12">
        <v>0</v>
      </c>
      <c r="I18" s="12">
        <v>2</v>
      </c>
      <c r="J18" s="12">
        <v>15</v>
      </c>
      <c r="K18" s="12">
        <v>6</v>
      </c>
      <c r="L18" s="12">
        <v>11</v>
      </c>
      <c r="M18" s="12">
        <v>18</v>
      </c>
      <c r="N18" s="12">
        <v>10</v>
      </c>
    </row>
    <row r="19" spans="1:14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45" x14ac:dyDescent="0.2">
      <c r="A21" s="22" t="s">
        <v>36</v>
      </c>
      <c r="B21">
        <f>COUNTIFS(B2:B8, "&lt;=9",B2:B8,"&gt;=2")</f>
        <v>1</v>
      </c>
      <c r="C21">
        <f t="shared" ref="C21:N21" si="0">COUNTIFS(C2:C8, "&lt;=9",C2:C8,"&gt;=2")</f>
        <v>2</v>
      </c>
      <c r="D21">
        <f t="shared" si="0"/>
        <v>5</v>
      </c>
      <c r="E21">
        <f t="shared" si="0"/>
        <v>2</v>
      </c>
      <c r="F21">
        <f t="shared" si="0"/>
        <v>0</v>
      </c>
      <c r="G21">
        <f t="shared" si="0"/>
        <v>4</v>
      </c>
      <c r="H21">
        <f t="shared" si="0"/>
        <v>0</v>
      </c>
      <c r="I21">
        <f t="shared" si="0"/>
        <v>3</v>
      </c>
      <c r="J21">
        <f t="shared" si="0"/>
        <v>1</v>
      </c>
      <c r="K21">
        <f t="shared" si="0"/>
        <v>1</v>
      </c>
      <c r="L21">
        <f t="shared" si="0"/>
        <v>0</v>
      </c>
      <c r="M21">
        <f t="shared" si="0"/>
        <v>1</v>
      </c>
      <c r="N21">
        <f t="shared" si="0"/>
        <v>2</v>
      </c>
    </row>
    <row r="22" spans="1:14" ht="45" x14ac:dyDescent="0.2">
      <c r="A22" s="22" t="s">
        <v>37</v>
      </c>
      <c r="B22">
        <f>COUNTIFS(B12:B18, "&lt;=9",B12:B18,"&gt;=2")</f>
        <v>4</v>
      </c>
      <c r="C22">
        <f>COUNTIFS(C12:C18, "&lt;=9",C12:C18,"&gt;=2")</f>
        <v>5</v>
      </c>
      <c r="D22">
        <f t="shared" ref="D22:N22" si="1">COUNTIFS(D12:D18, "&lt;=9",D12:D18,"&gt;=2")</f>
        <v>3</v>
      </c>
      <c r="E22">
        <f t="shared" si="1"/>
        <v>4</v>
      </c>
      <c r="F22">
        <f t="shared" si="1"/>
        <v>4</v>
      </c>
      <c r="G22">
        <f>COUNTIFS(G12:G18, "&lt;=9",G12:G18,"&gt;=2")</f>
        <v>5</v>
      </c>
      <c r="H22">
        <f t="shared" si="1"/>
        <v>3</v>
      </c>
      <c r="I22">
        <f t="shared" si="1"/>
        <v>4</v>
      </c>
      <c r="J22">
        <f t="shared" si="1"/>
        <v>0</v>
      </c>
      <c r="K22">
        <f t="shared" si="1"/>
        <v>2</v>
      </c>
      <c r="L22">
        <f t="shared" si="1"/>
        <v>2</v>
      </c>
      <c r="M22">
        <f t="shared" si="1"/>
        <v>2</v>
      </c>
      <c r="N22">
        <f t="shared" si="1"/>
        <v>2</v>
      </c>
    </row>
    <row r="23" spans="1:14" x14ac:dyDescent="0.2">
      <c r="A23" s="13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x14ac:dyDescent="0.2">
      <c r="A24" s="22" t="s">
        <v>30</v>
      </c>
      <c r="B24" s="12">
        <v>7</v>
      </c>
      <c r="C24" s="12">
        <v>8</v>
      </c>
      <c r="D24" s="12">
        <v>4</v>
      </c>
      <c r="E24" s="12">
        <v>5</v>
      </c>
      <c r="F24" s="12">
        <v>12</v>
      </c>
      <c r="G24" s="12">
        <v>5</v>
      </c>
      <c r="H24" s="12">
        <v>10</v>
      </c>
      <c r="I24" s="12">
        <v>3</v>
      </c>
      <c r="J24" s="12">
        <v>0</v>
      </c>
      <c r="K24" s="12">
        <v>9</v>
      </c>
      <c r="L24" s="12">
        <v>12</v>
      </c>
      <c r="M24" s="12">
        <v>0</v>
      </c>
      <c r="N24" s="12"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59820-C16F-244A-ACFA-F16BE9D882DD}">
  <dimension ref="A1:P29"/>
  <sheetViews>
    <sheetView zoomScale="93" zoomScaleNormal="100" workbookViewId="0">
      <selection activeCell="K11" sqref="K11"/>
    </sheetView>
  </sheetViews>
  <sheetFormatPr baseColWidth="10" defaultRowHeight="16" x14ac:dyDescent="0.2"/>
  <cols>
    <col min="1" max="1" width="10.5" customWidth="1"/>
    <col min="2" max="2" width="14" customWidth="1"/>
    <col min="4" max="4" width="20.6640625" customWidth="1"/>
    <col min="5" max="5" width="12.5" bestFit="1" customWidth="1"/>
    <col min="6" max="6" width="12.5" customWidth="1"/>
    <col min="7" max="7" width="11.5" customWidth="1"/>
    <col min="8" max="8" width="11.83203125" customWidth="1"/>
    <col min="9" max="11" width="12.1640625" customWidth="1"/>
    <col min="12" max="12" width="12.6640625" customWidth="1"/>
    <col min="13" max="13" width="11" bestFit="1" customWidth="1"/>
    <col min="16" max="16" width="15.1640625" customWidth="1"/>
  </cols>
  <sheetData>
    <row r="1" spans="1:16" ht="60" x14ac:dyDescent="0.2">
      <c r="A1" s="7" t="s">
        <v>11</v>
      </c>
      <c r="B1" s="7" t="s">
        <v>12</v>
      </c>
      <c r="C1" s="7" t="s">
        <v>13</v>
      </c>
      <c r="D1" s="8" t="s">
        <v>33</v>
      </c>
      <c r="E1" s="8" t="s">
        <v>34</v>
      </c>
      <c r="F1" s="8" t="s">
        <v>35</v>
      </c>
      <c r="G1" s="8" t="s">
        <v>36</v>
      </c>
      <c r="H1" s="8" t="s">
        <v>37</v>
      </c>
      <c r="I1" s="7" t="s">
        <v>38</v>
      </c>
      <c r="J1" s="9" t="s">
        <v>39</v>
      </c>
      <c r="K1" s="8" t="s">
        <v>40</v>
      </c>
      <c r="L1" s="8" t="s">
        <v>30</v>
      </c>
      <c r="M1" s="7" t="s">
        <v>14</v>
      </c>
      <c r="N1" s="37" t="s">
        <v>60</v>
      </c>
      <c r="O1" s="37" t="s">
        <v>61</v>
      </c>
      <c r="P1" s="37" t="s">
        <v>48</v>
      </c>
    </row>
    <row r="2" spans="1:16" x14ac:dyDescent="0.2">
      <c r="A2" s="10" t="s">
        <v>15</v>
      </c>
      <c r="B2" s="3">
        <v>47</v>
      </c>
      <c r="C2" s="3" t="s">
        <v>28</v>
      </c>
      <c r="D2" s="27">
        <v>7.2642857000000003</v>
      </c>
      <c r="E2" s="27">
        <v>4.3357143000000002</v>
      </c>
      <c r="F2">
        <f t="shared" ref="F2:F14" si="0">E2-D2</f>
        <v>-2.9285714</v>
      </c>
      <c r="G2" s="1">
        <v>5</v>
      </c>
      <c r="H2" s="1">
        <v>3</v>
      </c>
      <c r="I2" s="36">
        <f t="shared" ref="I2:I14" si="1">G2/7</f>
        <v>0.7142857142857143</v>
      </c>
      <c r="J2" s="36">
        <f t="shared" ref="J2:J14" si="2">H2/7</f>
        <v>0.42857142857142855</v>
      </c>
      <c r="K2" s="36">
        <f t="shared" ref="K2:K14" si="3">J2-I2</f>
        <v>-0.28571428571428575</v>
      </c>
      <c r="L2" s="1">
        <v>4</v>
      </c>
      <c r="M2">
        <f>1/L2</f>
        <v>0.25</v>
      </c>
      <c r="N2" t="s">
        <v>49</v>
      </c>
      <c r="O2" t="s">
        <v>53</v>
      </c>
      <c r="P2" t="str">
        <f t="shared" ref="P2:P14" si="4">_xlfn.CONCAT(N2," ",O2)</f>
        <v>solid circle</v>
      </c>
    </row>
    <row r="3" spans="1:16" x14ac:dyDescent="0.2">
      <c r="A3" s="10" t="s">
        <v>16</v>
      </c>
      <c r="B3" s="3">
        <v>47</v>
      </c>
      <c r="C3" s="3" t="s">
        <v>28</v>
      </c>
      <c r="D3" s="27">
        <v>13.557142900000001</v>
      </c>
      <c r="E3" s="27">
        <v>6.35</v>
      </c>
      <c r="F3">
        <f t="shared" si="0"/>
        <v>-7.2071429000000009</v>
      </c>
      <c r="G3" s="1">
        <v>0</v>
      </c>
      <c r="H3" s="1">
        <v>4</v>
      </c>
      <c r="I3" s="36">
        <f t="shared" si="1"/>
        <v>0</v>
      </c>
      <c r="J3" s="36">
        <f t="shared" si="2"/>
        <v>0.5714285714285714</v>
      </c>
      <c r="K3" s="36">
        <f t="shared" si="3"/>
        <v>0.5714285714285714</v>
      </c>
      <c r="L3" s="1">
        <v>12</v>
      </c>
      <c r="M3">
        <f>1/L3</f>
        <v>8.3333333333333329E-2</v>
      </c>
      <c r="N3" t="s">
        <v>49</v>
      </c>
      <c r="O3" t="s">
        <v>51</v>
      </c>
      <c r="P3" t="str">
        <f t="shared" si="4"/>
        <v>solid triangle</v>
      </c>
    </row>
    <row r="4" spans="1:16" x14ac:dyDescent="0.2">
      <c r="A4" s="10" t="s">
        <v>17</v>
      </c>
      <c r="B4" s="3">
        <v>69</v>
      </c>
      <c r="C4" s="3" t="s">
        <v>28</v>
      </c>
      <c r="D4">
        <v>18</v>
      </c>
      <c r="E4" s="27">
        <v>9.2714285699999994</v>
      </c>
      <c r="F4">
        <f t="shared" si="0"/>
        <v>-8.7285714300000006</v>
      </c>
      <c r="G4" s="1">
        <v>0</v>
      </c>
      <c r="H4" s="1">
        <v>3</v>
      </c>
      <c r="I4" s="36">
        <f t="shared" si="1"/>
        <v>0</v>
      </c>
      <c r="J4" s="36">
        <f t="shared" si="2"/>
        <v>0.42857142857142855</v>
      </c>
      <c r="K4" s="36">
        <f t="shared" si="3"/>
        <v>0.42857142857142855</v>
      </c>
      <c r="L4">
        <v>10</v>
      </c>
      <c r="M4">
        <f>1/L4</f>
        <v>0.1</v>
      </c>
      <c r="N4" t="s">
        <v>49</v>
      </c>
      <c r="O4" t="s">
        <v>56</v>
      </c>
      <c r="P4" t="str">
        <f t="shared" si="4"/>
        <v>solid diamond</v>
      </c>
    </row>
    <row r="5" spans="1:16" x14ac:dyDescent="0.2">
      <c r="A5" s="10" t="s">
        <v>18</v>
      </c>
      <c r="B5" s="3">
        <v>69</v>
      </c>
      <c r="C5" s="3" t="s">
        <v>28</v>
      </c>
      <c r="D5" s="27">
        <v>7.69166667</v>
      </c>
      <c r="E5" s="27">
        <v>5.65</v>
      </c>
      <c r="F5">
        <f t="shared" si="0"/>
        <v>-2.0416666699999997</v>
      </c>
      <c r="G5" s="1">
        <v>3</v>
      </c>
      <c r="H5" s="1">
        <v>4</v>
      </c>
      <c r="I5" s="36">
        <f t="shared" si="1"/>
        <v>0.42857142857142855</v>
      </c>
      <c r="J5" s="36">
        <f t="shared" si="2"/>
        <v>0.5714285714285714</v>
      </c>
      <c r="K5" s="36">
        <f t="shared" si="3"/>
        <v>0.14285714285714285</v>
      </c>
      <c r="L5" s="1">
        <v>3</v>
      </c>
      <c r="M5">
        <f>1/L5</f>
        <v>0.33333333333333331</v>
      </c>
      <c r="N5" t="s">
        <v>49</v>
      </c>
      <c r="O5" t="s">
        <v>52</v>
      </c>
      <c r="P5" t="str">
        <f t="shared" si="4"/>
        <v>solid square</v>
      </c>
    </row>
    <row r="6" spans="1:16" x14ac:dyDescent="0.2">
      <c r="A6" s="10" t="s">
        <v>19</v>
      </c>
      <c r="B6" s="3">
        <v>119</v>
      </c>
      <c r="C6" s="3" t="s">
        <v>28</v>
      </c>
      <c r="D6" s="27">
        <v>15.1285714</v>
      </c>
      <c r="E6" s="27">
        <v>13.071428600000001</v>
      </c>
      <c r="F6">
        <f t="shared" si="0"/>
        <v>-2.0571427999999994</v>
      </c>
      <c r="G6" s="1">
        <v>1</v>
      </c>
      <c r="H6" s="1">
        <v>0</v>
      </c>
      <c r="I6" s="36">
        <f t="shared" si="1"/>
        <v>0.14285714285714285</v>
      </c>
      <c r="J6" s="36">
        <f t="shared" si="2"/>
        <v>0</v>
      </c>
      <c r="K6" s="36">
        <f t="shared" si="3"/>
        <v>-0.14285714285714285</v>
      </c>
      <c r="L6" s="1">
        <v>0</v>
      </c>
      <c r="M6">
        <v>0</v>
      </c>
      <c r="N6" t="s">
        <v>49</v>
      </c>
      <c r="O6" t="s">
        <v>57</v>
      </c>
      <c r="P6" t="str">
        <f t="shared" si="4"/>
        <v>solid star</v>
      </c>
    </row>
    <row r="7" spans="1:16" x14ac:dyDescent="0.2">
      <c r="A7" s="10" t="s">
        <v>20</v>
      </c>
      <c r="B7" s="3">
        <v>119</v>
      </c>
      <c r="C7" s="3" t="s">
        <v>28</v>
      </c>
      <c r="D7" s="27">
        <v>10.9214286</v>
      </c>
      <c r="E7" s="27">
        <v>11.75</v>
      </c>
      <c r="F7">
        <f t="shared" si="0"/>
        <v>0.82857139999999951</v>
      </c>
      <c r="G7" s="1">
        <v>1</v>
      </c>
      <c r="H7" s="1">
        <v>2</v>
      </c>
      <c r="I7" s="36">
        <f t="shared" si="1"/>
        <v>0.14285714285714285</v>
      </c>
      <c r="J7" s="36">
        <f t="shared" si="2"/>
        <v>0.2857142857142857</v>
      </c>
      <c r="K7" s="36">
        <f t="shared" si="3"/>
        <v>0.14285714285714285</v>
      </c>
      <c r="L7" s="1">
        <v>9</v>
      </c>
      <c r="M7">
        <f t="shared" ref="M7:M13" si="5">1/L7</f>
        <v>0.1111111111111111</v>
      </c>
      <c r="N7" t="s">
        <v>49</v>
      </c>
      <c r="O7" t="s">
        <v>55</v>
      </c>
      <c r="P7" t="str">
        <f t="shared" si="4"/>
        <v>solid arrowhead</v>
      </c>
    </row>
    <row r="8" spans="1:16" x14ac:dyDescent="0.2">
      <c r="A8" s="10" t="s">
        <v>21</v>
      </c>
      <c r="B8" s="3">
        <v>127</v>
      </c>
      <c r="C8" s="3" t="s">
        <v>28</v>
      </c>
      <c r="D8" s="27">
        <v>14.6714286</v>
      </c>
      <c r="E8" s="27">
        <v>9.3000000000000007</v>
      </c>
      <c r="F8">
        <f t="shared" si="0"/>
        <v>-5.3714285999999998</v>
      </c>
      <c r="G8" s="1">
        <v>2</v>
      </c>
      <c r="H8" s="1">
        <v>2</v>
      </c>
      <c r="I8" s="36">
        <f t="shared" si="1"/>
        <v>0.2857142857142857</v>
      </c>
      <c r="J8" s="36">
        <f t="shared" si="2"/>
        <v>0.2857142857142857</v>
      </c>
      <c r="K8" s="36">
        <f t="shared" si="3"/>
        <v>0</v>
      </c>
      <c r="L8" s="1">
        <v>6</v>
      </c>
      <c r="M8">
        <f t="shared" si="5"/>
        <v>0.16666666666666666</v>
      </c>
      <c r="N8" t="s">
        <v>49</v>
      </c>
      <c r="O8" t="s">
        <v>59</v>
      </c>
      <c r="P8" t="str">
        <f t="shared" si="4"/>
        <v>solid hexagon</v>
      </c>
    </row>
    <row r="9" spans="1:16" x14ac:dyDescent="0.2">
      <c r="A9" s="10" t="s">
        <v>22</v>
      </c>
      <c r="B9" s="3">
        <v>130</v>
      </c>
      <c r="C9" s="3" t="s">
        <v>28</v>
      </c>
      <c r="D9" s="27">
        <v>8.6357142899999992</v>
      </c>
      <c r="E9" s="27">
        <v>5.7714285700000003</v>
      </c>
      <c r="F9">
        <f t="shared" si="0"/>
        <v>-2.8642857199999989</v>
      </c>
      <c r="G9" s="1">
        <v>2</v>
      </c>
      <c r="H9" s="1">
        <v>5</v>
      </c>
      <c r="I9" s="36">
        <f t="shared" si="1"/>
        <v>0.2857142857142857</v>
      </c>
      <c r="J9" s="36">
        <f t="shared" si="2"/>
        <v>0.7142857142857143</v>
      </c>
      <c r="K9" s="36">
        <f t="shared" si="3"/>
        <v>0.4285714285714286</v>
      </c>
      <c r="L9" s="1">
        <v>8</v>
      </c>
      <c r="M9">
        <f t="shared" si="5"/>
        <v>0.125</v>
      </c>
      <c r="N9" t="s">
        <v>49</v>
      </c>
      <c r="O9" t="s">
        <v>54</v>
      </c>
      <c r="P9" t="str">
        <f t="shared" si="4"/>
        <v>solid oval</v>
      </c>
    </row>
    <row r="10" spans="1:16" x14ac:dyDescent="0.2">
      <c r="A10" s="10" t="s">
        <v>23</v>
      </c>
      <c r="B10" s="3">
        <v>130</v>
      </c>
      <c r="C10" s="3" t="s">
        <v>28</v>
      </c>
      <c r="D10" s="27">
        <v>13.45</v>
      </c>
      <c r="E10" s="27">
        <v>9.3571428599999997</v>
      </c>
      <c r="F10">
        <f t="shared" si="0"/>
        <v>-4.0928571399999996</v>
      </c>
      <c r="G10" s="1">
        <v>2</v>
      </c>
      <c r="H10" s="1">
        <v>4</v>
      </c>
      <c r="I10" s="36">
        <f t="shared" si="1"/>
        <v>0.2857142857142857</v>
      </c>
      <c r="J10" s="36">
        <f t="shared" si="2"/>
        <v>0.5714285714285714</v>
      </c>
      <c r="K10" s="36">
        <f t="shared" si="3"/>
        <v>0.2857142857142857</v>
      </c>
      <c r="L10" s="1">
        <v>5</v>
      </c>
      <c r="M10">
        <f t="shared" si="5"/>
        <v>0.2</v>
      </c>
      <c r="N10" t="s">
        <v>49</v>
      </c>
      <c r="O10" t="s">
        <v>58</v>
      </c>
      <c r="P10" t="str">
        <f t="shared" si="4"/>
        <v>solid rectangle</v>
      </c>
    </row>
    <row r="11" spans="1:16" x14ac:dyDescent="0.2">
      <c r="A11" s="10" t="s">
        <v>24</v>
      </c>
      <c r="B11" s="3">
        <v>47</v>
      </c>
      <c r="C11" s="3" t="s">
        <v>29</v>
      </c>
      <c r="D11" s="27">
        <v>11.985714290000001</v>
      </c>
      <c r="E11" s="27">
        <v>7.292857143</v>
      </c>
      <c r="F11">
        <f t="shared" si="0"/>
        <v>-4.6928571470000007</v>
      </c>
      <c r="G11" s="1">
        <v>1</v>
      </c>
      <c r="H11" s="1">
        <v>4</v>
      </c>
      <c r="I11" s="36">
        <f t="shared" si="1"/>
        <v>0.14285714285714285</v>
      </c>
      <c r="J11" s="36">
        <f t="shared" si="2"/>
        <v>0.5714285714285714</v>
      </c>
      <c r="K11" s="36">
        <f t="shared" si="3"/>
        <v>0.42857142857142855</v>
      </c>
      <c r="L11" s="1">
        <v>7</v>
      </c>
      <c r="M11">
        <f t="shared" si="5"/>
        <v>0.14285714285714285</v>
      </c>
      <c r="N11" t="s">
        <v>50</v>
      </c>
      <c r="O11" t="s">
        <v>53</v>
      </c>
      <c r="P11" t="str">
        <f t="shared" si="4"/>
        <v>open circle</v>
      </c>
    </row>
    <row r="12" spans="1:16" x14ac:dyDescent="0.2">
      <c r="A12" s="10" t="s">
        <v>25</v>
      </c>
      <c r="B12" s="3">
        <v>112</v>
      </c>
      <c r="C12" s="3" t="s">
        <v>29</v>
      </c>
      <c r="D12" s="27">
        <v>6.207142857</v>
      </c>
      <c r="E12" s="27">
        <v>4.9071428570000002</v>
      </c>
      <c r="F12">
        <f t="shared" si="0"/>
        <v>-1.2999999999999998</v>
      </c>
      <c r="G12" s="1">
        <v>4</v>
      </c>
      <c r="H12" s="1">
        <v>5</v>
      </c>
      <c r="I12" s="36">
        <f t="shared" si="1"/>
        <v>0.5714285714285714</v>
      </c>
      <c r="J12" s="36">
        <f t="shared" si="2"/>
        <v>0.7142857142857143</v>
      </c>
      <c r="K12" s="36">
        <f t="shared" si="3"/>
        <v>0.1428571428571429</v>
      </c>
      <c r="L12" s="1">
        <v>5</v>
      </c>
      <c r="M12">
        <f t="shared" si="5"/>
        <v>0.2</v>
      </c>
      <c r="N12" t="s">
        <v>50</v>
      </c>
      <c r="O12" t="s">
        <v>51</v>
      </c>
      <c r="P12" t="str">
        <f t="shared" si="4"/>
        <v>open triangle</v>
      </c>
    </row>
    <row r="13" spans="1:16" x14ac:dyDescent="0.2">
      <c r="A13" s="10" t="s">
        <v>26</v>
      </c>
      <c r="B13" s="3">
        <v>122</v>
      </c>
      <c r="C13" s="3" t="s">
        <v>29</v>
      </c>
      <c r="D13" s="27">
        <v>14.471428599999999</v>
      </c>
      <c r="E13" s="27">
        <v>10.071428600000001</v>
      </c>
      <c r="F13">
        <f t="shared" si="0"/>
        <v>-4.3999999999999986</v>
      </c>
      <c r="G13" s="1">
        <v>0</v>
      </c>
      <c r="H13" s="1">
        <v>2</v>
      </c>
      <c r="I13" s="36">
        <f t="shared" si="1"/>
        <v>0</v>
      </c>
      <c r="J13" s="36">
        <f t="shared" si="2"/>
        <v>0.2857142857142857</v>
      </c>
      <c r="K13" s="36">
        <f t="shared" si="3"/>
        <v>0.2857142857142857</v>
      </c>
      <c r="L13" s="1">
        <v>12</v>
      </c>
      <c r="M13">
        <f t="shared" si="5"/>
        <v>8.3333333333333329E-2</v>
      </c>
      <c r="N13" t="s">
        <v>50</v>
      </c>
      <c r="O13" t="s">
        <v>56</v>
      </c>
      <c r="P13" t="str">
        <f t="shared" si="4"/>
        <v>open diamond</v>
      </c>
    </row>
    <row r="14" spans="1:16" x14ac:dyDescent="0.2">
      <c r="A14" s="10" t="s">
        <v>27</v>
      </c>
      <c r="B14" s="3">
        <v>122</v>
      </c>
      <c r="C14" s="3" t="s">
        <v>29</v>
      </c>
      <c r="D14" s="27">
        <v>14.028571400000001</v>
      </c>
      <c r="E14" s="27">
        <v>8.5571428600000008</v>
      </c>
      <c r="F14">
        <f t="shared" si="0"/>
        <v>-5.4714285399999998</v>
      </c>
      <c r="G14" s="1">
        <v>1</v>
      </c>
      <c r="H14" s="1">
        <v>2</v>
      </c>
      <c r="I14" s="36">
        <f t="shared" si="1"/>
        <v>0.14285714285714285</v>
      </c>
      <c r="J14" s="36">
        <f t="shared" si="2"/>
        <v>0.2857142857142857</v>
      </c>
      <c r="K14" s="36">
        <f t="shared" si="3"/>
        <v>0.14285714285714285</v>
      </c>
      <c r="L14" s="1">
        <v>0</v>
      </c>
      <c r="M14">
        <v>0</v>
      </c>
      <c r="N14" t="s">
        <v>50</v>
      </c>
      <c r="O14" t="s">
        <v>52</v>
      </c>
      <c r="P14" t="str">
        <f t="shared" si="4"/>
        <v>open square</v>
      </c>
    </row>
    <row r="17" spans="1:15" x14ac:dyDescent="0.2">
      <c r="B17" s="11"/>
      <c r="C17" s="11"/>
      <c r="D17" s="11"/>
      <c r="E17" s="11"/>
      <c r="F17" s="11"/>
      <c r="G17" s="11"/>
      <c r="H17" s="12"/>
      <c r="I17" s="12"/>
      <c r="J17" s="11"/>
      <c r="K17" s="11"/>
      <c r="L17" s="11"/>
      <c r="M17" s="11"/>
      <c r="N17" s="11"/>
    </row>
    <row r="19" spans="1:15" x14ac:dyDescent="0.2">
      <c r="A19" s="21"/>
      <c r="B19" s="28"/>
      <c r="C19" s="28"/>
      <c r="D19" s="28"/>
      <c r="E19" s="28"/>
      <c r="F19" s="28"/>
      <c r="G19" s="28"/>
      <c r="H19" s="20"/>
      <c r="I19" s="20"/>
      <c r="J19" s="28"/>
      <c r="K19" s="28"/>
      <c r="L19" s="28"/>
      <c r="M19" s="28"/>
      <c r="N19" s="28"/>
      <c r="O19" s="21"/>
    </row>
    <row r="20" spans="1:15" x14ac:dyDescent="0.2">
      <c r="A20" s="29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x14ac:dyDescent="0.2">
      <c r="A21" s="29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1:15" x14ac:dyDescent="0.2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1"/>
    </row>
    <row r="24" spans="1:15" x14ac:dyDescent="0.2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21"/>
    </row>
    <row r="25" spans="1:1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x14ac:dyDescent="0.2">
      <c r="A26" s="3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1"/>
    </row>
    <row r="27" spans="1:1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4C68D-4F43-9946-A997-D57F463A3BD2}">
  <dimension ref="A1:H16"/>
  <sheetViews>
    <sheetView workbookViewId="0">
      <selection activeCell="K22" sqref="K22"/>
    </sheetView>
  </sheetViews>
  <sheetFormatPr baseColWidth="10" defaultRowHeight="15" x14ac:dyDescent="0.2"/>
  <cols>
    <col min="1" max="3" width="10.83203125" style="19"/>
    <col min="4" max="4" width="15.6640625" style="19" customWidth="1"/>
    <col min="5" max="5" width="6.1640625" style="19" customWidth="1"/>
    <col min="6" max="16384" width="10.83203125" style="19"/>
  </cols>
  <sheetData>
    <row r="1" spans="1:8" ht="45" x14ac:dyDescent="0.2">
      <c r="A1" s="16"/>
      <c r="B1" s="7" t="s">
        <v>12</v>
      </c>
      <c r="C1" s="7" t="s">
        <v>13</v>
      </c>
      <c r="D1" s="38" t="s">
        <v>62</v>
      </c>
      <c r="E1" s="18"/>
      <c r="F1" s="18"/>
      <c r="G1" s="17"/>
    </row>
    <row r="2" spans="1:8" ht="16" x14ac:dyDescent="0.2">
      <c r="A2" s="10" t="s">
        <v>15</v>
      </c>
      <c r="B2" s="3">
        <v>47</v>
      </c>
      <c r="C2" s="3" t="s">
        <v>28</v>
      </c>
      <c r="D2" s="33">
        <v>6.7753169434756302</v>
      </c>
      <c r="E2" s="17"/>
      <c r="F2" s="17"/>
      <c r="G2"/>
      <c r="H2"/>
    </row>
    <row r="3" spans="1:8" ht="16" x14ac:dyDescent="0.2">
      <c r="A3" s="10" t="s">
        <v>16</v>
      </c>
      <c r="B3" s="3">
        <v>47</v>
      </c>
      <c r="C3" s="3" t="s">
        <v>28</v>
      </c>
      <c r="D3" s="33">
        <v>6.9817066239197896</v>
      </c>
      <c r="F3" s="17"/>
      <c r="G3"/>
    </row>
    <row r="4" spans="1:8" ht="16" x14ac:dyDescent="0.2">
      <c r="A4" s="10" t="s">
        <v>17</v>
      </c>
      <c r="B4" s="3">
        <v>69</v>
      </c>
      <c r="C4" s="3" t="s">
        <v>28</v>
      </c>
      <c r="D4" s="33">
        <v>7.1761244871550698</v>
      </c>
      <c r="F4" s="17"/>
      <c r="G4"/>
    </row>
    <row r="5" spans="1:8" ht="16" x14ac:dyDescent="0.2">
      <c r="A5" s="10" t="s">
        <v>18</v>
      </c>
      <c r="B5" s="3">
        <v>69</v>
      </c>
      <c r="C5" s="3" t="s">
        <v>28</v>
      </c>
      <c r="D5" s="33">
        <v>6.1818923935446302</v>
      </c>
      <c r="E5" s="17"/>
      <c r="F5" s="17"/>
      <c r="G5"/>
    </row>
    <row r="6" spans="1:8" ht="16" x14ac:dyDescent="0.2">
      <c r="A6" s="10" t="s">
        <v>19</v>
      </c>
      <c r="B6" s="3">
        <v>119</v>
      </c>
      <c r="C6" s="3" t="s">
        <v>28</v>
      </c>
      <c r="D6" s="33">
        <v>7.4682096646414404</v>
      </c>
      <c r="E6" s="17"/>
      <c r="F6" s="17"/>
      <c r="G6"/>
    </row>
    <row r="7" spans="1:8" ht="16" x14ac:dyDescent="0.2">
      <c r="A7" s="10" t="s">
        <v>20</v>
      </c>
      <c r="B7" s="3">
        <v>119</v>
      </c>
      <c r="C7" s="3" t="s">
        <v>28</v>
      </c>
      <c r="D7" s="33">
        <v>6.3266605129813804</v>
      </c>
      <c r="E7" s="17"/>
      <c r="F7" s="17"/>
      <c r="G7"/>
    </row>
    <row r="8" spans="1:8" ht="16" x14ac:dyDescent="0.2">
      <c r="A8" s="10" t="s">
        <v>21</v>
      </c>
      <c r="B8" s="3">
        <v>127</v>
      </c>
      <c r="C8" s="3" t="s">
        <v>28</v>
      </c>
      <c r="D8" s="33">
        <v>6.5326879583641997</v>
      </c>
      <c r="E8" s="17"/>
      <c r="F8" s="17"/>
      <c r="G8"/>
    </row>
    <row r="9" spans="1:8" ht="16" x14ac:dyDescent="0.2">
      <c r="A9" s="10" t="s">
        <v>22</v>
      </c>
      <c r="B9" s="3">
        <v>130</v>
      </c>
      <c r="C9" s="3" t="s">
        <v>28</v>
      </c>
      <c r="D9" s="33">
        <v>6.5488791106595796</v>
      </c>
      <c r="E9" s="17"/>
      <c r="F9" s="17"/>
      <c r="G9"/>
    </row>
    <row r="10" spans="1:8" ht="16" x14ac:dyDescent="0.2">
      <c r="A10" s="10" t="s">
        <v>23</v>
      </c>
      <c r="B10" s="3">
        <v>130</v>
      </c>
      <c r="C10" s="3" t="s">
        <v>28</v>
      </c>
      <c r="D10" s="33">
        <v>7.1127297469390598</v>
      </c>
      <c r="E10" s="17"/>
      <c r="F10" s="17"/>
      <c r="G10"/>
    </row>
    <row r="11" spans="1:8" ht="16" x14ac:dyDescent="0.2">
      <c r="A11" s="10" t="s">
        <v>24</v>
      </c>
      <c r="B11" s="3">
        <v>47</v>
      </c>
      <c r="C11" s="3" t="s">
        <v>29</v>
      </c>
      <c r="D11" s="33">
        <v>6.6020504760354903</v>
      </c>
      <c r="E11" s="17"/>
      <c r="F11" s="17"/>
      <c r="G11"/>
    </row>
    <row r="12" spans="1:8" ht="16" x14ac:dyDescent="0.2">
      <c r="A12" s="10" t="s">
        <v>25</v>
      </c>
      <c r="B12" s="3">
        <v>112</v>
      </c>
      <c r="C12" s="3" t="s">
        <v>29</v>
      </c>
      <c r="D12" s="33">
        <v>6.81768425001954</v>
      </c>
      <c r="E12" s="17"/>
      <c r="F12" s="17"/>
      <c r="G12"/>
    </row>
    <row r="13" spans="1:8" ht="16" x14ac:dyDescent="0.2">
      <c r="A13" s="10" t="s">
        <v>26</v>
      </c>
      <c r="B13" s="3">
        <v>122</v>
      </c>
      <c r="C13" s="3" t="s">
        <v>29</v>
      </c>
      <c r="D13" s="33">
        <v>6.7026969602170503</v>
      </c>
      <c r="E13" s="17"/>
      <c r="F13" s="17"/>
      <c r="G13"/>
    </row>
    <row r="14" spans="1:8" ht="16" x14ac:dyDescent="0.2">
      <c r="A14" s="10" t="s">
        <v>27</v>
      </c>
      <c r="B14" s="3">
        <v>122</v>
      </c>
      <c r="C14" s="3" t="s">
        <v>29</v>
      </c>
      <c r="D14" s="33">
        <v>6.0612528614574304</v>
      </c>
      <c r="E14" s="17"/>
      <c r="F14" s="17"/>
      <c r="G14"/>
    </row>
    <row r="15" spans="1:8" ht="16" x14ac:dyDescent="0.2">
      <c r="G15"/>
    </row>
    <row r="16" spans="1:8" ht="16" x14ac:dyDescent="0.2">
      <c r="G16"/>
      <c r="H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81378-9D88-D040-8E13-75DD69DF44C6}">
  <dimension ref="A1:F222"/>
  <sheetViews>
    <sheetView workbookViewId="0">
      <selection activeCell="F18" sqref="F18"/>
    </sheetView>
  </sheetViews>
  <sheetFormatPr baseColWidth="10" defaultRowHeight="16" x14ac:dyDescent="0.2"/>
  <cols>
    <col min="2" max="2" width="8.83203125" customWidth="1"/>
    <col min="4" max="4" width="13" customWidth="1"/>
    <col min="5" max="5" width="15" customWidth="1"/>
    <col min="6" max="6" width="89.6640625" customWidth="1"/>
  </cols>
  <sheetData>
    <row r="1" spans="1:6" ht="34" x14ac:dyDescent="0.2">
      <c r="A1" s="5" t="s">
        <v>5</v>
      </c>
      <c r="B1" s="5" t="s">
        <v>0</v>
      </c>
      <c r="C1" s="6" t="s">
        <v>3</v>
      </c>
      <c r="D1" s="4" t="s">
        <v>4</v>
      </c>
      <c r="E1" s="5" t="s">
        <v>46</v>
      </c>
      <c r="F1" s="5" t="s">
        <v>2</v>
      </c>
    </row>
    <row r="2" spans="1:6" x14ac:dyDescent="0.2">
      <c r="A2" t="s">
        <v>19</v>
      </c>
      <c r="B2" s="2">
        <v>3</v>
      </c>
      <c r="C2">
        <v>18</v>
      </c>
      <c r="D2" s="33">
        <v>0</v>
      </c>
      <c r="E2">
        <f t="shared" ref="E2:E65" si="0">ABS(D2-C2)</f>
        <v>18</v>
      </c>
    </row>
    <row r="3" spans="1:6" x14ac:dyDescent="0.2">
      <c r="A3" t="s">
        <v>16</v>
      </c>
      <c r="B3" s="2">
        <v>5</v>
      </c>
      <c r="C3">
        <v>0</v>
      </c>
      <c r="D3" s="33">
        <v>18</v>
      </c>
      <c r="E3">
        <f t="shared" si="0"/>
        <v>18</v>
      </c>
    </row>
    <row r="4" spans="1:6" x14ac:dyDescent="0.2">
      <c r="A4" t="s">
        <v>16</v>
      </c>
      <c r="B4" s="2">
        <v>14</v>
      </c>
      <c r="C4">
        <v>18</v>
      </c>
      <c r="D4" s="33">
        <v>0</v>
      </c>
      <c r="E4">
        <f t="shared" si="0"/>
        <v>18</v>
      </c>
      <c r="F4" t="s">
        <v>6</v>
      </c>
    </row>
    <row r="5" spans="1:6" x14ac:dyDescent="0.2">
      <c r="A5" t="s">
        <v>27</v>
      </c>
      <c r="B5" s="2">
        <v>8</v>
      </c>
      <c r="C5">
        <v>1.2</v>
      </c>
      <c r="D5" s="33">
        <v>18</v>
      </c>
      <c r="E5">
        <f t="shared" si="0"/>
        <v>16.8</v>
      </c>
      <c r="F5" t="s">
        <v>7</v>
      </c>
    </row>
    <row r="6" spans="1:6" x14ac:dyDescent="0.2">
      <c r="A6" t="s">
        <v>27</v>
      </c>
      <c r="B6" s="2">
        <v>17</v>
      </c>
      <c r="C6">
        <v>18</v>
      </c>
      <c r="D6" s="33">
        <v>2</v>
      </c>
      <c r="E6">
        <f t="shared" si="0"/>
        <v>16</v>
      </c>
      <c r="F6" t="s">
        <v>8</v>
      </c>
    </row>
    <row r="7" spans="1:6" x14ac:dyDescent="0.2">
      <c r="A7" t="s">
        <v>23</v>
      </c>
      <c r="B7" s="2">
        <v>12</v>
      </c>
      <c r="C7">
        <v>18</v>
      </c>
      <c r="D7" s="33">
        <v>2</v>
      </c>
      <c r="E7">
        <f t="shared" si="0"/>
        <v>16</v>
      </c>
      <c r="F7" t="s">
        <v>6</v>
      </c>
    </row>
    <row r="8" spans="1:6" x14ac:dyDescent="0.2">
      <c r="A8" t="s">
        <v>25</v>
      </c>
      <c r="B8" s="2">
        <v>17</v>
      </c>
      <c r="C8">
        <v>18</v>
      </c>
      <c r="D8" s="33">
        <v>2</v>
      </c>
      <c r="E8">
        <f t="shared" si="0"/>
        <v>16</v>
      </c>
    </row>
    <row r="9" spans="1:6" x14ac:dyDescent="0.2">
      <c r="A9" t="s">
        <v>19</v>
      </c>
      <c r="B9" s="2">
        <v>11</v>
      </c>
      <c r="C9">
        <v>13.3</v>
      </c>
      <c r="D9" s="33">
        <v>0</v>
      </c>
      <c r="E9">
        <f t="shared" si="0"/>
        <v>13.3</v>
      </c>
      <c r="F9" t="s">
        <v>6</v>
      </c>
    </row>
    <row r="10" spans="1:6" x14ac:dyDescent="0.2">
      <c r="A10" t="s">
        <v>15</v>
      </c>
      <c r="B10" s="2">
        <v>15</v>
      </c>
      <c r="C10" s="12">
        <v>12.8</v>
      </c>
      <c r="D10" s="33">
        <v>0</v>
      </c>
      <c r="E10">
        <f t="shared" si="0"/>
        <v>12.8</v>
      </c>
      <c r="F10" t="s">
        <v>9</v>
      </c>
    </row>
    <row r="11" spans="1:6" x14ac:dyDescent="0.2">
      <c r="A11" t="s">
        <v>26</v>
      </c>
      <c r="B11" s="2">
        <v>10</v>
      </c>
      <c r="C11">
        <v>13.75</v>
      </c>
      <c r="D11" s="33">
        <v>1</v>
      </c>
      <c r="E11">
        <f t="shared" si="0"/>
        <v>12.75</v>
      </c>
      <c r="F11" t="s">
        <v>6</v>
      </c>
    </row>
    <row r="12" spans="1:6" x14ac:dyDescent="0.2">
      <c r="A12" t="s">
        <v>20</v>
      </c>
      <c r="B12" s="2">
        <v>3</v>
      </c>
      <c r="C12">
        <v>5.3</v>
      </c>
      <c r="D12" s="33">
        <v>18</v>
      </c>
      <c r="E12">
        <f t="shared" si="0"/>
        <v>12.7</v>
      </c>
      <c r="F12" t="s">
        <v>10</v>
      </c>
    </row>
    <row r="13" spans="1:6" x14ac:dyDescent="0.2">
      <c r="A13" t="s">
        <v>24</v>
      </c>
      <c r="B13" s="2">
        <v>16</v>
      </c>
      <c r="C13" s="12">
        <v>11.95</v>
      </c>
      <c r="D13" s="33">
        <v>0</v>
      </c>
      <c r="E13">
        <f t="shared" si="0"/>
        <v>11.95</v>
      </c>
    </row>
    <row r="14" spans="1:6" x14ac:dyDescent="0.2">
      <c r="A14" t="s">
        <v>19</v>
      </c>
      <c r="B14" s="2">
        <v>16</v>
      </c>
      <c r="C14">
        <v>13.85</v>
      </c>
      <c r="D14" s="33">
        <v>2</v>
      </c>
      <c r="E14">
        <f t="shared" si="0"/>
        <v>11.85</v>
      </c>
    </row>
    <row r="15" spans="1:6" x14ac:dyDescent="0.2">
      <c r="A15" t="s">
        <v>26</v>
      </c>
      <c r="B15" s="2">
        <v>17</v>
      </c>
      <c r="C15">
        <v>11.25</v>
      </c>
      <c r="D15" s="33">
        <v>0</v>
      </c>
      <c r="E15">
        <f t="shared" si="0"/>
        <v>11.25</v>
      </c>
    </row>
    <row r="16" spans="1:6" x14ac:dyDescent="0.2">
      <c r="A16" t="s">
        <v>20</v>
      </c>
      <c r="B16" s="2">
        <v>6</v>
      </c>
      <c r="C16">
        <v>11</v>
      </c>
      <c r="D16" s="33">
        <v>0</v>
      </c>
      <c r="E16">
        <f t="shared" si="0"/>
        <v>11</v>
      </c>
    </row>
    <row r="17" spans="1:5" x14ac:dyDescent="0.2">
      <c r="A17" t="s">
        <v>26</v>
      </c>
      <c r="B17" s="2">
        <v>4</v>
      </c>
      <c r="C17">
        <v>10.75</v>
      </c>
      <c r="D17" s="33">
        <v>0</v>
      </c>
      <c r="E17">
        <f t="shared" si="0"/>
        <v>10.75</v>
      </c>
    </row>
    <row r="18" spans="1:5" x14ac:dyDescent="0.2">
      <c r="A18" t="s">
        <v>20</v>
      </c>
      <c r="B18" s="2">
        <v>4</v>
      </c>
      <c r="C18">
        <v>13.15</v>
      </c>
      <c r="D18" s="33">
        <v>3</v>
      </c>
      <c r="E18">
        <f t="shared" si="0"/>
        <v>10.15</v>
      </c>
    </row>
    <row r="19" spans="1:5" x14ac:dyDescent="0.2">
      <c r="A19" t="s">
        <v>26</v>
      </c>
      <c r="B19" s="2">
        <v>11</v>
      </c>
      <c r="C19">
        <v>11.95</v>
      </c>
      <c r="D19" s="33">
        <v>2</v>
      </c>
      <c r="E19">
        <f t="shared" si="0"/>
        <v>9.9499999999999993</v>
      </c>
    </row>
    <row r="20" spans="1:5" x14ac:dyDescent="0.2">
      <c r="A20" t="s">
        <v>21</v>
      </c>
      <c r="B20" s="2">
        <v>9</v>
      </c>
      <c r="C20">
        <v>17.5</v>
      </c>
      <c r="D20" s="33">
        <v>8</v>
      </c>
      <c r="E20">
        <f t="shared" si="0"/>
        <v>9.5</v>
      </c>
    </row>
    <row r="21" spans="1:5" x14ac:dyDescent="0.2">
      <c r="A21" t="s">
        <v>21</v>
      </c>
      <c r="B21" s="2">
        <v>17</v>
      </c>
      <c r="C21">
        <v>9.9</v>
      </c>
      <c r="D21" s="33">
        <v>1</v>
      </c>
      <c r="E21">
        <f t="shared" si="0"/>
        <v>8.9</v>
      </c>
    </row>
    <row r="22" spans="1:5" x14ac:dyDescent="0.2">
      <c r="A22" t="s">
        <v>26</v>
      </c>
      <c r="B22" s="2">
        <v>6</v>
      </c>
      <c r="C22">
        <v>11.6</v>
      </c>
      <c r="D22" s="33">
        <v>3</v>
      </c>
      <c r="E22">
        <f t="shared" si="0"/>
        <v>8.6</v>
      </c>
    </row>
    <row r="23" spans="1:5" x14ac:dyDescent="0.2">
      <c r="A23" t="s">
        <v>24</v>
      </c>
      <c r="B23" s="2">
        <v>12</v>
      </c>
      <c r="C23" s="12">
        <v>8</v>
      </c>
      <c r="D23" s="33">
        <v>0</v>
      </c>
      <c r="E23">
        <f t="shared" si="0"/>
        <v>8</v>
      </c>
    </row>
    <row r="24" spans="1:5" x14ac:dyDescent="0.2">
      <c r="A24" t="s">
        <v>24</v>
      </c>
      <c r="B24" s="2">
        <v>13</v>
      </c>
      <c r="C24" s="12">
        <v>8</v>
      </c>
      <c r="D24" s="33">
        <v>0</v>
      </c>
      <c r="E24">
        <f t="shared" si="0"/>
        <v>8</v>
      </c>
    </row>
    <row r="25" spans="1:5" x14ac:dyDescent="0.2">
      <c r="A25" t="s">
        <v>16</v>
      </c>
      <c r="B25" s="2">
        <v>11</v>
      </c>
      <c r="C25">
        <v>10.95</v>
      </c>
      <c r="D25" s="33">
        <v>3</v>
      </c>
      <c r="E25">
        <f t="shared" si="0"/>
        <v>7.9499999999999993</v>
      </c>
    </row>
    <row r="26" spans="1:5" x14ac:dyDescent="0.2">
      <c r="A26" t="s">
        <v>20</v>
      </c>
      <c r="B26" s="2">
        <v>13</v>
      </c>
      <c r="C26">
        <v>4.8</v>
      </c>
      <c r="D26" s="33">
        <v>12</v>
      </c>
      <c r="E26">
        <f t="shared" si="0"/>
        <v>7.2</v>
      </c>
    </row>
    <row r="27" spans="1:5" x14ac:dyDescent="0.2">
      <c r="A27" t="s">
        <v>18</v>
      </c>
      <c r="B27" s="2">
        <v>2</v>
      </c>
      <c r="C27">
        <v>10.1</v>
      </c>
      <c r="D27" s="33">
        <v>3</v>
      </c>
      <c r="E27">
        <f t="shared" si="0"/>
        <v>7.1</v>
      </c>
    </row>
    <row r="28" spans="1:5" x14ac:dyDescent="0.2">
      <c r="A28" t="s">
        <v>25</v>
      </c>
      <c r="B28" s="2">
        <v>4</v>
      </c>
      <c r="C28">
        <v>9.9499999999999993</v>
      </c>
      <c r="D28" s="33">
        <v>3</v>
      </c>
      <c r="E28">
        <f t="shared" si="0"/>
        <v>6.9499999999999993</v>
      </c>
    </row>
    <row r="29" spans="1:5" x14ac:dyDescent="0.2">
      <c r="A29" t="s">
        <v>27</v>
      </c>
      <c r="B29" s="2">
        <v>9</v>
      </c>
      <c r="C29">
        <v>16.75</v>
      </c>
      <c r="D29" s="33">
        <v>10</v>
      </c>
      <c r="E29">
        <f t="shared" si="0"/>
        <v>6.75</v>
      </c>
    </row>
    <row r="30" spans="1:5" x14ac:dyDescent="0.2">
      <c r="A30" t="s">
        <v>16</v>
      </c>
      <c r="B30" s="2">
        <v>6</v>
      </c>
      <c r="C30">
        <v>17.75</v>
      </c>
      <c r="D30" s="33">
        <v>11</v>
      </c>
      <c r="E30">
        <f t="shared" si="0"/>
        <v>6.75</v>
      </c>
    </row>
    <row r="31" spans="1:5" x14ac:dyDescent="0.2">
      <c r="A31" t="s">
        <v>16</v>
      </c>
      <c r="B31" s="2">
        <v>2</v>
      </c>
      <c r="C31">
        <v>13.55</v>
      </c>
      <c r="D31" s="33">
        <v>7</v>
      </c>
      <c r="E31">
        <f t="shared" si="0"/>
        <v>6.5500000000000007</v>
      </c>
    </row>
    <row r="32" spans="1:5" x14ac:dyDescent="0.2">
      <c r="A32" t="s">
        <v>27</v>
      </c>
      <c r="B32" s="2">
        <v>11</v>
      </c>
      <c r="C32">
        <v>0.45</v>
      </c>
      <c r="D32" s="33">
        <v>7</v>
      </c>
      <c r="E32">
        <f t="shared" si="0"/>
        <v>6.55</v>
      </c>
    </row>
    <row r="33" spans="1:5" x14ac:dyDescent="0.2">
      <c r="A33" t="s">
        <v>26</v>
      </c>
      <c r="B33" s="2">
        <v>13</v>
      </c>
      <c r="C33">
        <v>6</v>
      </c>
      <c r="D33" s="33">
        <v>0</v>
      </c>
      <c r="E33">
        <f t="shared" si="0"/>
        <v>6</v>
      </c>
    </row>
    <row r="34" spans="1:5" x14ac:dyDescent="0.2">
      <c r="A34" t="s">
        <v>24</v>
      </c>
      <c r="B34" s="2">
        <v>5</v>
      </c>
      <c r="C34" s="12">
        <v>10.65</v>
      </c>
      <c r="D34" s="33">
        <v>5</v>
      </c>
      <c r="E34">
        <f t="shared" si="0"/>
        <v>5.65</v>
      </c>
    </row>
    <row r="35" spans="1:5" x14ac:dyDescent="0.2">
      <c r="A35" t="s">
        <v>16</v>
      </c>
      <c r="B35" s="2">
        <v>9</v>
      </c>
      <c r="C35">
        <v>17.350000000000001</v>
      </c>
      <c r="D35" s="33">
        <v>12</v>
      </c>
      <c r="E35">
        <f t="shared" si="0"/>
        <v>5.3500000000000014</v>
      </c>
    </row>
    <row r="36" spans="1:5" x14ac:dyDescent="0.2">
      <c r="A36" t="s">
        <v>22</v>
      </c>
      <c r="B36" s="2">
        <v>8</v>
      </c>
      <c r="C36" s="25">
        <v>7.85</v>
      </c>
      <c r="D36" s="33">
        <v>3</v>
      </c>
      <c r="E36">
        <f t="shared" si="0"/>
        <v>4.8499999999999996</v>
      </c>
    </row>
    <row r="37" spans="1:5" x14ac:dyDescent="0.2">
      <c r="A37" t="s">
        <v>20</v>
      </c>
      <c r="B37" s="2">
        <v>11</v>
      </c>
      <c r="C37">
        <v>13.75</v>
      </c>
      <c r="D37" s="33">
        <v>9</v>
      </c>
      <c r="E37">
        <f t="shared" si="0"/>
        <v>4.75</v>
      </c>
    </row>
    <row r="38" spans="1:5" x14ac:dyDescent="0.2">
      <c r="A38" t="s">
        <v>23</v>
      </c>
      <c r="B38" s="2">
        <v>5</v>
      </c>
      <c r="C38">
        <v>3.25</v>
      </c>
      <c r="D38" s="33">
        <v>8</v>
      </c>
      <c r="E38">
        <f t="shared" si="0"/>
        <v>4.75</v>
      </c>
    </row>
    <row r="39" spans="1:5" x14ac:dyDescent="0.2">
      <c r="A39" t="s">
        <v>15</v>
      </c>
      <c r="B39" s="2">
        <v>2</v>
      </c>
      <c r="C39" s="12">
        <v>11.35</v>
      </c>
      <c r="D39" s="33">
        <v>16</v>
      </c>
      <c r="E39">
        <f t="shared" si="0"/>
        <v>4.6500000000000004</v>
      </c>
    </row>
    <row r="40" spans="1:5" x14ac:dyDescent="0.2">
      <c r="A40" t="s">
        <v>21</v>
      </c>
      <c r="B40" s="2">
        <v>8</v>
      </c>
      <c r="C40">
        <v>14.6</v>
      </c>
      <c r="D40" s="33">
        <v>10</v>
      </c>
      <c r="E40">
        <f t="shared" si="0"/>
        <v>4.5999999999999996</v>
      </c>
    </row>
    <row r="41" spans="1:5" x14ac:dyDescent="0.2">
      <c r="A41" t="s">
        <v>25</v>
      </c>
      <c r="B41" s="2">
        <v>3</v>
      </c>
      <c r="C41">
        <v>5.55</v>
      </c>
      <c r="D41" s="33">
        <v>1</v>
      </c>
      <c r="E41">
        <f t="shared" si="0"/>
        <v>4.55</v>
      </c>
    </row>
    <row r="42" spans="1:5" x14ac:dyDescent="0.2">
      <c r="A42" t="s">
        <v>16</v>
      </c>
      <c r="B42" s="2">
        <v>13</v>
      </c>
      <c r="C42">
        <v>4.4000000000000004</v>
      </c>
      <c r="D42" s="33">
        <v>0</v>
      </c>
      <c r="E42">
        <f t="shared" si="0"/>
        <v>4.4000000000000004</v>
      </c>
    </row>
    <row r="43" spans="1:5" x14ac:dyDescent="0.2">
      <c r="A43" t="s">
        <v>21</v>
      </c>
      <c r="B43" s="2">
        <v>6</v>
      </c>
      <c r="C43">
        <v>6.15</v>
      </c>
      <c r="D43" s="33">
        <v>2</v>
      </c>
      <c r="E43">
        <f t="shared" si="0"/>
        <v>4.1500000000000004</v>
      </c>
    </row>
    <row r="44" spans="1:5" x14ac:dyDescent="0.2">
      <c r="A44" t="s">
        <v>15</v>
      </c>
      <c r="B44" s="2">
        <v>11</v>
      </c>
      <c r="C44" s="12">
        <v>5.85</v>
      </c>
      <c r="D44" s="33">
        <v>2</v>
      </c>
      <c r="E44">
        <f t="shared" si="0"/>
        <v>3.8499999999999996</v>
      </c>
    </row>
    <row r="45" spans="1:5" x14ac:dyDescent="0.2">
      <c r="A45" t="s">
        <v>19</v>
      </c>
      <c r="B45" s="2">
        <v>13</v>
      </c>
      <c r="C45">
        <v>16.649999999999999</v>
      </c>
      <c r="D45" s="33">
        <v>13</v>
      </c>
      <c r="E45">
        <f t="shared" si="0"/>
        <v>3.6499999999999986</v>
      </c>
    </row>
    <row r="46" spans="1:5" x14ac:dyDescent="0.2">
      <c r="A46" t="s">
        <v>23</v>
      </c>
      <c r="B46" s="2">
        <v>6</v>
      </c>
      <c r="C46">
        <v>5.6</v>
      </c>
      <c r="D46" s="33">
        <v>2</v>
      </c>
      <c r="E46">
        <f t="shared" si="0"/>
        <v>3.5999999999999996</v>
      </c>
    </row>
    <row r="47" spans="1:5" x14ac:dyDescent="0.2">
      <c r="A47" t="s">
        <v>23</v>
      </c>
      <c r="B47" s="2">
        <v>1</v>
      </c>
      <c r="C47">
        <v>15.55</v>
      </c>
      <c r="D47" s="33">
        <v>12</v>
      </c>
      <c r="E47">
        <f t="shared" si="0"/>
        <v>3.5500000000000007</v>
      </c>
    </row>
    <row r="48" spans="1:5" x14ac:dyDescent="0.2">
      <c r="A48" t="s">
        <v>17</v>
      </c>
      <c r="B48" s="2">
        <v>17</v>
      </c>
      <c r="C48">
        <v>0.45</v>
      </c>
      <c r="D48" s="33">
        <v>4</v>
      </c>
      <c r="E48">
        <f t="shared" si="0"/>
        <v>3.55</v>
      </c>
    </row>
    <row r="49" spans="1:5" x14ac:dyDescent="0.2">
      <c r="A49" t="s">
        <v>25</v>
      </c>
      <c r="B49" s="2">
        <v>15</v>
      </c>
      <c r="C49">
        <v>8.5</v>
      </c>
      <c r="D49" s="33">
        <v>5</v>
      </c>
      <c r="E49">
        <f t="shared" si="0"/>
        <v>3.5</v>
      </c>
    </row>
    <row r="50" spans="1:5" x14ac:dyDescent="0.2">
      <c r="A50" t="s">
        <v>21</v>
      </c>
      <c r="B50" s="2">
        <v>7</v>
      </c>
      <c r="C50">
        <v>6.55</v>
      </c>
      <c r="D50" s="33">
        <v>10</v>
      </c>
      <c r="E50">
        <f t="shared" si="0"/>
        <v>3.45</v>
      </c>
    </row>
    <row r="51" spans="1:5" x14ac:dyDescent="0.2">
      <c r="A51" t="s">
        <v>18</v>
      </c>
      <c r="B51" s="2">
        <v>16</v>
      </c>
      <c r="C51">
        <v>5.4</v>
      </c>
      <c r="D51" s="33">
        <v>2</v>
      </c>
      <c r="E51">
        <f t="shared" si="0"/>
        <v>3.4000000000000004</v>
      </c>
    </row>
    <row r="52" spans="1:5" x14ac:dyDescent="0.2">
      <c r="A52" t="s">
        <v>26</v>
      </c>
      <c r="B52" s="2">
        <v>9</v>
      </c>
      <c r="C52">
        <v>15.4</v>
      </c>
      <c r="D52" s="33">
        <v>12</v>
      </c>
      <c r="E52">
        <f t="shared" si="0"/>
        <v>3.4000000000000004</v>
      </c>
    </row>
    <row r="53" spans="1:5" x14ac:dyDescent="0.2">
      <c r="A53" t="s">
        <v>26</v>
      </c>
      <c r="B53" s="2">
        <v>12</v>
      </c>
      <c r="C53">
        <v>4.3499999999999996</v>
      </c>
      <c r="D53" s="33">
        <v>1</v>
      </c>
      <c r="E53">
        <f t="shared" si="0"/>
        <v>3.3499999999999996</v>
      </c>
    </row>
    <row r="54" spans="1:5" x14ac:dyDescent="0.2">
      <c r="A54" t="s">
        <v>18</v>
      </c>
      <c r="B54" s="2">
        <v>9</v>
      </c>
      <c r="C54">
        <v>3.2</v>
      </c>
      <c r="D54" s="33">
        <v>0</v>
      </c>
      <c r="E54">
        <f t="shared" si="0"/>
        <v>3.2</v>
      </c>
    </row>
    <row r="55" spans="1:5" x14ac:dyDescent="0.2">
      <c r="A55" t="s">
        <v>18</v>
      </c>
      <c r="B55" s="2">
        <v>3</v>
      </c>
      <c r="C55">
        <v>7.1</v>
      </c>
      <c r="D55" s="33">
        <v>4</v>
      </c>
      <c r="E55">
        <f t="shared" si="0"/>
        <v>3.0999999999999996</v>
      </c>
    </row>
    <row r="56" spans="1:5" x14ac:dyDescent="0.2">
      <c r="A56" t="s">
        <v>25</v>
      </c>
      <c r="B56" s="2">
        <v>6</v>
      </c>
      <c r="C56">
        <v>4.95</v>
      </c>
      <c r="D56" s="33">
        <v>2</v>
      </c>
      <c r="E56">
        <f t="shared" si="0"/>
        <v>2.95</v>
      </c>
    </row>
    <row r="57" spans="1:5" x14ac:dyDescent="0.2">
      <c r="A57" t="s">
        <v>21</v>
      </c>
      <c r="B57" s="2">
        <v>15</v>
      </c>
      <c r="C57">
        <v>6.75</v>
      </c>
      <c r="D57" s="33">
        <v>4</v>
      </c>
      <c r="E57">
        <f t="shared" si="0"/>
        <v>2.75</v>
      </c>
    </row>
    <row r="58" spans="1:5" x14ac:dyDescent="0.2">
      <c r="A58" t="s">
        <v>23</v>
      </c>
      <c r="B58" s="2">
        <v>8</v>
      </c>
      <c r="C58">
        <v>3.75</v>
      </c>
      <c r="D58" s="33">
        <v>1</v>
      </c>
      <c r="E58">
        <f t="shared" si="0"/>
        <v>2.75</v>
      </c>
    </row>
    <row r="59" spans="1:5" x14ac:dyDescent="0.2">
      <c r="A59" t="s">
        <v>17</v>
      </c>
      <c r="B59" s="2">
        <v>11</v>
      </c>
      <c r="C59">
        <v>7.35</v>
      </c>
      <c r="D59" s="33">
        <v>10</v>
      </c>
      <c r="E59">
        <f t="shared" si="0"/>
        <v>2.6500000000000004</v>
      </c>
    </row>
    <row r="60" spans="1:5" x14ac:dyDescent="0.2">
      <c r="A60" t="s">
        <v>16</v>
      </c>
      <c r="B60" s="2">
        <v>7</v>
      </c>
      <c r="C60">
        <v>9.6</v>
      </c>
      <c r="D60" s="33">
        <v>7</v>
      </c>
      <c r="E60">
        <f t="shared" si="0"/>
        <v>2.5999999999999996</v>
      </c>
    </row>
    <row r="61" spans="1:5" x14ac:dyDescent="0.2">
      <c r="A61" t="s">
        <v>19</v>
      </c>
      <c r="B61" s="2">
        <v>10</v>
      </c>
      <c r="C61">
        <v>10.55</v>
      </c>
      <c r="D61" s="33">
        <v>8</v>
      </c>
      <c r="E61">
        <f t="shared" si="0"/>
        <v>2.5500000000000007</v>
      </c>
    </row>
    <row r="62" spans="1:5" x14ac:dyDescent="0.2">
      <c r="A62" t="s">
        <v>17</v>
      </c>
      <c r="B62" s="2">
        <v>16</v>
      </c>
      <c r="C62">
        <v>5.4</v>
      </c>
      <c r="D62" s="33">
        <v>3</v>
      </c>
      <c r="E62">
        <f t="shared" si="0"/>
        <v>2.4000000000000004</v>
      </c>
    </row>
    <row r="63" spans="1:5" x14ac:dyDescent="0.2">
      <c r="A63" t="s">
        <v>15</v>
      </c>
      <c r="B63" s="2">
        <v>7</v>
      </c>
      <c r="C63" s="12">
        <v>5.4</v>
      </c>
      <c r="D63" s="33">
        <v>3</v>
      </c>
      <c r="E63">
        <f t="shared" si="0"/>
        <v>2.4000000000000004</v>
      </c>
    </row>
    <row r="64" spans="1:5" x14ac:dyDescent="0.2">
      <c r="A64" t="s">
        <v>22</v>
      </c>
      <c r="B64" s="2">
        <v>9</v>
      </c>
      <c r="C64" s="25">
        <v>4.3</v>
      </c>
      <c r="D64" s="33">
        <v>2</v>
      </c>
      <c r="E64">
        <f t="shared" si="0"/>
        <v>2.2999999999999998</v>
      </c>
    </row>
    <row r="65" spans="1:5" x14ac:dyDescent="0.2">
      <c r="A65" t="s">
        <v>19</v>
      </c>
      <c r="B65" s="2">
        <v>5</v>
      </c>
      <c r="C65">
        <v>4.25</v>
      </c>
      <c r="D65" s="33">
        <v>2</v>
      </c>
      <c r="E65">
        <f t="shared" si="0"/>
        <v>2.25</v>
      </c>
    </row>
    <row r="66" spans="1:5" x14ac:dyDescent="0.2">
      <c r="A66" t="s">
        <v>22</v>
      </c>
      <c r="B66" s="2">
        <v>5</v>
      </c>
      <c r="C66" s="25">
        <v>3.2</v>
      </c>
      <c r="D66" s="33">
        <v>1</v>
      </c>
      <c r="E66">
        <f t="shared" ref="E66:E129" si="1">ABS(D66-C66)</f>
        <v>2.2000000000000002</v>
      </c>
    </row>
    <row r="67" spans="1:5" x14ac:dyDescent="0.2">
      <c r="A67" t="s">
        <v>22</v>
      </c>
      <c r="B67" s="2">
        <v>1</v>
      </c>
      <c r="C67" s="25">
        <v>13.2</v>
      </c>
      <c r="D67" s="33">
        <v>11</v>
      </c>
      <c r="E67">
        <f t="shared" si="1"/>
        <v>2.1999999999999993</v>
      </c>
    </row>
    <row r="68" spans="1:5" x14ac:dyDescent="0.2">
      <c r="A68" t="s">
        <v>25</v>
      </c>
      <c r="B68" s="2">
        <v>10</v>
      </c>
      <c r="C68">
        <v>3.15</v>
      </c>
      <c r="D68" s="33">
        <v>1</v>
      </c>
      <c r="E68">
        <f t="shared" si="1"/>
        <v>2.15</v>
      </c>
    </row>
    <row r="69" spans="1:5" x14ac:dyDescent="0.2">
      <c r="A69" t="s">
        <v>16</v>
      </c>
      <c r="B69" s="2">
        <v>8</v>
      </c>
      <c r="C69">
        <v>2.1</v>
      </c>
      <c r="D69" s="33">
        <v>0</v>
      </c>
      <c r="E69">
        <f t="shared" si="1"/>
        <v>2.1</v>
      </c>
    </row>
    <row r="70" spans="1:5" x14ac:dyDescent="0.2">
      <c r="A70" t="s">
        <v>26</v>
      </c>
      <c r="B70" s="2">
        <v>5</v>
      </c>
      <c r="C70">
        <v>10.1</v>
      </c>
      <c r="D70" s="33">
        <v>8</v>
      </c>
      <c r="E70">
        <f t="shared" si="1"/>
        <v>2.0999999999999996</v>
      </c>
    </row>
    <row r="71" spans="1:5" x14ac:dyDescent="0.2">
      <c r="A71" t="s">
        <v>24</v>
      </c>
      <c r="B71" s="2">
        <v>6</v>
      </c>
      <c r="C71" s="12">
        <v>0</v>
      </c>
      <c r="D71" s="33">
        <v>2</v>
      </c>
      <c r="E71">
        <f t="shared" si="1"/>
        <v>2</v>
      </c>
    </row>
    <row r="72" spans="1:5" x14ac:dyDescent="0.2">
      <c r="A72" t="s">
        <v>21</v>
      </c>
      <c r="B72" s="2">
        <v>12</v>
      </c>
      <c r="C72">
        <v>11</v>
      </c>
      <c r="D72" s="33">
        <v>9</v>
      </c>
      <c r="E72">
        <f t="shared" si="1"/>
        <v>2</v>
      </c>
    </row>
    <row r="73" spans="1:5" x14ac:dyDescent="0.2">
      <c r="A73" t="s">
        <v>16</v>
      </c>
      <c r="B73" s="2">
        <v>12</v>
      </c>
      <c r="C73">
        <v>2</v>
      </c>
      <c r="D73" s="33">
        <v>0</v>
      </c>
      <c r="E73">
        <f t="shared" si="1"/>
        <v>2</v>
      </c>
    </row>
    <row r="74" spans="1:5" x14ac:dyDescent="0.2">
      <c r="A74" t="s">
        <v>26</v>
      </c>
      <c r="B74" s="2">
        <v>3</v>
      </c>
      <c r="C74">
        <v>14.85</v>
      </c>
      <c r="D74" s="33">
        <v>13</v>
      </c>
      <c r="E74">
        <f t="shared" si="1"/>
        <v>1.8499999999999996</v>
      </c>
    </row>
    <row r="75" spans="1:5" x14ac:dyDescent="0.2">
      <c r="A75" t="s">
        <v>18</v>
      </c>
      <c r="B75" s="2">
        <v>17</v>
      </c>
      <c r="C75">
        <v>1.8</v>
      </c>
      <c r="D75" s="33">
        <v>0</v>
      </c>
      <c r="E75">
        <f t="shared" si="1"/>
        <v>1.8</v>
      </c>
    </row>
    <row r="76" spans="1:5" x14ac:dyDescent="0.2">
      <c r="A76" t="s">
        <v>20</v>
      </c>
      <c r="B76" s="2">
        <v>10</v>
      </c>
      <c r="C76">
        <v>2.8</v>
      </c>
      <c r="D76" s="33">
        <v>1</v>
      </c>
      <c r="E76">
        <f t="shared" si="1"/>
        <v>1.7999999999999998</v>
      </c>
    </row>
    <row r="77" spans="1:5" x14ac:dyDescent="0.2">
      <c r="A77" t="s">
        <v>15</v>
      </c>
      <c r="B77" s="2">
        <v>4</v>
      </c>
      <c r="C77">
        <v>7.8</v>
      </c>
      <c r="D77" s="33">
        <v>6</v>
      </c>
      <c r="E77">
        <f t="shared" si="1"/>
        <v>1.7999999999999998</v>
      </c>
    </row>
    <row r="78" spans="1:5" x14ac:dyDescent="0.2">
      <c r="A78" t="s">
        <v>15</v>
      </c>
      <c r="B78" s="2">
        <v>8</v>
      </c>
      <c r="C78" s="12">
        <v>3.8</v>
      </c>
      <c r="D78" s="33">
        <v>2</v>
      </c>
      <c r="E78">
        <f t="shared" si="1"/>
        <v>1.7999999999999998</v>
      </c>
    </row>
    <row r="79" spans="1:5" x14ac:dyDescent="0.2">
      <c r="A79" t="s">
        <v>21</v>
      </c>
      <c r="B79" s="2">
        <v>10</v>
      </c>
      <c r="C79">
        <v>8.6999999999999993</v>
      </c>
      <c r="D79" s="33">
        <v>7</v>
      </c>
      <c r="E79">
        <f t="shared" si="1"/>
        <v>1.6999999999999993</v>
      </c>
    </row>
    <row r="80" spans="1:5" x14ac:dyDescent="0.2">
      <c r="A80" t="s">
        <v>17</v>
      </c>
      <c r="B80" s="2">
        <v>14</v>
      </c>
      <c r="C80">
        <v>4.6500000000000004</v>
      </c>
      <c r="D80" s="33">
        <v>3</v>
      </c>
      <c r="E80">
        <f t="shared" si="1"/>
        <v>1.6500000000000004</v>
      </c>
    </row>
    <row r="81" spans="1:5" x14ac:dyDescent="0.2">
      <c r="A81" t="s">
        <v>19</v>
      </c>
      <c r="B81" s="2">
        <v>17</v>
      </c>
      <c r="C81">
        <v>14.65</v>
      </c>
      <c r="D81" s="33">
        <v>13</v>
      </c>
      <c r="E81">
        <f t="shared" si="1"/>
        <v>1.6500000000000004</v>
      </c>
    </row>
    <row r="82" spans="1:5" x14ac:dyDescent="0.2">
      <c r="A82" t="s">
        <v>23</v>
      </c>
      <c r="B82" s="2">
        <v>10</v>
      </c>
      <c r="C82">
        <v>4.3499999999999996</v>
      </c>
      <c r="D82" s="33">
        <v>6</v>
      </c>
      <c r="E82">
        <f t="shared" si="1"/>
        <v>1.6500000000000004</v>
      </c>
    </row>
    <row r="83" spans="1:5" x14ac:dyDescent="0.2">
      <c r="A83" t="s">
        <v>21</v>
      </c>
      <c r="B83" s="2">
        <v>14</v>
      </c>
      <c r="C83">
        <v>10.6</v>
      </c>
      <c r="D83" s="33">
        <v>9</v>
      </c>
      <c r="E83">
        <f t="shared" si="1"/>
        <v>1.5999999999999996</v>
      </c>
    </row>
    <row r="84" spans="1:5" x14ac:dyDescent="0.2">
      <c r="A84" t="s">
        <v>23</v>
      </c>
      <c r="B84" s="2">
        <v>9</v>
      </c>
      <c r="C84">
        <v>3.5</v>
      </c>
      <c r="D84" s="33">
        <v>2</v>
      </c>
      <c r="E84">
        <f t="shared" si="1"/>
        <v>1.5</v>
      </c>
    </row>
    <row r="85" spans="1:5" x14ac:dyDescent="0.2">
      <c r="A85" t="s">
        <v>27</v>
      </c>
      <c r="B85" s="2">
        <v>7</v>
      </c>
      <c r="C85">
        <v>7.4</v>
      </c>
      <c r="D85" s="33">
        <v>6</v>
      </c>
      <c r="E85">
        <f t="shared" si="1"/>
        <v>1.4000000000000004</v>
      </c>
    </row>
    <row r="86" spans="1:5" x14ac:dyDescent="0.2">
      <c r="A86" t="s">
        <v>25</v>
      </c>
      <c r="B86" s="2">
        <v>9</v>
      </c>
      <c r="C86">
        <v>3.4</v>
      </c>
      <c r="D86" s="33">
        <v>2</v>
      </c>
      <c r="E86">
        <f t="shared" si="1"/>
        <v>1.4</v>
      </c>
    </row>
    <row r="87" spans="1:5" x14ac:dyDescent="0.2">
      <c r="A87" t="s">
        <v>24</v>
      </c>
      <c r="B87" s="2">
        <v>11</v>
      </c>
      <c r="C87" s="12">
        <v>16.600000000000001</v>
      </c>
      <c r="D87" s="33">
        <v>18</v>
      </c>
      <c r="E87">
        <f t="shared" si="1"/>
        <v>1.3999999999999986</v>
      </c>
    </row>
    <row r="88" spans="1:5" x14ac:dyDescent="0.2">
      <c r="A88" t="s">
        <v>16</v>
      </c>
      <c r="B88" s="2">
        <v>16</v>
      </c>
      <c r="C88">
        <v>2.35</v>
      </c>
      <c r="D88" s="33">
        <v>1</v>
      </c>
      <c r="E88">
        <f t="shared" si="1"/>
        <v>1.35</v>
      </c>
    </row>
    <row r="89" spans="1:5" x14ac:dyDescent="0.2">
      <c r="A89" t="s">
        <v>18</v>
      </c>
      <c r="B89" s="2">
        <v>10</v>
      </c>
      <c r="C89">
        <v>1.3</v>
      </c>
      <c r="D89" s="33">
        <v>0</v>
      </c>
      <c r="E89">
        <f t="shared" si="1"/>
        <v>1.3</v>
      </c>
    </row>
    <row r="90" spans="1:5" x14ac:dyDescent="0.2">
      <c r="A90" t="s">
        <v>15</v>
      </c>
      <c r="B90" s="2">
        <v>10</v>
      </c>
      <c r="C90" s="12">
        <v>2.2999999999999998</v>
      </c>
      <c r="D90" s="33">
        <v>1</v>
      </c>
      <c r="E90">
        <f t="shared" si="1"/>
        <v>1.2999999999999998</v>
      </c>
    </row>
    <row r="91" spans="1:5" x14ac:dyDescent="0.2">
      <c r="A91" t="s">
        <v>27</v>
      </c>
      <c r="B91" s="2">
        <v>13</v>
      </c>
      <c r="C91">
        <v>1.25</v>
      </c>
      <c r="D91" s="33">
        <v>0</v>
      </c>
      <c r="E91">
        <f t="shared" si="1"/>
        <v>1.25</v>
      </c>
    </row>
    <row r="92" spans="1:5" x14ac:dyDescent="0.2">
      <c r="A92" t="s">
        <v>15</v>
      </c>
      <c r="B92" s="2">
        <v>1</v>
      </c>
      <c r="C92" s="12">
        <v>9.25</v>
      </c>
      <c r="D92" s="33">
        <v>8</v>
      </c>
      <c r="E92">
        <f t="shared" si="1"/>
        <v>1.25</v>
      </c>
    </row>
    <row r="93" spans="1:5" x14ac:dyDescent="0.2">
      <c r="A93" t="s">
        <v>20</v>
      </c>
      <c r="B93" s="2">
        <v>14</v>
      </c>
      <c r="C93">
        <v>10.85</v>
      </c>
      <c r="D93" s="33">
        <v>12</v>
      </c>
      <c r="E93">
        <f t="shared" si="1"/>
        <v>1.1500000000000004</v>
      </c>
    </row>
    <row r="94" spans="1:5" x14ac:dyDescent="0.2">
      <c r="A94" t="s">
        <v>27</v>
      </c>
      <c r="B94" s="2">
        <v>10</v>
      </c>
      <c r="C94">
        <v>2.15</v>
      </c>
      <c r="D94" s="33">
        <v>1</v>
      </c>
      <c r="E94">
        <f t="shared" si="1"/>
        <v>1.1499999999999999</v>
      </c>
    </row>
    <row r="95" spans="1:5" x14ac:dyDescent="0.2">
      <c r="A95" t="s">
        <v>24</v>
      </c>
      <c r="B95" s="2">
        <v>3</v>
      </c>
      <c r="C95" s="12">
        <v>16.850000000000001</v>
      </c>
      <c r="D95" s="33">
        <v>18</v>
      </c>
      <c r="E95">
        <f t="shared" si="1"/>
        <v>1.1499999999999986</v>
      </c>
    </row>
    <row r="96" spans="1:5" x14ac:dyDescent="0.2">
      <c r="A96" t="s">
        <v>17</v>
      </c>
      <c r="B96" s="2">
        <v>10</v>
      </c>
      <c r="C96">
        <v>1.9</v>
      </c>
      <c r="D96" s="33">
        <v>3</v>
      </c>
      <c r="E96">
        <f t="shared" si="1"/>
        <v>1.1000000000000001</v>
      </c>
    </row>
    <row r="97" spans="1:5" x14ac:dyDescent="0.2">
      <c r="A97" t="s">
        <v>23</v>
      </c>
      <c r="B97" s="2">
        <v>17</v>
      </c>
      <c r="C97">
        <v>3.05</v>
      </c>
      <c r="D97" s="33">
        <v>2</v>
      </c>
      <c r="E97">
        <f t="shared" si="1"/>
        <v>1.0499999999999998</v>
      </c>
    </row>
    <row r="98" spans="1:5" x14ac:dyDescent="0.2">
      <c r="A98" t="s">
        <v>20</v>
      </c>
      <c r="B98" s="2">
        <v>9</v>
      </c>
      <c r="C98">
        <v>4</v>
      </c>
      <c r="D98" s="33">
        <v>5</v>
      </c>
      <c r="E98">
        <f t="shared" si="1"/>
        <v>1</v>
      </c>
    </row>
    <row r="99" spans="1:5" x14ac:dyDescent="0.2">
      <c r="A99" t="s">
        <v>20</v>
      </c>
      <c r="B99" s="2">
        <v>17</v>
      </c>
      <c r="C99">
        <v>6</v>
      </c>
      <c r="D99" s="33">
        <v>7</v>
      </c>
      <c r="E99">
        <f t="shared" si="1"/>
        <v>1</v>
      </c>
    </row>
    <row r="100" spans="1:5" x14ac:dyDescent="0.2">
      <c r="A100" t="s">
        <v>24</v>
      </c>
      <c r="B100" s="2">
        <v>14</v>
      </c>
      <c r="C100" s="12">
        <v>1.1000000000000001</v>
      </c>
      <c r="D100" s="33">
        <v>2</v>
      </c>
      <c r="E100">
        <f t="shared" si="1"/>
        <v>0.89999999999999991</v>
      </c>
    </row>
    <row r="101" spans="1:5" x14ac:dyDescent="0.2">
      <c r="A101" t="s">
        <v>23</v>
      </c>
      <c r="B101" s="2">
        <v>14</v>
      </c>
      <c r="C101">
        <v>2.1</v>
      </c>
      <c r="D101" s="33">
        <v>3</v>
      </c>
      <c r="E101">
        <f t="shared" si="1"/>
        <v>0.89999999999999991</v>
      </c>
    </row>
    <row r="102" spans="1:5" x14ac:dyDescent="0.2">
      <c r="A102" t="s">
        <v>27</v>
      </c>
      <c r="B102" s="2">
        <v>5</v>
      </c>
      <c r="C102">
        <v>0.8</v>
      </c>
      <c r="D102" s="33">
        <v>0</v>
      </c>
      <c r="E102">
        <f t="shared" si="1"/>
        <v>0.8</v>
      </c>
    </row>
    <row r="103" spans="1:5" x14ac:dyDescent="0.2">
      <c r="A103" t="s">
        <v>18</v>
      </c>
      <c r="B103" s="2">
        <v>13</v>
      </c>
      <c r="C103">
        <v>2.2000000000000002</v>
      </c>
      <c r="D103" s="33">
        <v>3</v>
      </c>
      <c r="E103">
        <f t="shared" si="1"/>
        <v>0.79999999999999982</v>
      </c>
    </row>
    <row r="104" spans="1:5" x14ac:dyDescent="0.2">
      <c r="A104" t="s">
        <v>23</v>
      </c>
      <c r="B104" s="2">
        <v>16</v>
      </c>
      <c r="C104">
        <v>4.8</v>
      </c>
      <c r="D104" s="33">
        <v>4</v>
      </c>
      <c r="E104">
        <f t="shared" si="1"/>
        <v>0.79999999999999982</v>
      </c>
    </row>
    <row r="105" spans="1:5" x14ac:dyDescent="0.2">
      <c r="A105" t="s">
        <v>18</v>
      </c>
      <c r="B105" s="2">
        <v>4</v>
      </c>
      <c r="C105">
        <v>3.25</v>
      </c>
      <c r="D105" s="33">
        <v>4</v>
      </c>
      <c r="E105">
        <f t="shared" si="1"/>
        <v>0.75</v>
      </c>
    </row>
    <row r="106" spans="1:5" x14ac:dyDescent="0.2">
      <c r="A106" t="s">
        <v>18</v>
      </c>
      <c r="B106" s="2">
        <v>6</v>
      </c>
      <c r="C106">
        <v>7.25</v>
      </c>
      <c r="D106" s="33">
        <v>8</v>
      </c>
      <c r="E106">
        <f t="shared" si="1"/>
        <v>0.75</v>
      </c>
    </row>
    <row r="107" spans="1:5" x14ac:dyDescent="0.2">
      <c r="A107" t="s">
        <v>23</v>
      </c>
      <c r="B107" s="2">
        <v>3</v>
      </c>
      <c r="C107">
        <v>15.75</v>
      </c>
      <c r="D107" s="33">
        <v>15</v>
      </c>
      <c r="E107">
        <f t="shared" si="1"/>
        <v>0.75</v>
      </c>
    </row>
    <row r="108" spans="1:5" x14ac:dyDescent="0.2">
      <c r="A108" t="s">
        <v>25</v>
      </c>
      <c r="B108" s="2">
        <v>11</v>
      </c>
      <c r="C108">
        <v>2.75</v>
      </c>
      <c r="D108" s="33">
        <v>2</v>
      </c>
      <c r="E108">
        <f t="shared" si="1"/>
        <v>0.75</v>
      </c>
    </row>
    <row r="109" spans="1:5" x14ac:dyDescent="0.2">
      <c r="A109" t="s">
        <v>27</v>
      </c>
      <c r="B109" s="2">
        <v>16</v>
      </c>
      <c r="C109">
        <v>1.7</v>
      </c>
      <c r="D109" s="33">
        <v>1</v>
      </c>
      <c r="E109">
        <f t="shared" si="1"/>
        <v>0.7</v>
      </c>
    </row>
    <row r="110" spans="1:5" x14ac:dyDescent="0.2">
      <c r="A110" t="s">
        <v>16</v>
      </c>
      <c r="B110" s="2">
        <v>10</v>
      </c>
      <c r="C110">
        <v>1.3</v>
      </c>
      <c r="D110" s="33">
        <v>2</v>
      </c>
      <c r="E110">
        <f t="shared" si="1"/>
        <v>0.7</v>
      </c>
    </row>
    <row r="111" spans="1:5" x14ac:dyDescent="0.2">
      <c r="A111" t="s">
        <v>19</v>
      </c>
      <c r="B111" s="2">
        <v>6</v>
      </c>
      <c r="C111">
        <v>11.65</v>
      </c>
      <c r="D111" s="33">
        <v>11</v>
      </c>
      <c r="E111">
        <f t="shared" si="1"/>
        <v>0.65000000000000036</v>
      </c>
    </row>
    <row r="112" spans="1:5" x14ac:dyDescent="0.2">
      <c r="A112" t="s">
        <v>19</v>
      </c>
      <c r="B112" s="2">
        <v>9</v>
      </c>
      <c r="C112">
        <v>10.35</v>
      </c>
      <c r="D112" s="33">
        <v>11</v>
      </c>
      <c r="E112">
        <f t="shared" si="1"/>
        <v>0.65000000000000036</v>
      </c>
    </row>
    <row r="113" spans="1:5" x14ac:dyDescent="0.2">
      <c r="A113" t="s">
        <v>15</v>
      </c>
      <c r="B113" s="2">
        <v>5</v>
      </c>
      <c r="C113" s="12">
        <v>4.3499999999999996</v>
      </c>
      <c r="D113" s="33">
        <v>5</v>
      </c>
      <c r="E113">
        <f t="shared" si="1"/>
        <v>0.65000000000000036</v>
      </c>
    </row>
    <row r="114" spans="1:5" x14ac:dyDescent="0.2">
      <c r="A114" t="s">
        <v>22</v>
      </c>
      <c r="B114" s="2">
        <v>7</v>
      </c>
      <c r="C114" s="25">
        <v>1.35</v>
      </c>
      <c r="D114" s="33">
        <v>2</v>
      </c>
      <c r="E114">
        <f t="shared" si="1"/>
        <v>0.64999999999999991</v>
      </c>
    </row>
    <row r="115" spans="1:5" x14ac:dyDescent="0.2">
      <c r="A115" t="s">
        <v>15</v>
      </c>
      <c r="B115" s="2">
        <v>14</v>
      </c>
      <c r="C115" s="12">
        <v>1.35</v>
      </c>
      <c r="D115" s="33">
        <v>2</v>
      </c>
      <c r="E115">
        <f t="shared" si="1"/>
        <v>0.64999999999999991</v>
      </c>
    </row>
    <row r="116" spans="1:5" x14ac:dyDescent="0.2">
      <c r="A116" t="s">
        <v>18</v>
      </c>
      <c r="B116" s="2">
        <v>14</v>
      </c>
      <c r="C116">
        <v>9.6</v>
      </c>
      <c r="D116" s="33">
        <v>9</v>
      </c>
      <c r="E116">
        <f t="shared" si="1"/>
        <v>0.59999999999999964</v>
      </c>
    </row>
    <row r="117" spans="1:5" x14ac:dyDescent="0.2">
      <c r="A117" t="s">
        <v>21</v>
      </c>
      <c r="B117" s="2">
        <v>13</v>
      </c>
      <c r="C117">
        <v>0.55000000000000004</v>
      </c>
      <c r="D117" s="33">
        <v>0</v>
      </c>
      <c r="E117">
        <f t="shared" si="1"/>
        <v>0.55000000000000004</v>
      </c>
    </row>
    <row r="118" spans="1:5" x14ac:dyDescent="0.2">
      <c r="A118" t="s">
        <v>18</v>
      </c>
      <c r="B118" s="2">
        <v>11</v>
      </c>
      <c r="C118">
        <v>2.5499999999999998</v>
      </c>
      <c r="D118" s="33">
        <v>2</v>
      </c>
      <c r="E118">
        <f t="shared" si="1"/>
        <v>0.54999999999999982</v>
      </c>
    </row>
    <row r="119" spans="1:5" x14ac:dyDescent="0.2">
      <c r="A119" t="s">
        <v>27</v>
      </c>
      <c r="B119" s="2">
        <v>12</v>
      </c>
      <c r="C119">
        <v>2.5</v>
      </c>
      <c r="D119" s="33">
        <v>2</v>
      </c>
      <c r="E119">
        <f t="shared" si="1"/>
        <v>0.5</v>
      </c>
    </row>
    <row r="120" spans="1:5" x14ac:dyDescent="0.2">
      <c r="A120" t="s">
        <v>15</v>
      </c>
      <c r="B120" s="2">
        <v>12</v>
      </c>
      <c r="C120" s="12">
        <v>6.5</v>
      </c>
      <c r="D120" s="33">
        <v>7</v>
      </c>
      <c r="E120">
        <f t="shared" si="1"/>
        <v>0.5</v>
      </c>
    </row>
    <row r="121" spans="1:5" x14ac:dyDescent="0.2">
      <c r="A121" t="s">
        <v>25</v>
      </c>
      <c r="B121" s="2">
        <v>14</v>
      </c>
      <c r="C121">
        <v>1.5</v>
      </c>
      <c r="D121" s="33">
        <v>2</v>
      </c>
      <c r="E121">
        <f t="shared" si="1"/>
        <v>0.5</v>
      </c>
    </row>
    <row r="122" spans="1:5" x14ac:dyDescent="0.2">
      <c r="A122" t="s">
        <v>24</v>
      </c>
      <c r="B122" s="2">
        <v>10</v>
      </c>
      <c r="C122" s="12">
        <v>0.45</v>
      </c>
      <c r="D122" s="33">
        <v>0</v>
      </c>
      <c r="E122">
        <f t="shared" si="1"/>
        <v>0.45</v>
      </c>
    </row>
    <row r="123" spans="1:5" x14ac:dyDescent="0.2">
      <c r="A123" t="s">
        <v>18</v>
      </c>
      <c r="B123" s="2">
        <v>5</v>
      </c>
      <c r="C123">
        <v>0.45</v>
      </c>
      <c r="D123" s="33">
        <v>0</v>
      </c>
      <c r="E123">
        <f t="shared" si="1"/>
        <v>0.45</v>
      </c>
    </row>
    <row r="124" spans="1:5" x14ac:dyDescent="0.2">
      <c r="A124" t="s">
        <v>19</v>
      </c>
      <c r="B124" s="2">
        <v>15</v>
      </c>
      <c r="C124">
        <v>0.45</v>
      </c>
      <c r="D124" s="33">
        <v>0</v>
      </c>
      <c r="E124">
        <f t="shared" si="1"/>
        <v>0.45</v>
      </c>
    </row>
    <row r="125" spans="1:5" x14ac:dyDescent="0.2">
      <c r="A125" t="s">
        <v>15</v>
      </c>
      <c r="B125" s="2">
        <v>13</v>
      </c>
      <c r="C125" s="12">
        <v>0.45</v>
      </c>
      <c r="D125" s="33">
        <v>0</v>
      </c>
      <c r="E125">
        <f t="shared" si="1"/>
        <v>0.45</v>
      </c>
    </row>
    <row r="126" spans="1:5" x14ac:dyDescent="0.2">
      <c r="A126" t="s">
        <v>16</v>
      </c>
      <c r="B126" s="2">
        <v>15</v>
      </c>
      <c r="C126">
        <v>0.45</v>
      </c>
      <c r="D126" s="33">
        <v>0</v>
      </c>
      <c r="E126">
        <f t="shared" si="1"/>
        <v>0.45</v>
      </c>
    </row>
    <row r="127" spans="1:5" x14ac:dyDescent="0.2">
      <c r="A127" t="s">
        <v>25</v>
      </c>
      <c r="B127" s="2">
        <v>12</v>
      </c>
      <c r="C127">
        <v>0.45</v>
      </c>
      <c r="D127" s="33">
        <v>0</v>
      </c>
      <c r="E127">
        <f t="shared" si="1"/>
        <v>0.45</v>
      </c>
    </row>
    <row r="128" spans="1:5" x14ac:dyDescent="0.2">
      <c r="A128" t="s">
        <v>22</v>
      </c>
      <c r="B128" s="2">
        <v>17</v>
      </c>
      <c r="C128" s="25">
        <v>1.55</v>
      </c>
      <c r="D128" s="33">
        <v>2</v>
      </c>
      <c r="E128">
        <f t="shared" si="1"/>
        <v>0.44999999999999996</v>
      </c>
    </row>
    <row r="129" spans="1:5" x14ac:dyDescent="0.2">
      <c r="A129" t="s">
        <v>23</v>
      </c>
      <c r="B129" s="2">
        <v>15</v>
      </c>
      <c r="C129">
        <v>1.55</v>
      </c>
      <c r="D129" s="33">
        <v>2</v>
      </c>
      <c r="E129">
        <f t="shared" si="1"/>
        <v>0.44999999999999996</v>
      </c>
    </row>
    <row r="130" spans="1:5" x14ac:dyDescent="0.2">
      <c r="A130" t="s">
        <v>25</v>
      </c>
      <c r="B130" s="2">
        <v>16</v>
      </c>
      <c r="C130">
        <v>1.55</v>
      </c>
      <c r="D130" s="33">
        <v>2</v>
      </c>
      <c r="E130">
        <f t="shared" ref="E130:E193" si="2">ABS(D130-C130)</f>
        <v>0.44999999999999996</v>
      </c>
    </row>
    <row r="131" spans="1:5" x14ac:dyDescent="0.2">
      <c r="A131" t="s">
        <v>19</v>
      </c>
      <c r="B131" s="2">
        <v>14</v>
      </c>
      <c r="C131">
        <v>14.6</v>
      </c>
      <c r="D131" s="33">
        <v>15</v>
      </c>
      <c r="E131">
        <f t="shared" si="2"/>
        <v>0.40000000000000036</v>
      </c>
    </row>
    <row r="132" spans="1:5" x14ac:dyDescent="0.2">
      <c r="A132" t="s">
        <v>24</v>
      </c>
      <c r="B132" s="2">
        <v>7</v>
      </c>
      <c r="C132" s="12">
        <v>2.4</v>
      </c>
      <c r="D132" s="33">
        <v>2</v>
      </c>
      <c r="E132">
        <f t="shared" si="2"/>
        <v>0.39999999999999991</v>
      </c>
    </row>
    <row r="133" spans="1:5" x14ac:dyDescent="0.2">
      <c r="A133" t="s">
        <v>25</v>
      </c>
      <c r="B133" s="2">
        <v>5</v>
      </c>
      <c r="C133">
        <v>3.4</v>
      </c>
      <c r="D133" s="33">
        <v>3</v>
      </c>
      <c r="E133">
        <f t="shared" si="2"/>
        <v>0.39999999999999991</v>
      </c>
    </row>
    <row r="134" spans="1:5" x14ac:dyDescent="0.2">
      <c r="A134" t="s">
        <v>25</v>
      </c>
      <c r="B134" s="2">
        <v>7</v>
      </c>
      <c r="C134">
        <v>1.6</v>
      </c>
      <c r="D134" s="33">
        <v>2</v>
      </c>
      <c r="E134">
        <f t="shared" si="2"/>
        <v>0.39999999999999991</v>
      </c>
    </row>
    <row r="135" spans="1:5" x14ac:dyDescent="0.2">
      <c r="A135" t="s">
        <v>25</v>
      </c>
      <c r="B135" s="2">
        <v>13</v>
      </c>
      <c r="C135">
        <v>1.6</v>
      </c>
      <c r="D135" s="33">
        <v>2</v>
      </c>
      <c r="E135">
        <f t="shared" si="2"/>
        <v>0.39999999999999991</v>
      </c>
    </row>
    <row r="136" spans="1:5" x14ac:dyDescent="0.2">
      <c r="A136" t="s">
        <v>22</v>
      </c>
      <c r="B136" s="2">
        <v>14</v>
      </c>
      <c r="C136" s="25">
        <v>1.65</v>
      </c>
      <c r="D136" s="33">
        <v>2</v>
      </c>
      <c r="E136">
        <f t="shared" si="2"/>
        <v>0.35000000000000009</v>
      </c>
    </row>
    <row r="137" spans="1:5" x14ac:dyDescent="0.2">
      <c r="A137" t="s">
        <v>17</v>
      </c>
      <c r="B137" s="2">
        <v>13</v>
      </c>
      <c r="C137">
        <v>13.3</v>
      </c>
      <c r="D137" s="33">
        <v>13</v>
      </c>
      <c r="E137">
        <f t="shared" si="2"/>
        <v>0.30000000000000071</v>
      </c>
    </row>
    <row r="138" spans="1:5" x14ac:dyDescent="0.2">
      <c r="A138" t="s">
        <v>21</v>
      </c>
      <c r="B138" s="2">
        <v>16</v>
      </c>
      <c r="C138">
        <v>8.3000000000000007</v>
      </c>
      <c r="D138" s="33">
        <v>8</v>
      </c>
      <c r="E138">
        <f t="shared" si="2"/>
        <v>0.30000000000000071</v>
      </c>
    </row>
    <row r="139" spans="1:5" x14ac:dyDescent="0.2">
      <c r="A139" t="s">
        <v>22</v>
      </c>
      <c r="B139" s="2">
        <v>12</v>
      </c>
      <c r="C139" s="25">
        <v>1.7</v>
      </c>
      <c r="D139" s="33">
        <v>2</v>
      </c>
      <c r="E139">
        <f t="shared" si="2"/>
        <v>0.30000000000000004</v>
      </c>
    </row>
    <row r="140" spans="1:5" x14ac:dyDescent="0.2">
      <c r="A140" t="s">
        <v>15</v>
      </c>
      <c r="B140" s="2">
        <v>16</v>
      </c>
      <c r="C140" s="12">
        <v>0.7</v>
      </c>
      <c r="D140" s="33">
        <v>1</v>
      </c>
      <c r="E140">
        <f t="shared" si="2"/>
        <v>0.30000000000000004</v>
      </c>
    </row>
    <row r="141" spans="1:5" x14ac:dyDescent="0.2">
      <c r="A141" t="s">
        <v>24</v>
      </c>
      <c r="B141" s="2">
        <v>17</v>
      </c>
      <c r="C141" s="12">
        <v>2.2999999999999998</v>
      </c>
      <c r="D141" s="33">
        <v>2</v>
      </c>
      <c r="E141">
        <f t="shared" si="2"/>
        <v>0.29999999999999982</v>
      </c>
    </row>
    <row r="142" spans="1:5" x14ac:dyDescent="0.2">
      <c r="A142" t="s">
        <v>22</v>
      </c>
      <c r="B142" s="2">
        <v>3</v>
      </c>
      <c r="C142" s="25">
        <v>6.7</v>
      </c>
      <c r="D142" s="33">
        <v>7</v>
      </c>
      <c r="E142">
        <f t="shared" si="2"/>
        <v>0.29999999999999982</v>
      </c>
    </row>
    <row r="143" spans="1:5" x14ac:dyDescent="0.2">
      <c r="A143" t="s">
        <v>15</v>
      </c>
      <c r="B143" s="2">
        <v>17</v>
      </c>
      <c r="C143" s="12">
        <v>2.7</v>
      </c>
      <c r="D143" s="33">
        <v>3</v>
      </c>
      <c r="E143">
        <f t="shared" si="2"/>
        <v>0.29999999999999982</v>
      </c>
    </row>
    <row r="144" spans="1:5" x14ac:dyDescent="0.2">
      <c r="A144" t="s">
        <v>16</v>
      </c>
      <c r="B144" s="2">
        <v>17</v>
      </c>
      <c r="C144">
        <v>6.3</v>
      </c>
      <c r="D144" s="33">
        <v>6</v>
      </c>
      <c r="E144">
        <f t="shared" si="2"/>
        <v>0.29999999999999982</v>
      </c>
    </row>
    <row r="145" spans="1:5" x14ac:dyDescent="0.2">
      <c r="A145" t="s">
        <v>17</v>
      </c>
      <c r="B145" s="2">
        <v>9</v>
      </c>
      <c r="C145">
        <v>9.75</v>
      </c>
      <c r="D145" s="33">
        <v>10</v>
      </c>
      <c r="E145">
        <f t="shared" si="2"/>
        <v>0.25</v>
      </c>
    </row>
    <row r="146" spans="1:5" x14ac:dyDescent="0.2">
      <c r="A146" t="s">
        <v>17</v>
      </c>
      <c r="B146" s="2">
        <v>12</v>
      </c>
      <c r="C146">
        <v>15.75</v>
      </c>
      <c r="D146" s="33">
        <v>16</v>
      </c>
      <c r="E146">
        <f t="shared" si="2"/>
        <v>0.25</v>
      </c>
    </row>
    <row r="147" spans="1:5" x14ac:dyDescent="0.2">
      <c r="A147" t="s">
        <v>22</v>
      </c>
      <c r="B147" s="2">
        <v>16</v>
      </c>
      <c r="C147" s="25">
        <v>13.75</v>
      </c>
      <c r="D147" s="33">
        <v>14</v>
      </c>
      <c r="E147">
        <f t="shared" si="2"/>
        <v>0.25</v>
      </c>
    </row>
    <row r="148" spans="1:5" x14ac:dyDescent="0.2">
      <c r="A148" t="s">
        <v>15</v>
      </c>
      <c r="B148" s="2">
        <v>3</v>
      </c>
      <c r="C148" s="12">
        <v>10.75</v>
      </c>
      <c r="D148" s="33">
        <v>11</v>
      </c>
      <c r="E148">
        <f t="shared" si="2"/>
        <v>0.25</v>
      </c>
    </row>
    <row r="149" spans="1:5" x14ac:dyDescent="0.2">
      <c r="A149" t="s">
        <v>22</v>
      </c>
      <c r="B149" s="2">
        <v>13</v>
      </c>
      <c r="C149" s="25">
        <v>1.8</v>
      </c>
      <c r="D149" s="33">
        <v>2</v>
      </c>
      <c r="E149">
        <f t="shared" si="2"/>
        <v>0.19999999999999996</v>
      </c>
    </row>
    <row r="150" spans="1:5" x14ac:dyDescent="0.2">
      <c r="A150" t="s">
        <v>20</v>
      </c>
      <c r="B150" s="2">
        <v>12</v>
      </c>
      <c r="C150">
        <v>10.85</v>
      </c>
      <c r="D150" s="33">
        <v>11</v>
      </c>
      <c r="E150">
        <f t="shared" si="2"/>
        <v>0.15000000000000036</v>
      </c>
    </row>
    <row r="151" spans="1:5" x14ac:dyDescent="0.2">
      <c r="A151" t="s">
        <v>24</v>
      </c>
      <c r="B151" s="2">
        <v>8</v>
      </c>
      <c r="C151" s="12">
        <v>1.85</v>
      </c>
      <c r="D151" s="33">
        <v>2</v>
      </c>
      <c r="E151">
        <f t="shared" si="2"/>
        <v>0.14999999999999991</v>
      </c>
    </row>
    <row r="152" spans="1:5" x14ac:dyDescent="0.2">
      <c r="A152" t="s">
        <v>24</v>
      </c>
      <c r="B152" s="2">
        <v>15</v>
      </c>
      <c r="C152" s="12">
        <v>3.1</v>
      </c>
      <c r="D152" s="33">
        <v>3</v>
      </c>
      <c r="E152">
        <f t="shared" si="2"/>
        <v>0.10000000000000009</v>
      </c>
    </row>
    <row r="153" spans="1:5" x14ac:dyDescent="0.2">
      <c r="A153" t="s">
        <v>26</v>
      </c>
      <c r="B153" s="2">
        <v>16</v>
      </c>
      <c r="C153">
        <v>0.95</v>
      </c>
      <c r="D153" s="33">
        <v>1</v>
      </c>
      <c r="E153">
        <f t="shared" si="2"/>
        <v>5.0000000000000044E-2</v>
      </c>
    </row>
    <row r="154" spans="1:5" x14ac:dyDescent="0.2">
      <c r="A154" t="s">
        <v>22</v>
      </c>
      <c r="B154" s="2">
        <v>15</v>
      </c>
      <c r="C154" s="25">
        <v>1.95</v>
      </c>
      <c r="D154" s="33">
        <v>2</v>
      </c>
      <c r="E154">
        <f t="shared" si="2"/>
        <v>5.0000000000000044E-2</v>
      </c>
    </row>
    <row r="155" spans="1:5" x14ac:dyDescent="0.2">
      <c r="A155" t="s">
        <v>15</v>
      </c>
      <c r="B155" s="2">
        <v>6</v>
      </c>
      <c r="C155" s="12">
        <v>1.95</v>
      </c>
      <c r="D155" s="33">
        <v>2</v>
      </c>
      <c r="E155">
        <f t="shared" si="2"/>
        <v>5.0000000000000044E-2</v>
      </c>
    </row>
    <row r="156" spans="1:5" x14ac:dyDescent="0.2">
      <c r="A156" t="s">
        <v>24</v>
      </c>
      <c r="B156" s="2">
        <v>1</v>
      </c>
      <c r="C156" s="12">
        <v>18</v>
      </c>
      <c r="D156" s="33">
        <v>18</v>
      </c>
      <c r="E156">
        <f t="shared" si="2"/>
        <v>0</v>
      </c>
    </row>
    <row r="157" spans="1:5" x14ac:dyDescent="0.2">
      <c r="A157" t="s">
        <v>24</v>
      </c>
      <c r="B157" s="2">
        <v>2</v>
      </c>
      <c r="C157" s="12">
        <v>18</v>
      </c>
      <c r="D157" s="33">
        <v>18</v>
      </c>
      <c r="E157">
        <f t="shared" si="2"/>
        <v>0</v>
      </c>
    </row>
    <row r="158" spans="1:5" x14ac:dyDescent="0.2">
      <c r="A158" t="s">
        <v>24</v>
      </c>
      <c r="B158" s="2">
        <v>4</v>
      </c>
      <c r="C158" s="12">
        <v>18</v>
      </c>
      <c r="D158" s="33">
        <v>18</v>
      </c>
      <c r="E158">
        <f t="shared" si="2"/>
        <v>0</v>
      </c>
    </row>
    <row r="159" spans="1:5" x14ac:dyDescent="0.2">
      <c r="A159" t="s">
        <v>24</v>
      </c>
      <c r="B159" s="2">
        <v>9</v>
      </c>
      <c r="C159" s="12">
        <v>0</v>
      </c>
      <c r="D159" s="33">
        <v>0</v>
      </c>
      <c r="E159">
        <f t="shared" si="2"/>
        <v>0</v>
      </c>
    </row>
    <row r="160" spans="1:5" x14ac:dyDescent="0.2">
      <c r="A160" t="s">
        <v>17</v>
      </c>
      <c r="B160" s="2">
        <v>1</v>
      </c>
      <c r="C160">
        <v>18</v>
      </c>
      <c r="D160" s="33">
        <v>18</v>
      </c>
      <c r="E160">
        <f t="shared" si="2"/>
        <v>0</v>
      </c>
    </row>
    <row r="161" spans="1:5" x14ac:dyDescent="0.2">
      <c r="A161" t="s">
        <v>17</v>
      </c>
      <c r="B161" s="2">
        <v>2</v>
      </c>
      <c r="C161">
        <v>18</v>
      </c>
      <c r="D161" s="33">
        <v>18</v>
      </c>
      <c r="E161">
        <f t="shared" si="2"/>
        <v>0</v>
      </c>
    </row>
    <row r="162" spans="1:5" x14ac:dyDescent="0.2">
      <c r="A162" t="s">
        <v>17</v>
      </c>
      <c r="B162" s="2">
        <v>3</v>
      </c>
      <c r="C162">
        <v>18</v>
      </c>
      <c r="D162" s="33">
        <v>18</v>
      </c>
      <c r="E162">
        <f t="shared" si="2"/>
        <v>0</v>
      </c>
    </row>
    <row r="163" spans="1:5" x14ac:dyDescent="0.2">
      <c r="A163" t="s">
        <v>17</v>
      </c>
      <c r="B163" s="2">
        <v>4</v>
      </c>
      <c r="C163">
        <v>18</v>
      </c>
      <c r="D163" s="33">
        <v>18</v>
      </c>
      <c r="E163">
        <f t="shared" si="2"/>
        <v>0</v>
      </c>
    </row>
    <row r="164" spans="1:5" x14ac:dyDescent="0.2">
      <c r="A164" t="s">
        <v>17</v>
      </c>
      <c r="B164" s="2">
        <v>5</v>
      </c>
      <c r="C164">
        <v>18</v>
      </c>
      <c r="D164" s="33">
        <v>18</v>
      </c>
      <c r="E164">
        <f t="shared" si="2"/>
        <v>0</v>
      </c>
    </row>
    <row r="165" spans="1:5" x14ac:dyDescent="0.2">
      <c r="A165" t="s">
        <v>17</v>
      </c>
      <c r="B165" s="2">
        <v>6</v>
      </c>
      <c r="C165">
        <v>18</v>
      </c>
      <c r="D165" s="33">
        <v>18</v>
      </c>
      <c r="E165">
        <f t="shared" si="2"/>
        <v>0</v>
      </c>
    </row>
    <row r="166" spans="1:5" x14ac:dyDescent="0.2">
      <c r="A166" t="s">
        <v>17</v>
      </c>
      <c r="B166" s="2">
        <v>8</v>
      </c>
      <c r="C166">
        <v>18</v>
      </c>
      <c r="D166" s="33">
        <v>18</v>
      </c>
      <c r="E166">
        <f t="shared" si="2"/>
        <v>0</v>
      </c>
    </row>
    <row r="167" spans="1:5" x14ac:dyDescent="0.2">
      <c r="A167" t="s">
        <v>17</v>
      </c>
      <c r="B167" s="2">
        <v>15</v>
      </c>
      <c r="C167">
        <v>18</v>
      </c>
      <c r="D167" s="33">
        <v>18</v>
      </c>
      <c r="E167">
        <f t="shared" si="2"/>
        <v>0</v>
      </c>
    </row>
    <row r="168" spans="1:5" x14ac:dyDescent="0.2">
      <c r="A168" t="s">
        <v>18</v>
      </c>
      <c r="B168" s="2">
        <v>1</v>
      </c>
      <c r="C168">
        <v>18</v>
      </c>
      <c r="D168" s="33">
        <v>18</v>
      </c>
      <c r="E168">
        <f t="shared" si="2"/>
        <v>0</v>
      </c>
    </row>
    <row r="169" spans="1:5" x14ac:dyDescent="0.2">
      <c r="A169" t="s">
        <v>18</v>
      </c>
      <c r="B169" s="2">
        <v>8</v>
      </c>
      <c r="C169">
        <v>18</v>
      </c>
      <c r="D169" s="33">
        <v>18</v>
      </c>
      <c r="E169">
        <f t="shared" si="2"/>
        <v>0</v>
      </c>
    </row>
    <row r="170" spans="1:5" x14ac:dyDescent="0.2">
      <c r="A170" t="s">
        <v>18</v>
      </c>
      <c r="B170" s="2">
        <v>12</v>
      </c>
      <c r="C170">
        <v>0</v>
      </c>
      <c r="D170" s="33">
        <v>0</v>
      </c>
      <c r="E170">
        <f t="shared" si="2"/>
        <v>0</v>
      </c>
    </row>
    <row r="171" spans="1:5" x14ac:dyDescent="0.2">
      <c r="A171" t="s">
        <v>18</v>
      </c>
      <c r="B171" s="2">
        <v>15</v>
      </c>
      <c r="C171">
        <v>18</v>
      </c>
      <c r="D171" s="33">
        <v>18</v>
      </c>
      <c r="E171">
        <f t="shared" si="2"/>
        <v>0</v>
      </c>
    </row>
    <row r="172" spans="1:5" x14ac:dyDescent="0.2">
      <c r="A172" t="s">
        <v>19</v>
      </c>
      <c r="B172" s="2">
        <v>1</v>
      </c>
      <c r="C172">
        <v>18</v>
      </c>
      <c r="D172" s="33">
        <v>18</v>
      </c>
      <c r="E172">
        <f t="shared" si="2"/>
        <v>0</v>
      </c>
    </row>
    <row r="173" spans="1:5" x14ac:dyDescent="0.2">
      <c r="A173" t="s">
        <v>19</v>
      </c>
      <c r="B173" s="2">
        <v>2</v>
      </c>
      <c r="C173">
        <v>18</v>
      </c>
      <c r="D173" s="33">
        <v>18</v>
      </c>
      <c r="E173">
        <f t="shared" si="2"/>
        <v>0</v>
      </c>
    </row>
    <row r="174" spans="1:5" x14ac:dyDescent="0.2">
      <c r="A174" t="s">
        <v>19</v>
      </c>
      <c r="B174" s="2">
        <v>4</v>
      </c>
      <c r="C174">
        <v>18</v>
      </c>
      <c r="D174" s="33">
        <v>18</v>
      </c>
      <c r="E174">
        <f t="shared" si="2"/>
        <v>0</v>
      </c>
    </row>
    <row r="175" spans="1:5" x14ac:dyDescent="0.2">
      <c r="A175" t="s">
        <v>19</v>
      </c>
      <c r="B175" s="2">
        <v>7</v>
      </c>
      <c r="C175">
        <v>18</v>
      </c>
      <c r="D175" s="33">
        <v>18</v>
      </c>
      <c r="E175">
        <f t="shared" si="2"/>
        <v>0</v>
      </c>
    </row>
    <row r="176" spans="1:5" x14ac:dyDescent="0.2">
      <c r="A176" t="s">
        <v>19</v>
      </c>
      <c r="B176" s="2">
        <v>8</v>
      </c>
      <c r="C176">
        <v>18</v>
      </c>
      <c r="D176" s="33">
        <v>18</v>
      </c>
      <c r="E176">
        <f t="shared" si="2"/>
        <v>0</v>
      </c>
    </row>
    <row r="177" spans="1:5" x14ac:dyDescent="0.2">
      <c r="A177" t="s">
        <v>19</v>
      </c>
      <c r="B177" s="2">
        <v>12</v>
      </c>
      <c r="C177">
        <v>18</v>
      </c>
      <c r="D177" s="33">
        <v>18</v>
      </c>
      <c r="E177">
        <f t="shared" si="2"/>
        <v>0</v>
      </c>
    </row>
    <row r="178" spans="1:5" x14ac:dyDescent="0.2">
      <c r="A178" t="s">
        <v>20</v>
      </c>
      <c r="B178" s="2">
        <v>1</v>
      </c>
      <c r="C178">
        <v>18</v>
      </c>
      <c r="D178" s="33">
        <v>18</v>
      </c>
      <c r="E178">
        <f t="shared" si="2"/>
        <v>0</v>
      </c>
    </row>
    <row r="179" spans="1:5" x14ac:dyDescent="0.2">
      <c r="A179" t="s">
        <v>20</v>
      </c>
      <c r="B179" s="2">
        <v>2</v>
      </c>
      <c r="C179">
        <v>0</v>
      </c>
      <c r="D179" s="33">
        <v>0</v>
      </c>
      <c r="E179">
        <f t="shared" si="2"/>
        <v>0</v>
      </c>
    </row>
    <row r="180" spans="1:5" x14ac:dyDescent="0.2">
      <c r="A180" t="s">
        <v>20</v>
      </c>
      <c r="B180" s="2">
        <v>5</v>
      </c>
      <c r="C180">
        <v>11</v>
      </c>
      <c r="D180" s="33">
        <v>11</v>
      </c>
      <c r="E180">
        <f t="shared" si="2"/>
        <v>0</v>
      </c>
    </row>
    <row r="181" spans="1:5" x14ac:dyDescent="0.2">
      <c r="A181" t="s">
        <v>20</v>
      </c>
      <c r="B181" s="2">
        <v>7</v>
      </c>
      <c r="C181">
        <v>18</v>
      </c>
      <c r="D181" s="33">
        <v>18</v>
      </c>
      <c r="E181">
        <f t="shared" si="2"/>
        <v>0</v>
      </c>
    </row>
    <row r="182" spans="1:5" x14ac:dyDescent="0.2">
      <c r="A182" t="s">
        <v>20</v>
      </c>
      <c r="B182" s="2">
        <v>8</v>
      </c>
      <c r="C182">
        <v>18</v>
      </c>
      <c r="D182" s="33">
        <v>18</v>
      </c>
      <c r="E182">
        <f t="shared" si="2"/>
        <v>0</v>
      </c>
    </row>
    <row r="183" spans="1:5" x14ac:dyDescent="0.2">
      <c r="A183" t="s">
        <v>20</v>
      </c>
      <c r="B183" s="2">
        <v>15</v>
      </c>
      <c r="C183">
        <v>18</v>
      </c>
      <c r="D183" s="33">
        <v>18</v>
      </c>
      <c r="E183">
        <f t="shared" si="2"/>
        <v>0</v>
      </c>
    </row>
    <row r="184" spans="1:5" x14ac:dyDescent="0.2">
      <c r="A184" t="s">
        <v>20</v>
      </c>
      <c r="B184" s="2">
        <v>16</v>
      </c>
      <c r="C184">
        <v>18</v>
      </c>
      <c r="D184" s="33">
        <v>18</v>
      </c>
      <c r="E184">
        <f t="shared" si="2"/>
        <v>0</v>
      </c>
    </row>
    <row r="185" spans="1:5" x14ac:dyDescent="0.2">
      <c r="A185" t="s">
        <v>26</v>
      </c>
      <c r="B185" s="2">
        <v>1</v>
      </c>
      <c r="C185">
        <v>18</v>
      </c>
      <c r="D185" s="33">
        <v>18</v>
      </c>
      <c r="E185">
        <f t="shared" si="2"/>
        <v>0</v>
      </c>
    </row>
    <row r="186" spans="1:5" x14ac:dyDescent="0.2">
      <c r="A186" t="s">
        <v>26</v>
      </c>
      <c r="B186" s="2">
        <v>2</v>
      </c>
      <c r="C186">
        <v>18</v>
      </c>
      <c r="D186" s="33">
        <v>18</v>
      </c>
      <c r="E186">
        <f t="shared" si="2"/>
        <v>0</v>
      </c>
    </row>
    <row r="187" spans="1:5" x14ac:dyDescent="0.2">
      <c r="A187" t="s">
        <v>26</v>
      </c>
      <c r="B187" s="2">
        <v>7</v>
      </c>
      <c r="C187">
        <v>18</v>
      </c>
      <c r="D187" s="33">
        <v>18</v>
      </c>
      <c r="E187">
        <f t="shared" si="2"/>
        <v>0</v>
      </c>
    </row>
    <row r="188" spans="1:5" x14ac:dyDescent="0.2">
      <c r="A188" t="s">
        <v>26</v>
      </c>
      <c r="B188" s="2">
        <v>8</v>
      </c>
      <c r="C188">
        <v>18</v>
      </c>
      <c r="D188" s="33">
        <v>18</v>
      </c>
      <c r="E188">
        <f t="shared" si="2"/>
        <v>0</v>
      </c>
    </row>
    <row r="189" spans="1:5" x14ac:dyDescent="0.2">
      <c r="A189" t="s">
        <v>26</v>
      </c>
      <c r="B189" s="2">
        <v>14</v>
      </c>
      <c r="C189">
        <v>18</v>
      </c>
      <c r="D189" s="33">
        <v>18</v>
      </c>
      <c r="E189">
        <f t="shared" si="2"/>
        <v>0</v>
      </c>
    </row>
    <row r="190" spans="1:5" x14ac:dyDescent="0.2">
      <c r="A190" t="s">
        <v>26</v>
      </c>
      <c r="B190" s="2">
        <v>15</v>
      </c>
      <c r="C190">
        <v>18</v>
      </c>
      <c r="D190" s="33">
        <v>18</v>
      </c>
      <c r="E190">
        <f t="shared" si="2"/>
        <v>0</v>
      </c>
    </row>
    <row r="191" spans="1:5" x14ac:dyDescent="0.2">
      <c r="A191" t="s">
        <v>22</v>
      </c>
      <c r="B191" s="2">
        <v>2</v>
      </c>
      <c r="C191" s="25">
        <v>18</v>
      </c>
      <c r="D191" s="33">
        <v>18</v>
      </c>
      <c r="E191">
        <f t="shared" si="2"/>
        <v>0</v>
      </c>
    </row>
    <row r="192" spans="1:5" x14ac:dyDescent="0.2">
      <c r="A192" t="s">
        <v>22</v>
      </c>
      <c r="B192" s="2">
        <v>4</v>
      </c>
      <c r="C192" s="25">
        <v>18</v>
      </c>
      <c r="D192" s="33">
        <v>18</v>
      </c>
      <c r="E192">
        <f t="shared" si="2"/>
        <v>0</v>
      </c>
    </row>
    <row r="193" spans="1:5" x14ac:dyDescent="0.2">
      <c r="A193" t="s">
        <v>22</v>
      </c>
      <c r="B193" s="2">
        <v>6</v>
      </c>
      <c r="C193" s="25">
        <v>0</v>
      </c>
      <c r="D193" s="33">
        <v>0</v>
      </c>
      <c r="E193">
        <f t="shared" si="2"/>
        <v>0</v>
      </c>
    </row>
    <row r="194" spans="1:5" x14ac:dyDescent="0.2">
      <c r="A194" t="s">
        <v>22</v>
      </c>
      <c r="B194" s="2">
        <v>10</v>
      </c>
      <c r="C194" s="25">
        <v>0</v>
      </c>
      <c r="D194" s="33">
        <v>0</v>
      </c>
      <c r="E194">
        <f t="shared" ref="E194:E220" si="3">ABS(D194-C194)</f>
        <v>0</v>
      </c>
    </row>
    <row r="195" spans="1:5" x14ac:dyDescent="0.2">
      <c r="A195" t="s">
        <v>22</v>
      </c>
      <c r="B195" s="2">
        <v>11</v>
      </c>
      <c r="C195" s="25">
        <v>18</v>
      </c>
      <c r="D195" s="33">
        <v>18</v>
      </c>
      <c r="E195">
        <f t="shared" si="3"/>
        <v>0</v>
      </c>
    </row>
    <row r="196" spans="1:5" x14ac:dyDescent="0.2">
      <c r="A196" t="s">
        <v>27</v>
      </c>
      <c r="B196" s="2">
        <v>1</v>
      </c>
      <c r="C196">
        <v>18</v>
      </c>
      <c r="D196" s="33">
        <v>18</v>
      </c>
      <c r="E196">
        <f t="shared" si="3"/>
        <v>0</v>
      </c>
    </row>
    <row r="197" spans="1:5" x14ac:dyDescent="0.2">
      <c r="A197" t="s">
        <v>27</v>
      </c>
      <c r="B197" s="2">
        <v>2</v>
      </c>
      <c r="C197">
        <v>18</v>
      </c>
      <c r="D197" s="33">
        <v>18</v>
      </c>
      <c r="E197">
        <f t="shared" si="3"/>
        <v>0</v>
      </c>
    </row>
    <row r="198" spans="1:5" x14ac:dyDescent="0.2">
      <c r="A198" t="s">
        <v>27</v>
      </c>
      <c r="B198" s="2">
        <v>3</v>
      </c>
      <c r="C198">
        <v>18</v>
      </c>
      <c r="D198" s="33">
        <v>18</v>
      </c>
      <c r="E198">
        <f t="shared" si="3"/>
        <v>0</v>
      </c>
    </row>
    <row r="199" spans="1:5" x14ac:dyDescent="0.2">
      <c r="A199" t="s">
        <v>27</v>
      </c>
      <c r="B199" s="2">
        <v>4</v>
      </c>
      <c r="C199">
        <v>18</v>
      </c>
      <c r="D199" s="33">
        <v>18</v>
      </c>
      <c r="E199">
        <f t="shared" si="3"/>
        <v>0</v>
      </c>
    </row>
    <row r="200" spans="1:5" x14ac:dyDescent="0.2">
      <c r="A200" t="s">
        <v>27</v>
      </c>
      <c r="B200" s="2">
        <v>6</v>
      </c>
      <c r="C200">
        <v>18</v>
      </c>
      <c r="D200" s="33">
        <v>18</v>
      </c>
      <c r="E200">
        <f t="shared" si="3"/>
        <v>0</v>
      </c>
    </row>
    <row r="201" spans="1:5" x14ac:dyDescent="0.2">
      <c r="A201" t="s">
        <v>27</v>
      </c>
      <c r="B201" s="2">
        <v>14</v>
      </c>
      <c r="C201">
        <v>18</v>
      </c>
      <c r="D201" s="33">
        <v>18</v>
      </c>
      <c r="E201">
        <f t="shared" si="3"/>
        <v>0</v>
      </c>
    </row>
    <row r="202" spans="1:5" x14ac:dyDescent="0.2">
      <c r="A202" t="s">
        <v>27</v>
      </c>
      <c r="B202" s="2">
        <v>15</v>
      </c>
      <c r="C202">
        <v>18</v>
      </c>
      <c r="D202" s="33">
        <v>18</v>
      </c>
      <c r="E202">
        <f t="shared" si="3"/>
        <v>0</v>
      </c>
    </row>
    <row r="203" spans="1:5" x14ac:dyDescent="0.2">
      <c r="A203" t="s">
        <v>21</v>
      </c>
      <c r="B203" s="2">
        <v>1</v>
      </c>
      <c r="C203">
        <v>18</v>
      </c>
      <c r="D203" s="33">
        <v>18</v>
      </c>
      <c r="E203">
        <f t="shared" si="3"/>
        <v>0</v>
      </c>
    </row>
    <row r="204" spans="1:5" x14ac:dyDescent="0.2">
      <c r="A204" t="s">
        <v>21</v>
      </c>
      <c r="B204" s="2">
        <v>2</v>
      </c>
      <c r="C204">
        <v>18</v>
      </c>
      <c r="D204" s="33">
        <v>18</v>
      </c>
      <c r="E204">
        <f t="shared" si="3"/>
        <v>0</v>
      </c>
    </row>
    <row r="205" spans="1:5" x14ac:dyDescent="0.2">
      <c r="A205" t="s">
        <v>21</v>
      </c>
      <c r="B205" s="2">
        <v>3</v>
      </c>
      <c r="C205">
        <v>18</v>
      </c>
      <c r="D205" s="33">
        <v>18</v>
      </c>
      <c r="E205">
        <f t="shared" si="3"/>
        <v>0</v>
      </c>
    </row>
    <row r="206" spans="1:5" x14ac:dyDescent="0.2">
      <c r="A206" t="s">
        <v>21</v>
      </c>
      <c r="B206" s="2">
        <v>4</v>
      </c>
      <c r="C206">
        <v>18</v>
      </c>
      <c r="D206" s="33">
        <v>18</v>
      </c>
      <c r="E206">
        <f t="shared" si="3"/>
        <v>0</v>
      </c>
    </row>
    <row r="207" spans="1:5" x14ac:dyDescent="0.2">
      <c r="A207" t="s">
        <v>21</v>
      </c>
      <c r="B207" s="2">
        <v>5</v>
      </c>
      <c r="C207">
        <v>18</v>
      </c>
      <c r="D207" s="33">
        <v>18</v>
      </c>
      <c r="E207">
        <f t="shared" si="3"/>
        <v>0</v>
      </c>
    </row>
    <row r="208" spans="1:5" x14ac:dyDescent="0.2">
      <c r="A208" t="s">
        <v>21</v>
      </c>
      <c r="B208" s="2">
        <v>11</v>
      </c>
      <c r="C208">
        <v>18</v>
      </c>
      <c r="D208" s="33">
        <v>18</v>
      </c>
      <c r="E208">
        <f t="shared" si="3"/>
        <v>0</v>
      </c>
    </row>
    <row r="209" spans="1:5" x14ac:dyDescent="0.2">
      <c r="A209" t="s">
        <v>15</v>
      </c>
      <c r="B209" s="2">
        <v>9</v>
      </c>
      <c r="C209" s="12">
        <v>0</v>
      </c>
      <c r="D209" s="33">
        <v>0</v>
      </c>
      <c r="E209">
        <f t="shared" si="3"/>
        <v>0</v>
      </c>
    </row>
    <row r="210" spans="1:5" x14ac:dyDescent="0.2">
      <c r="A210" t="s">
        <v>23</v>
      </c>
      <c r="B210" s="2">
        <v>2</v>
      </c>
      <c r="C210">
        <v>18</v>
      </c>
      <c r="D210" s="33">
        <v>18</v>
      </c>
      <c r="E210">
        <f t="shared" si="3"/>
        <v>0</v>
      </c>
    </row>
    <row r="211" spans="1:5" x14ac:dyDescent="0.2">
      <c r="A211" t="s">
        <v>23</v>
      </c>
      <c r="B211" s="2">
        <v>4</v>
      </c>
      <c r="C211">
        <v>18</v>
      </c>
      <c r="D211" s="33">
        <v>18</v>
      </c>
      <c r="E211">
        <f t="shared" si="3"/>
        <v>0</v>
      </c>
    </row>
    <row r="212" spans="1:5" x14ac:dyDescent="0.2">
      <c r="A212" t="s">
        <v>23</v>
      </c>
      <c r="B212" s="2">
        <v>7</v>
      </c>
      <c r="C212">
        <v>18</v>
      </c>
      <c r="D212" s="33">
        <v>18</v>
      </c>
      <c r="E212">
        <f t="shared" si="3"/>
        <v>0</v>
      </c>
    </row>
    <row r="213" spans="1:5" x14ac:dyDescent="0.2">
      <c r="A213" t="s">
        <v>23</v>
      </c>
      <c r="B213" s="2">
        <v>11</v>
      </c>
      <c r="C213">
        <v>18</v>
      </c>
      <c r="D213" s="33">
        <v>18</v>
      </c>
      <c r="E213">
        <f t="shared" si="3"/>
        <v>0</v>
      </c>
    </row>
    <row r="214" spans="1:5" x14ac:dyDescent="0.2">
      <c r="A214" t="s">
        <v>23</v>
      </c>
      <c r="B214" s="2">
        <v>13</v>
      </c>
      <c r="C214">
        <v>18</v>
      </c>
      <c r="D214" s="33">
        <v>18</v>
      </c>
      <c r="E214">
        <f t="shared" si="3"/>
        <v>0</v>
      </c>
    </row>
    <row r="215" spans="1:5" x14ac:dyDescent="0.2">
      <c r="A215" t="s">
        <v>16</v>
      </c>
      <c r="B215" s="2">
        <v>1</v>
      </c>
      <c r="C215">
        <v>18</v>
      </c>
      <c r="D215" s="33">
        <v>18</v>
      </c>
      <c r="E215">
        <f t="shared" si="3"/>
        <v>0</v>
      </c>
    </row>
    <row r="216" spans="1:5" x14ac:dyDescent="0.2">
      <c r="A216" t="s">
        <v>16</v>
      </c>
      <c r="B216" s="2">
        <v>3</v>
      </c>
      <c r="C216">
        <v>18</v>
      </c>
      <c r="D216" s="33">
        <v>18</v>
      </c>
      <c r="E216">
        <f t="shared" si="3"/>
        <v>0</v>
      </c>
    </row>
    <row r="217" spans="1:5" x14ac:dyDescent="0.2">
      <c r="A217" t="s">
        <v>16</v>
      </c>
      <c r="B217" s="2">
        <v>4</v>
      </c>
      <c r="C217">
        <v>18</v>
      </c>
      <c r="D217" s="33">
        <v>18</v>
      </c>
      <c r="E217">
        <f t="shared" si="3"/>
        <v>0</v>
      </c>
    </row>
    <row r="218" spans="1:5" x14ac:dyDescent="0.2">
      <c r="A218" t="s">
        <v>25</v>
      </c>
      <c r="B218" s="2">
        <v>1</v>
      </c>
      <c r="C218">
        <v>0</v>
      </c>
      <c r="D218" s="33">
        <v>0</v>
      </c>
      <c r="E218">
        <f t="shared" si="3"/>
        <v>0</v>
      </c>
    </row>
    <row r="219" spans="1:5" x14ac:dyDescent="0.2">
      <c r="A219" t="s">
        <v>25</v>
      </c>
      <c r="B219" s="2">
        <v>2</v>
      </c>
      <c r="C219">
        <v>18</v>
      </c>
      <c r="D219" s="33">
        <v>18</v>
      </c>
      <c r="E219">
        <f t="shared" si="3"/>
        <v>0</v>
      </c>
    </row>
    <row r="220" spans="1:5" x14ac:dyDescent="0.2">
      <c r="A220" t="s">
        <v>25</v>
      </c>
      <c r="B220" s="2">
        <v>8</v>
      </c>
      <c r="C220">
        <v>18</v>
      </c>
      <c r="D220" s="33">
        <v>18</v>
      </c>
      <c r="E220">
        <f t="shared" si="3"/>
        <v>0</v>
      </c>
    </row>
    <row r="221" spans="1:5" x14ac:dyDescent="0.2">
      <c r="A221" t="s">
        <v>17</v>
      </c>
      <c r="B221" s="2">
        <v>7</v>
      </c>
      <c r="C221" t="s">
        <v>1</v>
      </c>
      <c r="D221" s="33">
        <v>18</v>
      </c>
    </row>
    <row r="222" spans="1:5" x14ac:dyDescent="0.2">
      <c r="A222" t="s">
        <v>18</v>
      </c>
      <c r="B222" s="2">
        <v>7</v>
      </c>
      <c r="C222" t="s">
        <v>1</v>
      </c>
      <c r="D222" s="33">
        <v>0</v>
      </c>
    </row>
  </sheetData>
  <autoFilter ref="A1:F222" xr:uid="{AB981378-9D88-D040-8E13-75DD69DF44C6}">
    <sortState ref="A2:F222">
      <sortCondition descending="1" ref="E1:E222"/>
    </sortState>
  </autoFilter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61D69-E0E2-1343-8A37-D95BACFD0262}">
  <dimension ref="A1:G29"/>
  <sheetViews>
    <sheetView tabSelected="1" workbookViewId="0">
      <selection activeCell="E26" sqref="E26"/>
    </sheetView>
  </sheetViews>
  <sheetFormatPr baseColWidth="10" defaultRowHeight="16" x14ac:dyDescent="0.2"/>
  <cols>
    <col min="1" max="1" width="16.83203125" style="39" customWidth="1"/>
    <col min="2" max="16384" width="10.83203125" style="39"/>
  </cols>
  <sheetData>
    <row r="1" spans="1:7" x14ac:dyDescent="0.2">
      <c r="A1" s="39" t="s">
        <v>35</v>
      </c>
      <c r="E1" s="39" t="s">
        <v>40</v>
      </c>
    </row>
    <row r="2" spans="1:7" ht="17" x14ac:dyDescent="0.2">
      <c r="B2" s="40" t="s">
        <v>63</v>
      </c>
      <c r="C2" s="40" t="s">
        <v>66</v>
      </c>
      <c r="F2" s="40" t="s">
        <v>63</v>
      </c>
      <c r="G2" s="40" t="s">
        <v>66</v>
      </c>
    </row>
    <row r="3" spans="1:7" x14ac:dyDescent="0.2">
      <c r="A3" s="41"/>
      <c r="B3" s="39">
        <v>-2.9285714</v>
      </c>
      <c r="C3" s="39">
        <v>-2.0571427999999994</v>
      </c>
      <c r="E3" s="10"/>
      <c r="F3" s="39">
        <v>-0.28571428571428575</v>
      </c>
      <c r="G3" s="39">
        <v>-0.14285714285714285</v>
      </c>
    </row>
    <row r="4" spans="1:7" x14ac:dyDescent="0.2">
      <c r="A4" s="41"/>
      <c r="B4" s="39">
        <v>-7.2071429000000009</v>
      </c>
      <c r="C4" s="39">
        <v>0.82857139999999951</v>
      </c>
      <c r="E4" s="10"/>
      <c r="F4" s="39">
        <v>0.5714285714285714</v>
      </c>
      <c r="G4" s="39">
        <v>0.14285714285714285</v>
      </c>
    </row>
    <row r="5" spans="1:7" x14ac:dyDescent="0.2">
      <c r="A5" s="41"/>
      <c r="B5" s="39">
        <v>-8.7285714300000006</v>
      </c>
      <c r="C5" s="39">
        <v>-5.3714285999999998</v>
      </c>
      <c r="E5" s="10"/>
      <c r="F5" s="39">
        <v>0.42857142857142855</v>
      </c>
      <c r="G5" s="39">
        <v>0</v>
      </c>
    </row>
    <row r="6" spans="1:7" x14ac:dyDescent="0.2">
      <c r="A6" s="41"/>
      <c r="B6" s="39">
        <v>-2.0416666699999997</v>
      </c>
      <c r="C6" s="39">
        <v>-2.8642857199999989</v>
      </c>
      <c r="E6" s="10"/>
      <c r="F6" s="39">
        <v>0.14285714285714285</v>
      </c>
      <c r="G6" s="39">
        <v>0.4285714285714286</v>
      </c>
    </row>
    <row r="7" spans="1:7" x14ac:dyDescent="0.2">
      <c r="A7" s="41"/>
      <c r="B7" s="39">
        <v>-4.6928571470000007</v>
      </c>
      <c r="C7" s="39">
        <v>-4.0928571399999996</v>
      </c>
      <c r="E7" s="10"/>
      <c r="F7" s="39">
        <v>0.42857142857142855</v>
      </c>
      <c r="G7" s="39">
        <v>0.2857142857142857</v>
      </c>
    </row>
    <row r="8" spans="1:7" x14ac:dyDescent="0.2">
      <c r="C8" s="39">
        <v>-1.2999999999999998</v>
      </c>
      <c r="E8" s="10"/>
      <c r="G8" s="39">
        <v>0.1428571428571429</v>
      </c>
    </row>
    <row r="9" spans="1:7" x14ac:dyDescent="0.2">
      <c r="C9" s="39">
        <v>-4.3999999999999986</v>
      </c>
      <c r="E9" s="10"/>
      <c r="G9" s="39">
        <v>0.2857142857142857</v>
      </c>
    </row>
    <row r="10" spans="1:7" x14ac:dyDescent="0.2">
      <c r="C10" s="39">
        <v>-5.4714285399999998</v>
      </c>
      <c r="E10" s="10"/>
      <c r="G10" s="39">
        <v>0.14285714285714285</v>
      </c>
    </row>
    <row r="11" spans="1:7" x14ac:dyDescent="0.2">
      <c r="E11" s="10"/>
    </row>
    <row r="12" spans="1:7" x14ac:dyDescent="0.2">
      <c r="A12" s="39" t="s">
        <v>64</v>
      </c>
      <c r="B12" s="39">
        <f>AVERAGE(B3:B7)</f>
        <v>-5.1197619093999993</v>
      </c>
      <c r="C12" s="39">
        <f>AVERAGE(C3:C10)</f>
        <v>-3.091071425</v>
      </c>
      <c r="E12" s="39" t="s">
        <v>64</v>
      </c>
      <c r="F12" s="39">
        <f>AVERAGE(F3:F7)</f>
        <v>0.25714285714285712</v>
      </c>
      <c r="G12" s="39">
        <f>AVERAGE(G3:G10)</f>
        <v>0.1607142857142857</v>
      </c>
    </row>
    <row r="13" spans="1:7" x14ac:dyDescent="0.2">
      <c r="A13" s="39" t="s">
        <v>65</v>
      </c>
      <c r="B13" s="39">
        <f>STDEV(B3:B7)</f>
        <v>2.8212984326083297</v>
      </c>
      <c r="C13" s="39">
        <f>STDEV(C3:C10)</f>
        <v>2.1802678196020819</v>
      </c>
      <c r="E13" s="39" t="s">
        <v>65</v>
      </c>
      <c r="F13" s="39">
        <f>STDEV(F3:F7)</f>
        <v>0.3410667538946664</v>
      </c>
      <c r="G13" s="39">
        <f>STDEV(G3:G10)</f>
        <v>0.1780604935368893</v>
      </c>
    </row>
    <row r="14" spans="1:7" x14ac:dyDescent="0.2">
      <c r="E14" s="10"/>
    </row>
    <row r="15" spans="1:7" x14ac:dyDescent="0.2">
      <c r="E15" s="10"/>
    </row>
    <row r="22" spans="1:1" x14ac:dyDescent="0.2">
      <c r="A22" s="41"/>
    </row>
    <row r="23" spans="1:1" x14ac:dyDescent="0.2">
      <c r="A23" s="41"/>
    </row>
    <row r="24" spans="1:1" x14ac:dyDescent="0.2">
      <c r="A24" s="41"/>
    </row>
    <row r="25" spans="1:1" x14ac:dyDescent="0.2">
      <c r="A25" s="41"/>
    </row>
    <row r="26" spans="1:1" x14ac:dyDescent="0.2">
      <c r="A26" s="41"/>
    </row>
    <row r="27" spans="1:1" x14ac:dyDescent="0.2">
      <c r="A27" s="41"/>
    </row>
    <row r="28" spans="1:1" x14ac:dyDescent="0.2">
      <c r="A28" s="41"/>
    </row>
    <row r="29" spans="1:1" x14ac:dyDescent="0.2">
      <c r="A29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Enrolled_auto_t1s_17trials</vt:lpstr>
      <vt:lpstr>t1_Calculation_Notes</vt:lpstr>
      <vt:lpstr>Rounded_auto_t1s_17trials</vt:lpstr>
      <vt:lpstr>Summary_17trials</vt:lpstr>
      <vt:lpstr>Auto Avg Velocity</vt:lpstr>
      <vt:lpstr>t1_Auto_vs_Manual</vt:lpstr>
      <vt:lpstr>PowerAnalysis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2022-08-15T16:35:35Z</dcterms:created>
  <dcterms:modified xsi:type="dcterms:W3CDTF">2022-10-15T03:34:51Z</dcterms:modified>
</cp:coreProperties>
</file>