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araricciardi/Desktop/Figure eLIfe Revision/Source data/"/>
    </mc:Choice>
  </mc:AlternateContent>
  <xr:revisionPtr revIDLastSave="0" documentId="13_ncr:1_{521F9D22-0DA1-2B43-9B81-2B5FE463C137}" xr6:coauthVersionLast="36" xr6:coauthVersionMax="36" xr10:uidLastSave="{00000000-0000-0000-0000-000000000000}"/>
  <bookViews>
    <workbookView xWindow="6720" yWindow="460" windowWidth="27500" windowHeight="16540" activeTab="4" xr2:uid="{00000000-000D-0000-FFFF-FFFF00000000}"/>
  </bookViews>
  <sheets>
    <sheet name="Figure 4B" sheetId="1" r:id="rId1"/>
    <sheet name="Figure 4D" sheetId="2" r:id="rId2"/>
    <sheet name="Figure 4C" sheetId="3" r:id="rId3"/>
    <sheet name="Figure 4E" sheetId="4" r:id="rId4"/>
    <sheet name="Figure 4F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C17" i="5"/>
  <c r="D16" i="5"/>
  <c r="C16" i="5"/>
  <c r="D16" i="4"/>
  <c r="C16" i="4"/>
  <c r="D15" i="4"/>
  <c r="C15" i="4"/>
  <c r="D17" i="3"/>
  <c r="C17" i="3"/>
  <c r="D16" i="3"/>
  <c r="C16" i="3"/>
  <c r="D21" i="2" l="1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C21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C20" i="2"/>
  <c r="E25" i="1"/>
  <c r="D25" i="1"/>
  <c r="E24" i="1"/>
  <c r="D24" i="1"/>
</calcChain>
</file>

<file path=xl/sharedStrings.xml><?xml version="1.0" encoding="utf-8"?>
<sst xmlns="http://schemas.openxmlformats.org/spreadsheetml/2006/main" count="76" uniqueCount="32">
  <si>
    <t xml:space="preserve">Puromycin incorporation in CD44- and CD44+ CD8+ TILs </t>
  </si>
  <si>
    <t>%of Puro+ cells</t>
  </si>
  <si>
    <t>CD44- cells</t>
  </si>
  <si>
    <t>CD44+ cells</t>
  </si>
  <si>
    <t xml:space="preserve">Markers in gated Puro- and Puro+ CD8+ TILs </t>
  </si>
  <si>
    <t>PD-1</t>
  </si>
  <si>
    <t>TIGIT</t>
  </si>
  <si>
    <t>TIM-3</t>
  </si>
  <si>
    <t>CTLA-4</t>
  </si>
  <si>
    <t>SLAMF6</t>
  </si>
  <si>
    <t>CD39</t>
  </si>
  <si>
    <t>ICOS</t>
  </si>
  <si>
    <t>CD28</t>
  </si>
  <si>
    <t>CCR5</t>
  </si>
  <si>
    <t>CD103</t>
  </si>
  <si>
    <r>
      <t>IFN-</t>
    </r>
    <r>
      <rPr>
        <sz val="11"/>
        <color theme="1"/>
        <rFont val="Calibri"/>
        <family val="2"/>
      </rPr>
      <t>γ</t>
    </r>
  </si>
  <si>
    <t>Granzyme B</t>
  </si>
  <si>
    <r>
      <t>TNF-</t>
    </r>
    <r>
      <rPr>
        <sz val="11"/>
        <color theme="1"/>
        <rFont val="Calibri"/>
        <family val="2"/>
      </rPr>
      <t>α</t>
    </r>
  </si>
  <si>
    <t>Puro-</t>
  </si>
  <si>
    <t>Puro+</t>
  </si>
  <si>
    <t>CD69</t>
  </si>
  <si>
    <t>CD27</t>
  </si>
  <si>
    <t>ST DEV</t>
  </si>
  <si>
    <t>AVERAGE</t>
  </si>
  <si>
    <t>P VALUE</t>
  </si>
  <si>
    <t>&lt;0.0001</t>
  </si>
  <si>
    <t>% of Ki-67+ in CD8+ TILs Puromycin+ and Puromycin-</t>
  </si>
  <si>
    <t>%of Puro-</t>
  </si>
  <si>
    <t>% of Puro+</t>
  </si>
  <si>
    <t>P.VALUE</t>
  </si>
  <si>
    <r>
      <t xml:space="preserve">% of </t>
    </r>
    <r>
      <rPr>
        <b/>
        <sz val="11"/>
        <color theme="1"/>
        <rFont val="Calibri"/>
        <family val="2"/>
        <scheme val="minor"/>
      </rPr>
      <t>Tim-3</t>
    </r>
    <r>
      <rPr>
        <sz val="11"/>
        <color theme="1"/>
        <rFont val="Calibri"/>
        <family val="2"/>
        <charset val="1"/>
        <scheme val="minor"/>
      </rPr>
      <t>+</t>
    </r>
    <r>
      <rPr>
        <b/>
        <sz val="11"/>
        <color theme="1"/>
        <rFont val="Calibri"/>
        <family val="2"/>
        <scheme val="minor"/>
      </rPr>
      <t>Slamf6-</t>
    </r>
    <r>
      <rPr>
        <sz val="11"/>
        <color theme="1"/>
        <rFont val="Calibri"/>
        <family val="2"/>
        <charset val="1"/>
        <scheme val="minor"/>
      </rPr>
      <t xml:space="preserve"> in CD8+ TILs Puromycin+ and Puromycin-</t>
    </r>
  </si>
  <si>
    <r>
      <t xml:space="preserve">% of </t>
    </r>
    <r>
      <rPr>
        <b/>
        <sz val="11"/>
        <color theme="1"/>
        <rFont val="Calibri"/>
        <family val="2"/>
        <scheme val="minor"/>
      </rPr>
      <t>Tim-3</t>
    </r>
    <r>
      <rPr>
        <sz val="11"/>
        <color theme="1"/>
        <rFont val="Calibri"/>
        <family val="2"/>
        <charset val="1"/>
        <scheme val="minor"/>
      </rPr>
      <t>+</t>
    </r>
    <r>
      <rPr>
        <b/>
        <sz val="11"/>
        <color theme="1"/>
        <rFont val="Calibri"/>
        <family val="2"/>
        <scheme val="minor"/>
      </rPr>
      <t>PD1</t>
    </r>
    <r>
      <rPr>
        <sz val="11"/>
        <color theme="1"/>
        <rFont val="Calibri"/>
        <family val="2"/>
        <charset val="1"/>
        <scheme val="minor"/>
      </rPr>
      <t>+ in CD8+ TILs Puromycin+ and Puromycin-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</si>
</sst>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"/>
      <scheme val="minor"/>
    </font>
    <font>
      <sz val="10"/>
      <name val="Arial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0" fillId="0" borderId="15" xfId="0" applyBorder="1"/>
    <xf numFmtId="0" fontId="0" fillId="0" borderId="8" xfId="0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Border="1"/>
    <xf numFmtId="0" fontId="5" fillId="0" borderId="0" xfId="0" applyFont="1"/>
    <xf numFmtId="0" fontId="4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6" fillId="0" borderId="0" xfId="0" applyFo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26"/>
  <sheetViews>
    <sheetView topLeftCell="A2" zoomScale="79" workbookViewId="0">
      <selection activeCell="C24" sqref="C24:C26"/>
    </sheetView>
  </sheetViews>
  <sheetFormatPr baseColWidth="10" defaultColWidth="8.83203125" defaultRowHeight="15"/>
  <cols>
    <col min="2" max="2" width="7.83203125" customWidth="1"/>
    <col min="3" max="3" width="13.1640625" customWidth="1"/>
    <col min="4" max="4" width="12.5" customWidth="1"/>
    <col min="5" max="5" width="10.83203125" customWidth="1"/>
    <col min="7" max="7" width="9.6640625" customWidth="1"/>
  </cols>
  <sheetData>
    <row r="1" spans="3:7" ht="16" thickBot="1"/>
    <row r="2" spans="3:7" ht="16" thickBot="1">
      <c r="C2" s="21" t="s">
        <v>0</v>
      </c>
      <c r="D2" s="22"/>
      <c r="E2" s="22"/>
      <c r="F2" s="22"/>
      <c r="G2" s="23"/>
    </row>
    <row r="3" spans="3:7" ht="16" thickBot="1">
      <c r="D3" s="24" t="s">
        <v>1</v>
      </c>
      <c r="E3" s="25"/>
    </row>
    <row r="4" spans="3:7">
      <c r="D4" s="4" t="s">
        <v>2</v>
      </c>
      <c r="E4" s="4" t="s">
        <v>3</v>
      </c>
    </row>
    <row r="5" spans="3:7">
      <c r="D5" s="1">
        <v>12.1</v>
      </c>
      <c r="E5" s="1">
        <v>29</v>
      </c>
    </row>
    <row r="6" spans="3:7">
      <c r="D6" s="2">
        <v>38.9</v>
      </c>
      <c r="E6" s="2">
        <v>72.7</v>
      </c>
    </row>
    <row r="7" spans="3:7">
      <c r="D7" s="2">
        <v>8.4700000000000006</v>
      </c>
      <c r="E7" s="2">
        <v>17.600000000000001</v>
      </c>
    </row>
    <row r="8" spans="3:7">
      <c r="D8" s="2">
        <v>28.7</v>
      </c>
      <c r="E8" s="2">
        <v>43.9</v>
      </c>
    </row>
    <row r="9" spans="3:7">
      <c r="D9" s="2">
        <v>69.7</v>
      </c>
      <c r="E9" s="2">
        <v>61.7</v>
      </c>
    </row>
    <row r="10" spans="3:7">
      <c r="D10" s="2">
        <v>31.6</v>
      </c>
      <c r="E10" s="2">
        <v>45</v>
      </c>
    </row>
    <row r="11" spans="3:7">
      <c r="D11" s="2">
        <v>26</v>
      </c>
      <c r="E11" s="2">
        <v>41</v>
      </c>
    </row>
    <row r="12" spans="3:7">
      <c r="D12" s="2">
        <v>10.4</v>
      </c>
      <c r="E12" s="2">
        <v>25.4</v>
      </c>
    </row>
    <row r="13" spans="3:7">
      <c r="D13" s="2">
        <v>18.3</v>
      </c>
      <c r="E13" s="2">
        <v>19.5</v>
      </c>
    </row>
    <row r="14" spans="3:7">
      <c r="D14" s="2">
        <v>15</v>
      </c>
      <c r="E14" s="2">
        <v>21.3</v>
      </c>
    </row>
    <row r="15" spans="3:7">
      <c r="D15" s="2">
        <v>7.39</v>
      </c>
      <c r="E15" s="2">
        <v>39.5</v>
      </c>
    </row>
    <row r="16" spans="3:7">
      <c r="D16" s="2">
        <v>37.5</v>
      </c>
      <c r="E16" s="2">
        <v>90.6</v>
      </c>
    </row>
    <row r="17" spans="3:5">
      <c r="D17" s="2">
        <v>14.3</v>
      </c>
      <c r="E17" s="2">
        <v>25.7</v>
      </c>
    </row>
    <row r="18" spans="3:5">
      <c r="D18" s="2">
        <v>11.2</v>
      </c>
      <c r="E18" s="2">
        <v>21.6</v>
      </c>
    </row>
    <row r="19" spans="3:5">
      <c r="D19" s="2">
        <v>20.9</v>
      </c>
      <c r="E19" s="2">
        <v>39.299999999999997</v>
      </c>
    </row>
    <row r="20" spans="3:5">
      <c r="D20" s="2">
        <v>7.57</v>
      </c>
      <c r="E20" s="2">
        <v>17.2</v>
      </c>
    </row>
    <row r="21" spans="3:5">
      <c r="D21" s="2">
        <v>25.1</v>
      </c>
      <c r="E21" s="2">
        <v>48.2</v>
      </c>
    </row>
    <row r="22" spans="3:5">
      <c r="D22" s="3">
        <v>16.100000000000001</v>
      </c>
      <c r="E22" s="3">
        <v>25.2</v>
      </c>
    </row>
    <row r="24" spans="3:5">
      <c r="C24" s="18" t="s">
        <v>22</v>
      </c>
      <c r="D24">
        <f>_xlfn.STDEV.S(D5:D22)</f>
        <v>15.482776568220499</v>
      </c>
      <c r="E24">
        <f>_xlfn.STDEV.S(E5:E22)</f>
        <v>20.331243865641429</v>
      </c>
    </row>
    <row r="25" spans="3:5">
      <c r="C25" s="19" t="s">
        <v>23</v>
      </c>
      <c r="D25">
        <f>AVERAGE(D5:D22)</f>
        <v>22.179444444444446</v>
      </c>
      <c r="E25">
        <f>AVERAGE(E5:E22)</f>
        <v>38.022222222222233</v>
      </c>
    </row>
    <row r="26" spans="3:5">
      <c r="C26" s="19" t="s">
        <v>24</v>
      </c>
      <c r="D26" s="20">
        <v>2.5999999999999999E-3</v>
      </c>
    </row>
  </sheetData>
  <mergeCells count="2">
    <mergeCell ref="C2:G2"/>
    <mergeCell ref="D3:E3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22"/>
  <sheetViews>
    <sheetView topLeftCell="N1" zoomScale="89" workbookViewId="0">
      <selection activeCell="AD28" sqref="AD28"/>
    </sheetView>
  </sheetViews>
  <sheetFormatPr baseColWidth="10" defaultColWidth="8.83203125" defaultRowHeight="15"/>
  <sheetData>
    <row r="2" spans="3:32" ht="16" thickBot="1"/>
    <row r="3" spans="3:32">
      <c r="C3" s="27" t="s">
        <v>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9"/>
    </row>
    <row r="4" spans="3:32">
      <c r="C4" s="26" t="s">
        <v>5</v>
      </c>
      <c r="D4" s="26"/>
      <c r="E4" s="26" t="s">
        <v>6</v>
      </c>
      <c r="F4" s="26"/>
      <c r="G4" s="26" t="s">
        <v>7</v>
      </c>
      <c r="H4" s="26"/>
      <c r="I4" s="26" t="s">
        <v>8</v>
      </c>
      <c r="J4" s="26"/>
      <c r="K4" s="26" t="s">
        <v>9</v>
      </c>
      <c r="L4" s="26"/>
      <c r="M4" s="26" t="s">
        <v>10</v>
      </c>
      <c r="N4" s="26"/>
      <c r="O4" s="30" t="s">
        <v>21</v>
      </c>
      <c r="P4" s="31"/>
      <c r="Q4" s="26" t="s">
        <v>11</v>
      </c>
      <c r="R4" s="26"/>
      <c r="S4" s="26" t="s">
        <v>12</v>
      </c>
      <c r="T4" s="26"/>
      <c r="U4" s="30" t="s">
        <v>20</v>
      </c>
      <c r="V4" s="31"/>
      <c r="W4" s="26" t="s">
        <v>13</v>
      </c>
      <c r="X4" s="26"/>
      <c r="Y4" s="26" t="s">
        <v>14</v>
      </c>
      <c r="Z4" s="26"/>
      <c r="AA4" s="26" t="s">
        <v>15</v>
      </c>
      <c r="AB4" s="26"/>
      <c r="AC4" s="26" t="s">
        <v>16</v>
      </c>
      <c r="AD4" s="26"/>
      <c r="AE4" s="26" t="s">
        <v>17</v>
      </c>
      <c r="AF4" s="26"/>
    </row>
    <row r="5" spans="3:32">
      <c r="C5" s="5" t="s">
        <v>18</v>
      </c>
      <c r="D5" s="6" t="s">
        <v>19</v>
      </c>
      <c r="E5" s="5" t="s">
        <v>18</v>
      </c>
      <c r="F5" s="6" t="s">
        <v>19</v>
      </c>
      <c r="G5" s="5" t="s">
        <v>18</v>
      </c>
      <c r="H5" s="6" t="s">
        <v>19</v>
      </c>
      <c r="I5" s="5" t="s">
        <v>18</v>
      </c>
      <c r="J5" s="6" t="s">
        <v>19</v>
      </c>
      <c r="K5" s="5" t="s">
        <v>18</v>
      </c>
      <c r="L5" s="6" t="s">
        <v>19</v>
      </c>
      <c r="M5" s="5" t="s">
        <v>18</v>
      </c>
      <c r="N5" s="6" t="s">
        <v>19</v>
      </c>
      <c r="O5" s="5" t="s">
        <v>18</v>
      </c>
      <c r="P5" s="6" t="s">
        <v>19</v>
      </c>
      <c r="Q5" s="5" t="s">
        <v>18</v>
      </c>
      <c r="R5" s="6" t="s">
        <v>19</v>
      </c>
      <c r="S5" s="5" t="s">
        <v>18</v>
      </c>
      <c r="T5" s="6" t="s">
        <v>19</v>
      </c>
      <c r="U5" s="5" t="s">
        <v>18</v>
      </c>
      <c r="V5" s="6" t="s">
        <v>19</v>
      </c>
      <c r="W5" s="5" t="s">
        <v>18</v>
      </c>
      <c r="X5" s="6" t="s">
        <v>19</v>
      </c>
      <c r="Y5" s="5" t="s">
        <v>18</v>
      </c>
      <c r="Z5" s="6" t="s">
        <v>19</v>
      </c>
      <c r="AA5" s="5" t="s">
        <v>18</v>
      </c>
      <c r="AB5" s="6" t="s">
        <v>19</v>
      </c>
      <c r="AC5" s="5" t="s">
        <v>18</v>
      </c>
      <c r="AD5" s="6" t="s">
        <v>19</v>
      </c>
      <c r="AE5" s="5" t="s">
        <v>18</v>
      </c>
      <c r="AF5" s="6" t="s">
        <v>19</v>
      </c>
    </row>
    <row r="6" spans="3:32">
      <c r="C6" s="7">
        <v>70.099999999999994</v>
      </c>
      <c r="D6" s="8">
        <v>41.9</v>
      </c>
      <c r="E6" s="7">
        <v>44</v>
      </c>
      <c r="F6" s="8">
        <v>42.8</v>
      </c>
      <c r="G6" s="7">
        <v>65</v>
      </c>
      <c r="H6" s="8">
        <v>73.3</v>
      </c>
      <c r="I6" s="7">
        <v>4.0199999999999996</v>
      </c>
      <c r="J6" s="8">
        <v>3.02</v>
      </c>
      <c r="K6" s="7">
        <v>28.9</v>
      </c>
      <c r="L6" s="8">
        <v>42.3</v>
      </c>
      <c r="M6" s="7">
        <v>63.2</v>
      </c>
      <c r="N6" s="8">
        <v>80.3</v>
      </c>
      <c r="O6" s="7">
        <v>37.799999999999997</v>
      </c>
      <c r="P6" s="8">
        <v>51.5</v>
      </c>
      <c r="Q6" s="7">
        <v>8.07</v>
      </c>
      <c r="R6" s="8">
        <v>3.35</v>
      </c>
      <c r="S6" s="7">
        <v>60.5</v>
      </c>
      <c r="T6" s="8">
        <v>67.900000000000006</v>
      </c>
      <c r="U6" s="7">
        <v>2.66</v>
      </c>
      <c r="V6" s="8">
        <v>4.5199999999999996</v>
      </c>
      <c r="W6" s="7">
        <v>2</v>
      </c>
      <c r="X6" s="8">
        <v>5.2</v>
      </c>
      <c r="Y6" s="7">
        <v>4.95</v>
      </c>
      <c r="Z6" s="8">
        <v>4.58</v>
      </c>
      <c r="AA6" s="7">
        <v>45.4</v>
      </c>
      <c r="AB6" s="8">
        <v>54.4</v>
      </c>
      <c r="AC6" s="7">
        <v>25.2</v>
      </c>
      <c r="AD6" s="8">
        <v>44</v>
      </c>
      <c r="AE6" s="7">
        <v>15.5</v>
      </c>
      <c r="AF6" s="8">
        <v>11.4</v>
      </c>
    </row>
    <row r="7" spans="3:32">
      <c r="C7" s="9">
        <v>39.5</v>
      </c>
      <c r="D7" s="10">
        <v>50.4</v>
      </c>
      <c r="E7" s="9">
        <v>33.200000000000003</v>
      </c>
      <c r="F7" s="10">
        <v>26.7</v>
      </c>
      <c r="G7" s="9">
        <v>31.2</v>
      </c>
      <c r="H7" s="10">
        <v>46.5</v>
      </c>
      <c r="I7" s="9">
        <v>4.59</v>
      </c>
      <c r="J7" s="10">
        <v>1.28</v>
      </c>
      <c r="K7" s="9">
        <v>34.6</v>
      </c>
      <c r="L7" s="10">
        <v>54.1</v>
      </c>
      <c r="M7" s="9">
        <v>67</v>
      </c>
      <c r="N7" s="10">
        <v>48.4</v>
      </c>
      <c r="O7" s="9">
        <v>28.7</v>
      </c>
      <c r="P7" s="10">
        <v>43.6</v>
      </c>
      <c r="Q7" s="9">
        <v>8.48</v>
      </c>
      <c r="R7" s="10">
        <v>3.5</v>
      </c>
      <c r="S7" s="9">
        <v>31.6</v>
      </c>
      <c r="T7" s="10">
        <v>35.299999999999997</v>
      </c>
      <c r="U7" s="9">
        <v>2.85</v>
      </c>
      <c r="V7" s="10">
        <v>4.45</v>
      </c>
      <c r="W7" s="9">
        <v>0.78</v>
      </c>
      <c r="X7" s="10">
        <v>1.19</v>
      </c>
      <c r="Y7" s="9">
        <v>6.67</v>
      </c>
      <c r="Z7" s="10">
        <v>5.72</v>
      </c>
      <c r="AA7" s="9">
        <v>51.7</v>
      </c>
      <c r="AB7" s="10">
        <v>60</v>
      </c>
      <c r="AC7" s="9">
        <v>10.4</v>
      </c>
      <c r="AD7" s="10">
        <v>15.6</v>
      </c>
      <c r="AE7" s="9">
        <v>4.16</v>
      </c>
      <c r="AF7" s="10">
        <v>9.09</v>
      </c>
    </row>
    <row r="8" spans="3:32">
      <c r="C8" s="9">
        <v>13.2</v>
      </c>
      <c r="D8" s="10">
        <v>21.1</v>
      </c>
      <c r="E8" s="9">
        <v>32.9</v>
      </c>
      <c r="F8" s="10">
        <v>12.4</v>
      </c>
      <c r="G8" s="9">
        <v>8.4700000000000006</v>
      </c>
      <c r="H8" s="10">
        <v>28.2</v>
      </c>
      <c r="I8" s="9">
        <v>3.31</v>
      </c>
      <c r="J8" s="10">
        <v>2.15</v>
      </c>
      <c r="K8" s="9">
        <v>22.53</v>
      </c>
      <c r="L8" s="10">
        <v>50.9</v>
      </c>
      <c r="M8" s="9">
        <v>59.5</v>
      </c>
      <c r="N8" s="10">
        <v>58.4</v>
      </c>
      <c r="O8" s="9">
        <v>8.1199999999999992</v>
      </c>
      <c r="P8" s="10">
        <v>30.7</v>
      </c>
      <c r="Q8" s="9">
        <v>9.52</v>
      </c>
      <c r="R8" s="10">
        <v>2.78</v>
      </c>
      <c r="S8" s="9">
        <v>19.600000000000001</v>
      </c>
      <c r="T8" s="10">
        <v>17.399999999999999</v>
      </c>
      <c r="U8" s="9">
        <v>3.76</v>
      </c>
      <c r="V8" s="10">
        <v>6.65</v>
      </c>
      <c r="W8" s="9">
        <v>0.4</v>
      </c>
      <c r="X8" s="10">
        <v>1.08</v>
      </c>
      <c r="Y8" s="9">
        <v>9.01</v>
      </c>
      <c r="Z8" s="10">
        <v>10.8</v>
      </c>
      <c r="AA8" s="9">
        <v>24.5</v>
      </c>
      <c r="AB8" s="10">
        <v>59</v>
      </c>
      <c r="AC8" s="9">
        <v>13.52</v>
      </c>
      <c r="AD8" s="10">
        <v>37.380000000000003</v>
      </c>
      <c r="AE8" s="9">
        <v>5.19</v>
      </c>
      <c r="AF8" s="10">
        <v>14.1</v>
      </c>
    </row>
    <row r="9" spans="3:32">
      <c r="C9" s="9">
        <v>31.8</v>
      </c>
      <c r="D9" s="10">
        <v>53.1</v>
      </c>
      <c r="E9" s="9">
        <v>24.7</v>
      </c>
      <c r="F9" s="10">
        <v>16.3</v>
      </c>
      <c r="G9" s="9">
        <v>10.4</v>
      </c>
      <c r="H9" s="10">
        <v>51.6</v>
      </c>
      <c r="I9" s="9">
        <v>1.98</v>
      </c>
      <c r="J9" s="10">
        <v>2.21</v>
      </c>
      <c r="K9" s="9">
        <v>18.100000000000001</v>
      </c>
      <c r="L9" s="10">
        <v>40.9</v>
      </c>
      <c r="M9" s="9">
        <v>46</v>
      </c>
      <c r="N9" s="10">
        <v>62</v>
      </c>
      <c r="O9" s="9">
        <v>14.5</v>
      </c>
      <c r="P9" s="10">
        <v>43.2</v>
      </c>
      <c r="Q9" s="9">
        <v>7.06</v>
      </c>
      <c r="R9" s="10">
        <v>2.71</v>
      </c>
      <c r="S9" s="9">
        <v>24.8</v>
      </c>
      <c r="T9" s="10">
        <v>29</v>
      </c>
      <c r="U9" s="9">
        <v>11.1</v>
      </c>
      <c r="V9" s="10">
        <v>16.3</v>
      </c>
      <c r="W9" s="9">
        <v>0.92</v>
      </c>
      <c r="X9" s="10">
        <v>0.68</v>
      </c>
      <c r="Y9" s="9">
        <v>10.199999999999999</v>
      </c>
      <c r="Z9" s="10">
        <v>16.3</v>
      </c>
      <c r="AA9" s="9">
        <v>39.4</v>
      </c>
      <c r="AB9" s="10">
        <v>52</v>
      </c>
      <c r="AC9" s="9">
        <v>44</v>
      </c>
      <c r="AD9" s="10">
        <v>26.9</v>
      </c>
      <c r="AE9" s="9">
        <v>17</v>
      </c>
      <c r="AF9" s="10">
        <v>13.3</v>
      </c>
    </row>
    <row r="10" spans="3:32">
      <c r="C10" s="9">
        <v>21.2</v>
      </c>
      <c r="D10" s="10">
        <v>33.700000000000003</v>
      </c>
      <c r="E10" s="9">
        <v>32.299999999999997</v>
      </c>
      <c r="F10" s="10">
        <v>26.1</v>
      </c>
      <c r="G10" s="9">
        <v>17.3</v>
      </c>
      <c r="H10" s="10">
        <v>31.5</v>
      </c>
      <c r="I10" s="9">
        <v>2.4500000000000002</v>
      </c>
      <c r="J10" s="10">
        <v>1.51</v>
      </c>
      <c r="K10" s="9">
        <v>37</v>
      </c>
      <c r="L10" s="10">
        <v>49.1</v>
      </c>
      <c r="M10" s="9">
        <v>32.9</v>
      </c>
      <c r="N10" s="10">
        <v>62.8</v>
      </c>
      <c r="O10" s="9">
        <v>17.3</v>
      </c>
      <c r="P10" s="10">
        <v>39</v>
      </c>
      <c r="Q10" s="9">
        <v>10.6</v>
      </c>
      <c r="R10" s="10">
        <v>7.47</v>
      </c>
      <c r="S10" s="9">
        <v>30.2</v>
      </c>
      <c r="T10" s="10">
        <v>36.799999999999997</v>
      </c>
      <c r="U10" s="9">
        <v>5.13</v>
      </c>
      <c r="V10" s="10">
        <v>7.76</v>
      </c>
      <c r="W10" s="9">
        <v>1.1000000000000001</v>
      </c>
      <c r="X10" s="10">
        <v>0.59</v>
      </c>
      <c r="Y10" s="9">
        <v>7.19</v>
      </c>
      <c r="Z10" s="10">
        <v>7.84</v>
      </c>
      <c r="AA10" s="9">
        <v>33</v>
      </c>
      <c r="AB10" s="10">
        <v>41.7</v>
      </c>
      <c r="AC10" s="9">
        <v>21.5</v>
      </c>
      <c r="AD10" s="10">
        <v>25.1</v>
      </c>
      <c r="AE10" s="9">
        <v>5.22</v>
      </c>
      <c r="AF10" s="10">
        <v>9.64</v>
      </c>
    </row>
    <row r="11" spans="3:32">
      <c r="C11" s="9">
        <v>35.799999999999997</v>
      </c>
      <c r="D11" s="10">
        <v>53.8</v>
      </c>
      <c r="E11" s="9">
        <v>25.4</v>
      </c>
      <c r="F11" s="10">
        <v>17.100000000000001</v>
      </c>
      <c r="G11" s="9">
        <v>31.9</v>
      </c>
      <c r="H11" s="10">
        <v>54.7</v>
      </c>
      <c r="I11" s="9">
        <v>1.58</v>
      </c>
      <c r="J11" s="10">
        <v>3.73</v>
      </c>
      <c r="K11" s="9">
        <v>45.7</v>
      </c>
      <c r="L11" s="10">
        <v>61.7</v>
      </c>
      <c r="M11" s="9">
        <v>21.8</v>
      </c>
      <c r="N11" s="10">
        <v>61</v>
      </c>
      <c r="O11" s="9">
        <v>22.1</v>
      </c>
      <c r="P11" s="10">
        <v>44.9</v>
      </c>
      <c r="Q11" s="9">
        <v>8.1999999999999993</v>
      </c>
      <c r="R11" s="10">
        <v>2.37</v>
      </c>
      <c r="S11" s="9">
        <v>22.8</v>
      </c>
      <c r="T11" s="10">
        <v>23.4</v>
      </c>
      <c r="U11" s="9">
        <v>4.6500000000000004</v>
      </c>
      <c r="V11" s="10">
        <v>6.76</v>
      </c>
      <c r="W11" s="9">
        <v>0.44</v>
      </c>
      <c r="X11" s="10">
        <v>0.18</v>
      </c>
      <c r="Y11" s="9">
        <v>5.6</v>
      </c>
      <c r="Z11" s="10">
        <v>4.47</v>
      </c>
      <c r="AA11" s="9">
        <v>31.2</v>
      </c>
      <c r="AB11" s="10">
        <v>39.5</v>
      </c>
      <c r="AC11" s="9">
        <v>19.54</v>
      </c>
      <c r="AD11" s="10">
        <v>26.6</v>
      </c>
      <c r="AE11" s="9">
        <v>4.28</v>
      </c>
      <c r="AF11" s="10">
        <v>8.35</v>
      </c>
    </row>
    <row r="12" spans="3:32">
      <c r="C12" s="9">
        <v>29.5</v>
      </c>
      <c r="D12" s="10">
        <v>43.6</v>
      </c>
      <c r="E12" s="9">
        <v>25.6</v>
      </c>
      <c r="F12" s="10">
        <v>32.700000000000003</v>
      </c>
      <c r="G12" s="9">
        <v>24.3</v>
      </c>
      <c r="H12" s="10">
        <v>49.4</v>
      </c>
      <c r="I12" s="9">
        <v>2.41</v>
      </c>
      <c r="J12" s="10">
        <v>2.82</v>
      </c>
      <c r="K12" s="9">
        <v>39.799999999999997</v>
      </c>
      <c r="L12" s="10">
        <v>51.4</v>
      </c>
      <c r="M12" s="9">
        <v>34.200000000000003</v>
      </c>
      <c r="N12" s="10">
        <v>69.8</v>
      </c>
      <c r="O12" s="9">
        <v>23.9</v>
      </c>
      <c r="P12" s="10">
        <v>45.1</v>
      </c>
      <c r="Q12" s="9">
        <v>24.6</v>
      </c>
      <c r="R12" s="10">
        <v>3.03</v>
      </c>
      <c r="S12" s="9">
        <v>50.8</v>
      </c>
      <c r="T12" s="10">
        <v>47.2</v>
      </c>
      <c r="U12" s="9">
        <v>3.58</v>
      </c>
      <c r="V12" s="10">
        <v>4.57</v>
      </c>
      <c r="W12" s="9">
        <v>2.62</v>
      </c>
      <c r="X12" s="10">
        <v>4.4000000000000004</v>
      </c>
      <c r="Y12" s="9">
        <v>17.8</v>
      </c>
      <c r="Z12" s="10">
        <v>7.58</v>
      </c>
      <c r="AA12" s="9">
        <v>34.700000000000003</v>
      </c>
      <c r="AB12" s="10">
        <v>57.8</v>
      </c>
      <c r="AC12" s="9">
        <v>23.67</v>
      </c>
      <c r="AD12" s="10">
        <v>39.08</v>
      </c>
      <c r="AE12" s="9">
        <v>7.1</v>
      </c>
      <c r="AF12" s="10">
        <v>8.91</v>
      </c>
    </row>
    <row r="13" spans="3:32">
      <c r="C13" s="9">
        <v>31.1</v>
      </c>
      <c r="D13" s="10">
        <v>50</v>
      </c>
      <c r="E13" s="9">
        <v>46.1</v>
      </c>
      <c r="F13" s="10">
        <v>27.5</v>
      </c>
      <c r="G13" s="9">
        <v>26.5</v>
      </c>
      <c r="H13" s="10">
        <v>50.3</v>
      </c>
      <c r="I13" s="9">
        <v>2.0499999999999998</v>
      </c>
      <c r="J13" s="10">
        <v>1.51</v>
      </c>
      <c r="K13" s="9">
        <v>24.3</v>
      </c>
      <c r="L13" s="10">
        <v>46.9</v>
      </c>
      <c r="M13" s="9">
        <v>29.5</v>
      </c>
      <c r="N13" s="10">
        <v>69.2</v>
      </c>
      <c r="O13" s="9">
        <v>18.399999999999999</v>
      </c>
      <c r="P13" s="10">
        <v>45.8</v>
      </c>
      <c r="Q13" s="9">
        <v>26.7</v>
      </c>
      <c r="R13" s="10">
        <v>11.9</v>
      </c>
      <c r="S13" s="9">
        <v>38.700000000000003</v>
      </c>
      <c r="T13" s="10">
        <v>52.6</v>
      </c>
      <c r="U13" s="9">
        <v>9.25</v>
      </c>
      <c r="V13" s="10">
        <v>5.38</v>
      </c>
      <c r="W13" s="9">
        <v>0.76</v>
      </c>
      <c r="X13" s="10">
        <v>1.22</v>
      </c>
      <c r="Y13" s="9">
        <v>4.1399999999999997</v>
      </c>
      <c r="Z13" s="10">
        <v>4.32</v>
      </c>
      <c r="AA13" s="9">
        <v>29.61</v>
      </c>
      <c r="AB13" s="10">
        <v>45.1</v>
      </c>
      <c r="AC13" s="9">
        <v>10.6</v>
      </c>
      <c r="AD13" s="10">
        <v>22.6</v>
      </c>
      <c r="AE13" s="9">
        <v>8.7899999999999991</v>
      </c>
      <c r="AF13" s="10">
        <v>9.8000000000000007</v>
      </c>
    </row>
    <row r="14" spans="3:32">
      <c r="C14" s="9">
        <v>34.799999999999997</v>
      </c>
      <c r="D14" s="10">
        <v>45.6</v>
      </c>
      <c r="E14" s="9">
        <v>41.9</v>
      </c>
      <c r="F14" s="10">
        <v>32.4</v>
      </c>
      <c r="G14" s="9">
        <v>25.5</v>
      </c>
      <c r="H14" s="10">
        <v>58.1</v>
      </c>
      <c r="I14" s="9">
        <v>1.76</v>
      </c>
      <c r="J14" s="10">
        <v>2.14</v>
      </c>
      <c r="K14" s="9">
        <v>29.9</v>
      </c>
      <c r="L14" s="10">
        <v>49.9</v>
      </c>
      <c r="M14" s="9">
        <v>31.2</v>
      </c>
      <c r="N14" s="10">
        <v>71.400000000000006</v>
      </c>
      <c r="O14" s="9">
        <v>14.8</v>
      </c>
      <c r="P14" s="10">
        <v>44</v>
      </c>
      <c r="Q14" s="9">
        <v>20.5</v>
      </c>
      <c r="R14" s="10">
        <v>5.42</v>
      </c>
      <c r="S14" s="9">
        <v>47.8</v>
      </c>
      <c r="T14" s="10">
        <v>56.4</v>
      </c>
      <c r="U14" s="9">
        <v>4.1100000000000003</v>
      </c>
      <c r="V14" s="10">
        <v>6.67</v>
      </c>
      <c r="W14" s="9">
        <v>0.67</v>
      </c>
      <c r="X14" s="10">
        <v>1.25</v>
      </c>
      <c r="Y14" s="17">
        <v>6.02</v>
      </c>
      <c r="Z14" s="10">
        <v>6.23</v>
      </c>
      <c r="AA14" s="9">
        <v>18.510000000000002</v>
      </c>
      <c r="AB14" s="10">
        <v>33.799999999999997</v>
      </c>
      <c r="AC14" s="9">
        <v>11.8</v>
      </c>
      <c r="AD14" s="10">
        <v>37</v>
      </c>
      <c r="AE14" s="9">
        <v>11.9</v>
      </c>
      <c r="AF14" s="10">
        <v>13.4</v>
      </c>
    </row>
    <row r="15" spans="3:32">
      <c r="C15" s="9">
        <v>49</v>
      </c>
      <c r="D15" s="10">
        <v>40.299999999999997</v>
      </c>
      <c r="E15" s="13"/>
      <c r="F15" s="14"/>
      <c r="G15" s="9">
        <v>37.9</v>
      </c>
      <c r="H15" s="10">
        <v>59.6</v>
      </c>
      <c r="I15" s="13"/>
      <c r="J15" s="14"/>
      <c r="K15" s="13"/>
      <c r="L15" s="14"/>
      <c r="M15" s="9">
        <v>13.2</v>
      </c>
      <c r="N15" s="10">
        <v>71.7</v>
      </c>
      <c r="O15" s="9">
        <v>31.1</v>
      </c>
      <c r="P15" s="10">
        <v>48.9</v>
      </c>
      <c r="Q15" s="13"/>
      <c r="R15" s="14"/>
      <c r="S15" s="13"/>
      <c r="T15" s="14"/>
      <c r="U15" s="9">
        <v>4.97</v>
      </c>
      <c r="V15" s="10">
        <v>6.04</v>
      </c>
      <c r="W15" s="13"/>
      <c r="X15" s="14"/>
      <c r="Y15" s="17">
        <v>3.73</v>
      </c>
      <c r="Z15" s="10">
        <v>3.76</v>
      </c>
      <c r="AA15" s="9">
        <v>30.2</v>
      </c>
      <c r="AB15" s="10">
        <v>45.5</v>
      </c>
      <c r="AC15" s="9">
        <v>11.8</v>
      </c>
      <c r="AD15" s="10">
        <v>25.1</v>
      </c>
      <c r="AE15" s="9">
        <v>9.15</v>
      </c>
      <c r="AF15" s="10">
        <v>12</v>
      </c>
    </row>
    <row r="16" spans="3:32">
      <c r="C16" s="13"/>
      <c r="D16" s="14"/>
      <c r="E16" s="13"/>
      <c r="F16" s="14"/>
      <c r="G16" s="13"/>
      <c r="H16" s="14"/>
      <c r="I16" s="13"/>
      <c r="J16" s="14"/>
      <c r="K16" s="13"/>
      <c r="L16" s="14"/>
      <c r="M16" s="13"/>
      <c r="N16" s="14"/>
      <c r="O16" s="13"/>
      <c r="P16" s="14"/>
      <c r="Q16" s="13"/>
      <c r="R16" s="14"/>
      <c r="S16" s="13"/>
      <c r="T16" s="14"/>
      <c r="U16" s="13"/>
      <c r="V16" s="14"/>
      <c r="W16" s="13"/>
      <c r="X16" s="14"/>
      <c r="Y16" s="13"/>
      <c r="Z16" s="14"/>
      <c r="AA16" s="9">
        <v>17.52</v>
      </c>
      <c r="AB16" s="10">
        <v>32.299999999999997</v>
      </c>
      <c r="AC16" s="13"/>
      <c r="AD16" s="14"/>
      <c r="AE16" s="13"/>
      <c r="AF16" s="14"/>
    </row>
    <row r="17" spans="2:32">
      <c r="C17" s="13"/>
      <c r="D17" s="14"/>
      <c r="E17" s="13"/>
      <c r="F17" s="14"/>
      <c r="G17" s="13"/>
      <c r="H17" s="14"/>
      <c r="I17" s="13"/>
      <c r="J17" s="14"/>
      <c r="K17" s="13"/>
      <c r="L17" s="14"/>
      <c r="M17" s="13"/>
      <c r="N17" s="14"/>
      <c r="O17" s="13"/>
      <c r="P17" s="14"/>
      <c r="Q17" s="13"/>
      <c r="R17" s="14"/>
      <c r="S17" s="13"/>
      <c r="T17" s="14"/>
      <c r="U17" s="13"/>
      <c r="V17" s="14"/>
      <c r="W17" s="13"/>
      <c r="X17" s="14"/>
      <c r="Y17" s="13"/>
      <c r="Z17" s="14"/>
      <c r="AA17" s="9">
        <v>46.17</v>
      </c>
      <c r="AB17" s="10">
        <v>65.8</v>
      </c>
      <c r="AC17" s="13"/>
      <c r="AD17" s="14"/>
      <c r="AE17" s="13"/>
      <c r="AF17" s="14"/>
    </row>
    <row r="18" spans="2:32">
      <c r="C18" s="15"/>
      <c r="D18" s="16"/>
      <c r="E18" s="15"/>
      <c r="F18" s="16"/>
      <c r="G18" s="15"/>
      <c r="H18" s="16"/>
      <c r="I18" s="15"/>
      <c r="J18" s="16"/>
      <c r="K18" s="15"/>
      <c r="L18" s="16"/>
      <c r="M18" s="15"/>
      <c r="N18" s="16"/>
      <c r="O18" s="15"/>
      <c r="P18" s="16"/>
      <c r="Q18" s="15"/>
      <c r="R18" s="16"/>
      <c r="S18" s="15"/>
      <c r="T18" s="16"/>
      <c r="U18" s="15"/>
      <c r="V18" s="16"/>
      <c r="W18" s="15"/>
      <c r="X18" s="16"/>
      <c r="Y18" s="15"/>
      <c r="Z18" s="16"/>
      <c r="AA18" s="11">
        <v>14.51</v>
      </c>
      <c r="AB18" s="12">
        <v>29.05</v>
      </c>
      <c r="AC18" s="15"/>
      <c r="AD18" s="16"/>
      <c r="AE18" s="15"/>
      <c r="AF18" s="16"/>
    </row>
    <row r="20" spans="2:32" ht="19.75" customHeight="1">
      <c r="B20" s="18" t="s">
        <v>22</v>
      </c>
      <c r="C20">
        <f>_xlfn.STDEV.S(C6:C18)</f>
        <v>15.516013233645632</v>
      </c>
      <c r="D20">
        <f t="shared" ref="D20:AF20" si="0">_xlfn.STDEV.S(D6:D18)</f>
        <v>10.016125886677806</v>
      </c>
      <c r="E20">
        <f t="shared" si="0"/>
        <v>8.2505218690160049</v>
      </c>
      <c r="F20">
        <f t="shared" si="0"/>
        <v>9.5465962520680545</v>
      </c>
      <c r="G20">
        <f t="shared" si="0"/>
        <v>16.055759818000919</v>
      </c>
      <c r="H20">
        <f t="shared" si="0"/>
        <v>13.142281215814666</v>
      </c>
      <c r="I20">
        <f t="shared" si="0"/>
        <v>1.0553198567259121</v>
      </c>
      <c r="J20">
        <f t="shared" si="0"/>
        <v>0.8036168241145768</v>
      </c>
      <c r="K20">
        <f t="shared" si="0"/>
        <v>8.8796030316675889</v>
      </c>
      <c r="L20">
        <f t="shared" si="0"/>
        <v>6.2061349575328695</v>
      </c>
      <c r="M20">
        <f t="shared" si="0"/>
        <v>18.27106090698258</v>
      </c>
      <c r="N20">
        <f t="shared" si="0"/>
        <v>8.8636586376306621</v>
      </c>
      <c r="O20">
        <f t="shared" si="0"/>
        <v>8.9173897526125838</v>
      </c>
      <c r="P20">
        <f t="shared" si="0"/>
        <v>5.6482150572843137</v>
      </c>
      <c r="Q20">
        <f t="shared" si="0"/>
        <v>7.8612718083300281</v>
      </c>
      <c r="R20">
        <f t="shared" si="0"/>
        <v>3.14547735292718</v>
      </c>
      <c r="S20">
        <f t="shared" si="0"/>
        <v>14.082741604925909</v>
      </c>
      <c r="T20">
        <f t="shared" si="0"/>
        <v>16.559060963714092</v>
      </c>
      <c r="U20">
        <f t="shared" si="0"/>
        <v>2.7775416788552034</v>
      </c>
      <c r="V20">
        <f t="shared" si="0"/>
        <v>3.4861535632651992</v>
      </c>
      <c r="W20">
        <f t="shared" si="0"/>
        <v>0.74803074803112191</v>
      </c>
      <c r="X20">
        <f t="shared" si="0"/>
        <v>1.7738948045974365</v>
      </c>
      <c r="Y20">
        <f t="shared" si="0"/>
        <v>4.139791862722892</v>
      </c>
      <c r="Z20">
        <f t="shared" si="0"/>
        <v>3.8569504361174598</v>
      </c>
      <c r="AA20">
        <f t="shared" si="0"/>
        <v>11.528472111722763</v>
      </c>
      <c r="AB20">
        <f t="shared" si="0"/>
        <v>11.774576044412017</v>
      </c>
      <c r="AC20">
        <f t="shared" si="0"/>
        <v>10.379514064840516</v>
      </c>
      <c r="AD20">
        <f t="shared" si="0"/>
        <v>8.9018090545935955</v>
      </c>
      <c r="AE20">
        <f t="shared" si="0"/>
        <v>4.625445203797498</v>
      </c>
      <c r="AF20">
        <f t="shared" si="0"/>
        <v>2.1120892763117571</v>
      </c>
    </row>
    <row r="21" spans="2:32" ht="18.5" customHeight="1">
      <c r="B21" s="19" t="s">
        <v>23</v>
      </c>
      <c r="C21">
        <f>AVERAGE(C6:C18)</f>
        <v>35.6</v>
      </c>
      <c r="D21">
        <f t="shared" ref="D21:AF21" si="1">AVERAGE(D6:D18)</f>
        <v>43.350000000000009</v>
      </c>
      <c r="E21">
        <f t="shared" si="1"/>
        <v>34.011111111111106</v>
      </c>
      <c r="F21">
        <f t="shared" si="1"/>
        <v>26.000000000000004</v>
      </c>
      <c r="G21">
        <f t="shared" si="1"/>
        <v>27.847000000000001</v>
      </c>
      <c r="H21">
        <f t="shared" si="1"/>
        <v>50.320000000000007</v>
      </c>
      <c r="I21">
        <f t="shared" si="1"/>
        <v>2.6833333333333336</v>
      </c>
      <c r="J21">
        <f t="shared" si="1"/>
        <v>2.2633333333333336</v>
      </c>
      <c r="K21">
        <f t="shared" si="1"/>
        <v>31.203333333333333</v>
      </c>
      <c r="L21">
        <f t="shared" si="1"/>
        <v>49.688888888888883</v>
      </c>
      <c r="M21">
        <f t="shared" si="1"/>
        <v>39.849999999999994</v>
      </c>
      <c r="N21">
        <f t="shared" si="1"/>
        <v>65.5</v>
      </c>
      <c r="O21">
        <f t="shared" si="1"/>
        <v>21.672000000000004</v>
      </c>
      <c r="P21">
        <f t="shared" si="1"/>
        <v>43.67</v>
      </c>
      <c r="Q21">
        <f t="shared" si="1"/>
        <v>13.747777777777777</v>
      </c>
      <c r="R21">
        <f t="shared" si="1"/>
        <v>4.7255555555555553</v>
      </c>
      <c r="S21">
        <f t="shared" si="1"/>
        <v>36.31111111111111</v>
      </c>
      <c r="T21">
        <f t="shared" si="1"/>
        <v>40.666666666666664</v>
      </c>
      <c r="U21">
        <f t="shared" si="1"/>
        <v>5.2059999999999995</v>
      </c>
      <c r="V21">
        <f t="shared" si="1"/>
        <v>6.910000000000001</v>
      </c>
      <c r="W21">
        <f t="shared" si="1"/>
        <v>1.0766666666666669</v>
      </c>
      <c r="X21">
        <f t="shared" si="1"/>
        <v>1.7544444444444445</v>
      </c>
      <c r="Y21">
        <f t="shared" si="1"/>
        <v>7.5310000000000006</v>
      </c>
      <c r="Z21">
        <f t="shared" si="1"/>
        <v>7.160000000000001</v>
      </c>
      <c r="AA21">
        <f t="shared" si="1"/>
        <v>32.03230769230769</v>
      </c>
      <c r="AB21">
        <f t="shared" si="1"/>
        <v>47.380769230769225</v>
      </c>
      <c r="AC21">
        <f t="shared" si="1"/>
        <v>19.202999999999999</v>
      </c>
      <c r="AD21">
        <f t="shared" si="1"/>
        <v>29.936</v>
      </c>
      <c r="AE21">
        <f t="shared" si="1"/>
        <v>8.8290000000000024</v>
      </c>
      <c r="AF21">
        <f t="shared" si="1"/>
        <v>10.998999999999999</v>
      </c>
    </row>
    <row r="22" spans="2:32" ht="18.5" customHeight="1">
      <c r="B22" s="19" t="s">
        <v>24</v>
      </c>
      <c r="C22" s="20">
        <v>7.5300000000000006E-2</v>
      </c>
      <c r="E22" s="20">
        <v>0.1615</v>
      </c>
      <c r="G22" s="20">
        <v>5.1999999999999998E-3</v>
      </c>
      <c r="I22" s="20">
        <v>0.4219</v>
      </c>
      <c r="K22" s="20">
        <v>2.0000000000000001E-4</v>
      </c>
      <c r="M22" s="20">
        <v>2.8999999999999998E-3</v>
      </c>
      <c r="O22" s="20" t="s">
        <v>25</v>
      </c>
      <c r="Q22" s="20">
        <v>0.1615</v>
      </c>
      <c r="S22" s="20">
        <v>0.66649999999999998</v>
      </c>
      <c r="U22" s="20">
        <v>8.9200000000000002E-2</v>
      </c>
      <c r="W22" s="20">
        <v>0.43630000000000002</v>
      </c>
      <c r="Y22" s="20">
        <v>0.91180000000000005</v>
      </c>
      <c r="AA22" s="20">
        <v>5.1000000000000004E-3</v>
      </c>
      <c r="AC22" s="20">
        <v>1.23E-2</v>
      </c>
      <c r="AE22" s="20">
        <v>0.1431</v>
      </c>
    </row>
  </sheetData>
  <mergeCells count="16">
    <mergeCell ref="AE4:AF4"/>
    <mergeCell ref="C3:AF3"/>
    <mergeCell ref="S4:T4"/>
    <mergeCell ref="U4:V4"/>
    <mergeCell ref="O4:P4"/>
    <mergeCell ref="M4:N4"/>
    <mergeCell ref="Q4:R4"/>
    <mergeCell ref="W4:X4"/>
    <mergeCell ref="Y4:Z4"/>
    <mergeCell ref="AA4:AB4"/>
    <mergeCell ref="AC4:AD4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7AC1-5BF4-7A47-861F-05D0EBD23DFE}">
  <dimension ref="B1:F18"/>
  <sheetViews>
    <sheetView workbookViewId="0">
      <selection activeCell="H30" sqref="H30"/>
    </sheetView>
  </sheetViews>
  <sheetFormatPr baseColWidth="10" defaultRowHeight="15"/>
  <sheetData>
    <row r="1" spans="2:6" ht="16" thickBot="1"/>
    <row r="2" spans="2:6" ht="16" thickBot="1">
      <c r="B2" s="21" t="s">
        <v>26</v>
      </c>
      <c r="C2" s="22"/>
      <c r="D2" s="22"/>
      <c r="E2" s="22"/>
      <c r="F2" s="23"/>
    </row>
    <row r="3" spans="2:6">
      <c r="C3" s="32" t="s">
        <v>27</v>
      </c>
      <c r="D3" s="32" t="s">
        <v>28</v>
      </c>
    </row>
    <row r="4" spans="2:6">
      <c r="C4" s="33">
        <v>60.6</v>
      </c>
      <c r="D4" s="33">
        <v>21</v>
      </c>
    </row>
    <row r="5" spans="2:6">
      <c r="C5" s="34">
        <v>65</v>
      </c>
      <c r="D5" s="34">
        <v>12.4</v>
      </c>
    </row>
    <row r="6" spans="2:6">
      <c r="C6" s="34">
        <v>67.7</v>
      </c>
      <c r="D6" s="34">
        <v>15.1</v>
      </c>
    </row>
    <row r="7" spans="2:6">
      <c r="C7" s="34">
        <v>71.3</v>
      </c>
      <c r="D7" s="34">
        <v>12.9</v>
      </c>
    </row>
    <row r="8" spans="2:6">
      <c r="C8" s="34">
        <v>65.2</v>
      </c>
      <c r="D8" s="34">
        <v>14.6</v>
      </c>
    </row>
    <row r="9" spans="2:6">
      <c r="C9" s="34">
        <v>52.1</v>
      </c>
      <c r="D9" s="34">
        <v>15.8</v>
      </c>
    </row>
    <row r="10" spans="2:6">
      <c r="C10" s="34">
        <v>64.599999999999994</v>
      </c>
      <c r="D10" s="34">
        <v>14.8</v>
      </c>
    </row>
    <row r="11" spans="2:6">
      <c r="C11" s="34">
        <v>47.1</v>
      </c>
      <c r="D11" s="34">
        <v>16.8</v>
      </c>
    </row>
    <row r="12" spans="2:6">
      <c r="C12" s="34">
        <v>67.599999999999994</v>
      </c>
      <c r="D12" s="34">
        <v>10.8</v>
      </c>
    </row>
    <row r="13" spans="2:6">
      <c r="C13" s="35">
        <v>86.4</v>
      </c>
      <c r="D13" s="35">
        <v>17.2</v>
      </c>
    </row>
    <row r="16" spans="2:6">
      <c r="B16" s="36" t="s">
        <v>22</v>
      </c>
      <c r="C16">
        <f>_xlfn.STDEV.S(C4:C13)</f>
        <v>10.632779504908399</v>
      </c>
      <c r="D16">
        <f>_xlfn.STDEV.S(D4:D13)</f>
        <v>2.8585932826402032</v>
      </c>
    </row>
    <row r="17" spans="2:4">
      <c r="B17" s="36" t="s">
        <v>23</v>
      </c>
      <c r="C17">
        <f>AVERAGE(C4:C13)</f>
        <v>64.760000000000005</v>
      </c>
      <c r="D17">
        <f>AVERAGE(D4:D13)</f>
        <v>15.139999999999997</v>
      </c>
    </row>
    <row r="18" spans="2:4">
      <c r="B18" s="36" t="s">
        <v>29</v>
      </c>
      <c r="C18" s="20" t="s">
        <v>25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A867-5FE9-824C-978C-564B64713190}">
  <dimension ref="B1:G17"/>
  <sheetViews>
    <sheetView workbookViewId="0">
      <selection activeCell="J33" sqref="J33"/>
    </sheetView>
  </sheetViews>
  <sheetFormatPr baseColWidth="10" defaultRowHeight="15"/>
  <sheetData>
    <row r="1" spans="2:7" ht="16" thickBot="1">
      <c r="B1" s="21" t="s">
        <v>30</v>
      </c>
      <c r="C1" s="22"/>
      <c r="D1" s="22"/>
      <c r="E1" s="22"/>
      <c r="F1" s="22"/>
      <c r="G1" s="23"/>
    </row>
    <row r="2" spans="2:7">
      <c r="C2" s="32" t="s">
        <v>27</v>
      </c>
      <c r="D2" s="32" t="s">
        <v>28</v>
      </c>
    </row>
    <row r="3" spans="2:7">
      <c r="C3" s="33">
        <v>42.7</v>
      </c>
      <c r="D3" s="33">
        <v>42.9</v>
      </c>
    </row>
    <row r="4" spans="2:7">
      <c r="C4" s="34">
        <v>19.7</v>
      </c>
      <c r="D4" s="34">
        <v>25</v>
      </c>
    </row>
    <row r="5" spans="2:7">
      <c r="C5" s="34">
        <v>5.14</v>
      </c>
      <c r="D5" s="34">
        <v>6.87</v>
      </c>
    </row>
    <row r="6" spans="2:7">
      <c r="C6" s="34">
        <v>11.4</v>
      </c>
      <c r="D6" s="34">
        <v>19.3</v>
      </c>
    </row>
    <row r="7" spans="2:7">
      <c r="C7" s="34">
        <v>14.5</v>
      </c>
      <c r="D7" s="34">
        <v>23.2</v>
      </c>
    </row>
    <row r="8" spans="2:7">
      <c r="C8" s="34">
        <v>20.100000000000001</v>
      </c>
      <c r="D8" s="34">
        <v>32.1</v>
      </c>
    </row>
    <row r="9" spans="2:7">
      <c r="C9" s="34">
        <v>11.4</v>
      </c>
      <c r="D9" s="34">
        <v>20.5</v>
      </c>
    </row>
    <row r="10" spans="2:7">
      <c r="C10" s="34">
        <v>16.899999999999999</v>
      </c>
      <c r="D10" s="34">
        <v>30.6</v>
      </c>
      <c r="F10" s="20"/>
      <c r="G10" s="20"/>
    </row>
    <row r="11" spans="2:7">
      <c r="C11" s="34">
        <v>16.3</v>
      </c>
      <c r="D11" s="34">
        <v>30.4</v>
      </c>
    </row>
    <row r="12" spans="2:7">
      <c r="C12" s="35">
        <v>24.7</v>
      </c>
      <c r="D12" s="35">
        <v>33.1</v>
      </c>
    </row>
    <row r="13" spans="2:7">
      <c r="C13" s="20"/>
      <c r="D13" s="20"/>
    </row>
    <row r="15" spans="2:7">
      <c r="B15" s="36" t="s">
        <v>22</v>
      </c>
      <c r="C15">
        <f>_xlfn.STDEV.S(C3:C12)</f>
        <v>10.167065784515541</v>
      </c>
      <c r="D15">
        <f>_xlfn.STDEV.S(D3:D12)</f>
        <v>9.7872411843174536</v>
      </c>
    </row>
    <row r="16" spans="2:7">
      <c r="B16" s="36" t="s">
        <v>23</v>
      </c>
      <c r="C16">
        <f>AVERAGE(C3:C12)</f>
        <v>18.284000000000002</v>
      </c>
      <c r="D16">
        <f>AVERAGE(D3:D12)</f>
        <v>26.397000000000002</v>
      </c>
    </row>
    <row r="17" spans="2:3">
      <c r="B17" s="36" t="s">
        <v>29</v>
      </c>
      <c r="C17" s="20">
        <v>3.4099999999999998E-2</v>
      </c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36120-BF65-B046-8B1C-06822AFDC913}">
  <dimension ref="B1:E18"/>
  <sheetViews>
    <sheetView tabSelected="1" workbookViewId="0">
      <selection activeCell="J27" sqref="J27"/>
    </sheetView>
  </sheetViews>
  <sheetFormatPr baseColWidth="10" defaultRowHeight="15"/>
  <sheetData>
    <row r="1" spans="2:5" ht="16" thickBot="1"/>
    <row r="2" spans="2:5" ht="16" thickBot="1">
      <c r="B2" s="37" t="s">
        <v>31</v>
      </c>
      <c r="C2" s="38"/>
      <c r="D2" s="39"/>
      <c r="E2" s="40"/>
    </row>
    <row r="3" spans="2:5">
      <c r="C3" s="32" t="s">
        <v>27</v>
      </c>
      <c r="D3" s="32" t="s">
        <v>28</v>
      </c>
    </row>
    <row r="4" spans="2:5">
      <c r="C4" s="33">
        <v>59</v>
      </c>
      <c r="D4" s="33">
        <v>64.400000000000006</v>
      </c>
    </row>
    <row r="5" spans="2:5">
      <c r="C5" s="34">
        <v>26</v>
      </c>
      <c r="D5" s="34">
        <v>39.700000000000003</v>
      </c>
    </row>
    <row r="6" spans="2:5">
      <c r="C6" s="34">
        <v>3.53</v>
      </c>
      <c r="D6" s="34">
        <v>11.1</v>
      </c>
    </row>
    <row r="7" spans="2:5">
      <c r="C7" s="34">
        <v>6.48</v>
      </c>
      <c r="D7" s="34">
        <v>34.799999999999997</v>
      </c>
    </row>
    <row r="8" spans="2:5">
      <c r="C8" s="34">
        <v>8.5399999999999991</v>
      </c>
      <c r="D8" s="34">
        <v>18.3</v>
      </c>
    </row>
    <row r="9" spans="2:5">
      <c r="C9" s="34">
        <v>23.8</v>
      </c>
      <c r="D9" s="34">
        <v>43.1</v>
      </c>
    </row>
    <row r="10" spans="2:5">
      <c r="C10" s="34">
        <v>19.899999999999999</v>
      </c>
      <c r="D10" s="34">
        <v>35.700000000000003</v>
      </c>
    </row>
    <row r="11" spans="2:5">
      <c r="C11" s="34">
        <v>17.5</v>
      </c>
      <c r="D11" s="34">
        <v>40.1</v>
      </c>
    </row>
    <row r="12" spans="2:5">
      <c r="C12" s="34">
        <v>20.6</v>
      </c>
      <c r="D12" s="34">
        <v>54.7</v>
      </c>
    </row>
    <row r="13" spans="2:5">
      <c r="C13" s="35">
        <v>34.1</v>
      </c>
      <c r="D13" s="35">
        <v>50.8</v>
      </c>
    </row>
    <row r="16" spans="2:5">
      <c r="B16" s="36" t="s">
        <v>22</v>
      </c>
      <c r="C16">
        <f>_xlfn.STDEV.S(C4:C13)</f>
        <v>16.070755530880721</v>
      </c>
      <c r="D16">
        <f>_xlfn.STDEV.S(D4:D13)</f>
        <v>15.930756416441739</v>
      </c>
    </row>
    <row r="17" spans="2:4">
      <c r="B17" s="36" t="s">
        <v>23</v>
      </c>
      <c r="C17">
        <f>AVERAGE(C4:C13)</f>
        <v>21.945</v>
      </c>
      <c r="D17">
        <f>AVERAGE(D4:D13)</f>
        <v>39.270000000000003</v>
      </c>
    </row>
    <row r="18" spans="2:4">
      <c r="B18" s="36" t="s">
        <v>29</v>
      </c>
      <c r="C18" s="20">
        <v>2.3199999999999998E-2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4B</vt:lpstr>
      <vt:lpstr>Figure 4D</vt:lpstr>
      <vt:lpstr>Figure 4C</vt:lpstr>
      <vt:lpstr>Figure 4E</vt:lpstr>
      <vt:lpstr>Figure 4F</vt:lpstr>
    </vt:vector>
  </TitlesOfParts>
  <Company>Servizio Informatico USI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Ponte Conti Benedetta</dc:creator>
  <cp:lastModifiedBy>Microsoft Office User</cp:lastModifiedBy>
  <dcterms:created xsi:type="dcterms:W3CDTF">2021-04-11T13:52:58Z</dcterms:created>
  <dcterms:modified xsi:type="dcterms:W3CDTF">2021-10-21T12:30:15Z</dcterms:modified>
</cp:coreProperties>
</file>