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gho\Google Drive\Collaborations\GIV_Fertility\"/>
    </mc:Choice>
  </mc:AlternateContent>
  <xr:revisionPtr revIDLastSave="0" documentId="13_ncr:1_{2E790B4C-63EA-42E3-A9FF-9D62194B4C4B}" xr6:coauthVersionLast="45" xr6:coauthVersionMax="45" xr10:uidLastSave="{00000000-0000-0000-0000-000000000000}"/>
  <bookViews>
    <workbookView xWindow="-96" yWindow="-96" windowWidth="23232" windowHeight="12552" xr2:uid="{B62CE566-B259-47A5-AFEB-4FCC60078208}"/>
  </bookViews>
  <sheets>
    <sheet name="Controls" sheetId="1" r:id="rId1"/>
    <sheet name="TAT-GIV treatment" sheetId="2" r:id="rId2"/>
    <sheet name="Degree of 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F50" i="3" s="1"/>
  <c r="C49" i="3"/>
  <c r="J49" i="3" s="1"/>
  <c r="C48" i="3"/>
  <c r="J48" i="3" s="1"/>
  <c r="C46" i="3"/>
  <c r="J46" i="3" s="1"/>
  <c r="C45" i="3"/>
  <c r="F45" i="3" s="1"/>
  <c r="C44" i="3"/>
  <c r="J44" i="3" s="1"/>
  <c r="C42" i="3"/>
  <c r="J42" i="3" s="1"/>
  <c r="C41" i="3"/>
  <c r="H41" i="3" s="1"/>
  <c r="C40" i="3"/>
  <c r="F40" i="3" s="1"/>
  <c r="C34" i="3"/>
  <c r="H34" i="3" s="1"/>
  <c r="C33" i="3"/>
  <c r="J33" i="3" s="1"/>
  <c r="C32" i="3"/>
  <c r="J32" i="3" s="1"/>
  <c r="C30" i="3"/>
  <c r="J30" i="3" s="1"/>
  <c r="C29" i="3"/>
  <c r="H29" i="3" s="1"/>
  <c r="C28" i="3"/>
  <c r="J28" i="3" s="1"/>
  <c r="C26" i="3"/>
  <c r="H26" i="3" s="1"/>
  <c r="C25" i="3"/>
  <c r="J25" i="3" s="1"/>
  <c r="C24" i="3"/>
  <c r="H24" i="3" s="1"/>
  <c r="C9" i="3"/>
  <c r="C10" i="3"/>
  <c r="J10" i="3" s="1"/>
  <c r="C12" i="3"/>
  <c r="J12" i="3" s="1"/>
  <c r="C13" i="3"/>
  <c r="J13" i="3" s="1"/>
  <c r="C14" i="3"/>
  <c r="J14" i="3" s="1"/>
  <c r="C16" i="3"/>
  <c r="F16" i="3" s="1"/>
  <c r="C17" i="3"/>
  <c r="J17" i="3" s="1"/>
  <c r="C18" i="3"/>
  <c r="J18" i="3" s="1"/>
  <c r="F9" i="3"/>
  <c r="C8" i="3"/>
  <c r="J8" i="3" s="1"/>
  <c r="J50" i="3" l="1"/>
  <c r="H50" i="3"/>
  <c r="F48" i="3"/>
  <c r="H48" i="3"/>
  <c r="H45" i="3"/>
  <c r="J45" i="3"/>
  <c r="H42" i="3"/>
  <c r="F42" i="3"/>
  <c r="F41" i="3"/>
  <c r="J40" i="3"/>
  <c r="H40" i="3"/>
  <c r="J34" i="3"/>
  <c r="J29" i="3"/>
  <c r="J26" i="3"/>
  <c r="F25" i="3"/>
  <c r="J24" i="3"/>
  <c r="F46" i="3"/>
  <c r="H46" i="3"/>
  <c r="J41" i="3"/>
  <c r="F44" i="3"/>
  <c r="F49" i="3"/>
  <c r="H44" i="3"/>
  <c r="H49" i="3"/>
  <c r="F30" i="3"/>
  <c r="H30" i="3"/>
  <c r="F26" i="3"/>
  <c r="F32" i="3"/>
  <c r="H32" i="3"/>
  <c r="H25" i="3"/>
  <c r="H33" i="3"/>
  <c r="F24" i="3"/>
  <c r="F29" i="3"/>
  <c r="F34" i="3"/>
  <c r="F28" i="3"/>
  <c r="F33" i="3"/>
  <c r="H28" i="3"/>
  <c r="F14" i="3"/>
  <c r="H14" i="3"/>
  <c r="H13" i="3"/>
  <c r="F13" i="3"/>
  <c r="H12" i="3"/>
  <c r="F12" i="3"/>
  <c r="H18" i="3"/>
  <c r="F18" i="3"/>
  <c r="H17" i="3"/>
  <c r="F17" i="3"/>
  <c r="H16" i="3"/>
  <c r="J16" i="3"/>
  <c r="F10" i="3"/>
  <c r="H10" i="3"/>
  <c r="H9" i="3"/>
  <c r="J9" i="3"/>
  <c r="H8" i="3"/>
  <c r="F8" i="3"/>
</calcChain>
</file>

<file path=xl/sharedStrings.xml><?xml version="1.0" encoding="utf-8"?>
<sst xmlns="http://schemas.openxmlformats.org/spreadsheetml/2006/main" count="72" uniqueCount="30">
  <si>
    <t>DMSO</t>
  </si>
  <si>
    <t>A23186</t>
  </si>
  <si>
    <t>Progesterone</t>
  </si>
  <si>
    <t>set 1</t>
  </si>
  <si>
    <t>set 2</t>
  </si>
  <si>
    <t>set 3</t>
  </si>
  <si>
    <t>PBS-DMSO</t>
  </si>
  <si>
    <t>PBS-Prog</t>
  </si>
  <si>
    <t>TAT-GIV-WT-DMSO</t>
  </si>
  <si>
    <t>TAT-GIV-WT-Prog</t>
  </si>
  <si>
    <t>TAT-GIV-FA-DMSO</t>
  </si>
  <si>
    <t>TAT-GIV-FA-Prog</t>
  </si>
  <si>
    <t xml:space="preserve"> </t>
  </si>
  <si>
    <t>* we should plot the values that are % acrosome reacted (meaning, 100 - values above)</t>
  </si>
  <si>
    <t>CD46 staining (Acrosome)</t>
  </si>
  <si>
    <t>PBS-A23186</t>
  </si>
  <si>
    <t>TAT-GIV-WT-A23186</t>
  </si>
  <si>
    <t>TAT-GIV-WT-prog</t>
  </si>
  <si>
    <t>TAT-GIV-FA-A23186</t>
  </si>
  <si>
    <t>Non-reacted</t>
  </si>
  <si>
    <t>Partially AR</t>
  </si>
  <si>
    <t>Complete AR</t>
  </si>
  <si>
    <t>%</t>
  </si>
  <si>
    <t>total</t>
  </si>
  <si>
    <t xml:space="preserve"> set 1</t>
  </si>
  <si>
    <t>Mango sperm' % acrosome intact (EGFP positive; Inclusive PI-negative gate)</t>
  </si>
  <si>
    <t>Mango sperm' % acrosome reacted</t>
  </si>
  <si>
    <t xml:space="preserve"> set 2</t>
  </si>
  <si>
    <t xml:space="preserve"> set 3</t>
  </si>
  <si>
    <t>* only red columns to be plotted as stacked bar plots that are all equal to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</si>
</sst>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FC7D-51AD-4FFF-B488-414E4F7FC94F}">
  <dimension ref="B2:H15"/>
  <sheetViews>
    <sheetView tabSelected="1" workbookViewId="0">
      <selection activeCell="C21" sqref="C21"/>
    </sheetView>
  </sheetViews>
  <sheetFormatPr defaultRowHeight="14.4" x14ac:dyDescent="0.55000000000000004"/>
  <sheetData>
    <row r="2" spans="2:8" x14ac:dyDescent="0.55000000000000004">
      <c r="B2" s="2" t="s">
        <v>26</v>
      </c>
    </row>
    <row r="4" spans="2:8" x14ac:dyDescent="0.55000000000000004">
      <c r="D4" t="s">
        <v>0</v>
      </c>
      <c r="F4" t="s">
        <v>1</v>
      </c>
      <c r="H4" t="s">
        <v>2</v>
      </c>
    </row>
    <row r="6" spans="2:8" x14ac:dyDescent="0.55000000000000004">
      <c r="C6" t="s">
        <v>3</v>
      </c>
      <c r="D6">
        <v>42.31</v>
      </c>
      <c r="F6">
        <v>75.77</v>
      </c>
      <c r="H6">
        <v>61.18</v>
      </c>
    </row>
    <row r="7" spans="2:8" x14ac:dyDescent="0.55000000000000004">
      <c r="D7">
        <v>41.79</v>
      </c>
      <c r="F7">
        <v>72.900000000000006</v>
      </c>
      <c r="H7">
        <v>63.29</v>
      </c>
    </row>
    <row r="10" spans="2:8" x14ac:dyDescent="0.55000000000000004">
      <c r="C10" t="s">
        <v>4</v>
      </c>
      <c r="D10">
        <v>45.16</v>
      </c>
      <c r="F10">
        <v>79.92</v>
      </c>
      <c r="H10">
        <v>66.14</v>
      </c>
    </row>
    <row r="11" spans="2:8" x14ac:dyDescent="0.55000000000000004">
      <c r="D11">
        <v>39.92</v>
      </c>
      <c r="F11">
        <v>81.08</v>
      </c>
      <c r="H11">
        <v>59.38</v>
      </c>
    </row>
    <row r="14" spans="2:8" x14ac:dyDescent="0.55000000000000004">
      <c r="C14" t="s">
        <v>5</v>
      </c>
      <c r="D14">
        <v>38.71</v>
      </c>
      <c r="F14">
        <v>81.37</v>
      </c>
      <c r="H14">
        <v>65.91</v>
      </c>
    </row>
    <row r="15" spans="2:8" x14ac:dyDescent="0.55000000000000004">
      <c r="D15">
        <v>46.22</v>
      </c>
      <c r="F15">
        <v>78.61</v>
      </c>
      <c r="H15">
        <v>64.27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83C4-B844-49DC-9D6F-C20CAB20F7FC}">
  <dimension ref="B3:I19"/>
  <sheetViews>
    <sheetView workbookViewId="0">
      <selection activeCell="B3" sqref="B3"/>
    </sheetView>
  </sheetViews>
  <sheetFormatPr defaultRowHeight="14.4" x14ac:dyDescent="0.55000000000000004"/>
  <sheetData>
    <row r="3" spans="2:9" x14ac:dyDescent="0.55000000000000004">
      <c r="B3" s="2" t="s">
        <v>25</v>
      </c>
    </row>
    <row r="5" spans="2:9" x14ac:dyDescent="0.55000000000000004">
      <c r="E5" t="s">
        <v>3</v>
      </c>
      <c r="F5" t="s">
        <v>12</v>
      </c>
      <c r="G5" t="s">
        <v>4</v>
      </c>
      <c r="I5" t="s">
        <v>5</v>
      </c>
    </row>
    <row r="6" spans="2:9" x14ac:dyDescent="0.55000000000000004">
      <c r="C6" t="s">
        <v>6</v>
      </c>
      <c r="E6">
        <v>18.79</v>
      </c>
      <c r="G6">
        <v>18.91</v>
      </c>
      <c r="I6">
        <v>20.12</v>
      </c>
    </row>
    <row r="7" spans="2:9" x14ac:dyDescent="0.55000000000000004">
      <c r="C7" t="s">
        <v>7</v>
      </c>
      <c r="E7">
        <v>21.26</v>
      </c>
      <c r="G7">
        <v>17.63</v>
      </c>
      <c r="I7">
        <v>19.79</v>
      </c>
    </row>
    <row r="10" spans="2:9" x14ac:dyDescent="0.55000000000000004">
      <c r="C10" t="s">
        <v>8</v>
      </c>
      <c r="E10">
        <v>25.39</v>
      </c>
      <c r="G10">
        <v>27.96</v>
      </c>
      <c r="I10">
        <v>25.16</v>
      </c>
    </row>
    <row r="11" spans="2:9" x14ac:dyDescent="0.55000000000000004">
      <c r="C11" t="s">
        <v>9</v>
      </c>
      <c r="E11">
        <v>55.91</v>
      </c>
      <c r="G11">
        <v>48.84</v>
      </c>
      <c r="I11">
        <v>59.72</v>
      </c>
    </row>
    <row r="14" spans="2:9" x14ac:dyDescent="0.55000000000000004">
      <c r="C14" t="s">
        <v>10</v>
      </c>
      <c r="E14">
        <v>29.18</v>
      </c>
      <c r="G14">
        <v>22.68</v>
      </c>
      <c r="I14">
        <v>21.93</v>
      </c>
    </row>
    <row r="15" spans="2:9" x14ac:dyDescent="0.55000000000000004">
      <c r="C15" t="s">
        <v>11</v>
      </c>
      <c r="E15">
        <v>17.29</v>
      </c>
      <c r="G15">
        <v>18.62</v>
      </c>
      <c r="I15">
        <v>21.59</v>
      </c>
    </row>
    <row r="19" spans="4:4" x14ac:dyDescent="0.55000000000000004">
      <c r="D19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D49E-68A7-4C6D-B9B3-7C75DDD45AB3}">
  <dimension ref="A2:J50"/>
  <sheetViews>
    <sheetView topLeftCell="A11" workbookViewId="0">
      <selection activeCell="E5" sqref="E5"/>
    </sheetView>
  </sheetViews>
  <sheetFormatPr defaultRowHeight="14.4" x14ac:dyDescent="0.55000000000000004"/>
  <cols>
    <col min="5" max="5" width="12.20703125" customWidth="1"/>
    <col min="6" max="6" width="8.83984375" style="3"/>
    <col min="7" max="7" width="10.15625" customWidth="1"/>
    <col min="8" max="8" width="8.83984375" style="3"/>
    <col min="9" max="9" width="12.05078125" customWidth="1"/>
    <col min="10" max="10" width="8.83984375" style="3"/>
  </cols>
  <sheetData>
    <row r="2" spans="1:10" x14ac:dyDescent="0.55000000000000004">
      <c r="D2" s="3" t="s">
        <v>29</v>
      </c>
    </row>
    <row r="4" spans="1:10" x14ac:dyDescent="0.55000000000000004">
      <c r="B4" t="s">
        <v>14</v>
      </c>
    </row>
    <row r="6" spans="1:10" x14ac:dyDescent="0.55000000000000004">
      <c r="A6" s="1" t="s">
        <v>24</v>
      </c>
    </row>
    <row r="7" spans="1:10" x14ac:dyDescent="0.55000000000000004">
      <c r="C7" t="s">
        <v>23</v>
      </c>
      <c r="E7" t="s">
        <v>19</v>
      </c>
      <c r="F7" s="3" t="s">
        <v>22</v>
      </c>
      <c r="G7" t="s">
        <v>20</v>
      </c>
      <c r="H7" s="3" t="s">
        <v>22</v>
      </c>
      <c r="I7" t="s">
        <v>21</v>
      </c>
      <c r="J7" s="3" t="s">
        <v>22</v>
      </c>
    </row>
    <row r="8" spans="1:10" x14ac:dyDescent="0.55000000000000004">
      <c r="A8" t="s">
        <v>6</v>
      </c>
      <c r="C8">
        <f>E8+G8+I8</f>
        <v>237</v>
      </c>
      <c r="E8">
        <v>234</v>
      </c>
      <c r="F8" s="3">
        <f>E8/C8*100</f>
        <v>98.734177215189874</v>
      </c>
      <c r="G8">
        <v>3</v>
      </c>
      <c r="H8" s="3">
        <f>G8/C8*100</f>
        <v>1.2658227848101267</v>
      </c>
      <c r="I8">
        <v>0</v>
      </c>
      <c r="J8" s="3">
        <f>I8/C8*100</f>
        <v>0</v>
      </c>
    </row>
    <row r="9" spans="1:10" x14ac:dyDescent="0.55000000000000004">
      <c r="A9" t="s">
        <v>15</v>
      </c>
      <c r="C9">
        <f t="shared" ref="C9:C18" si="0">E9+G9+I9</f>
        <v>255</v>
      </c>
      <c r="E9">
        <v>188</v>
      </c>
      <c r="F9" s="3">
        <f>E9/C9*100</f>
        <v>73.725490196078439</v>
      </c>
      <c r="G9">
        <v>43</v>
      </c>
      <c r="H9" s="3">
        <f>G9/C9*100</f>
        <v>16.862745098039216</v>
      </c>
      <c r="I9">
        <v>24</v>
      </c>
      <c r="J9" s="3">
        <f>I9/C9*100</f>
        <v>9.4117647058823533</v>
      </c>
    </row>
    <row r="10" spans="1:10" x14ac:dyDescent="0.55000000000000004">
      <c r="A10" t="s">
        <v>7</v>
      </c>
      <c r="C10">
        <f t="shared" si="0"/>
        <v>322</v>
      </c>
      <c r="E10">
        <v>219</v>
      </c>
      <c r="F10" s="3">
        <f t="shared" ref="F10:F18" si="1">E10/C10*100</f>
        <v>68.012422360248451</v>
      </c>
      <c r="G10">
        <v>77</v>
      </c>
      <c r="H10" s="3">
        <f t="shared" ref="H10:H18" si="2">G10/C10*100</f>
        <v>23.913043478260871</v>
      </c>
      <c r="I10">
        <v>26</v>
      </c>
      <c r="J10" s="3">
        <f t="shared" ref="J10:J18" si="3">I10/C10*100</f>
        <v>8.0745341614906838</v>
      </c>
    </row>
    <row r="12" spans="1:10" x14ac:dyDescent="0.55000000000000004">
      <c r="A12" t="s">
        <v>8</v>
      </c>
      <c r="C12">
        <f t="shared" si="0"/>
        <v>300</v>
      </c>
      <c r="E12">
        <v>299</v>
      </c>
      <c r="F12" s="3">
        <f t="shared" si="1"/>
        <v>99.666666666666671</v>
      </c>
      <c r="G12">
        <v>1</v>
      </c>
      <c r="H12" s="3">
        <f t="shared" si="2"/>
        <v>0.33333333333333337</v>
      </c>
      <c r="I12">
        <v>0</v>
      </c>
      <c r="J12" s="3">
        <f t="shared" si="3"/>
        <v>0</v>
      </c>
    </row>
    <row r="13" spans="1:10" x14ac:dyDescent="0.55000000000000004">
      <c r="A13" t="s">
        <v>16</v>
      </c>
      <c r="C13">
        <f t="shared" si="0"/>
        <v>302</v>
      </c>
      <c r="E13">
        <v>271</v>
      </c>
      <c r="F13" s="3">
        <f t="shared" si="1"/>
        <v>89.735099337748352</v>
      </c>
      <c r="G13">
        <v>18</v>
      </c>
      <c r="H13" s="3">
        <f t="shared" si="2"/>
        <v>5.9602649006622519</v>
      </c>
      <c r="I13">
        <v>13</v>
      </c>
      <c r="J13" s="3">
        <f t="shared" si="3"/>
        <v>4.3046357615894042</v>
      </c>
    </row>
    <row r="14" spans="1:10" x14ac:dyDescent="0.55000000000000004">
      <c r="A14" t="s">
        <v>17</v>
      </c>
      <c r="C14">
        <f t="shared" si="0"/>
        <v>290</v>
      </c>
      <c r="E14">
        <v>258</v>
      </c>
      <c r="F14" s="3">
        <f t="shared" si="1"/>
        <v>88.965517241379317</v>
      </c>
      <c r="G14">
        <v>21</v>
      </c>
      <c r="H14" s="3">
        <f t="shared" si="2"/>
        <v>7.2413793103448283</v>
      </c>
      <c r="I14">
        <v>11</v>
      </c>
      <c r="J14" s="3">
        <f t="shared" si="3"/>
        <v>3.7931034482758621</v>
      </c>
    </row>
    <row r="16" spans="1:10" x14ac:dyDescent="0.55000000000000004">
      <c r="A16" t="s">
        <v>10</v>
      </c>
      <c r="C16">
        <f t="shared" si="0"/>
        <v>246</v>
      </c>
      <c r="E16">
        <v>214</v>
      </c>
      <c r="F16" s="3">
        <f t="shared" si="1"/>
        <v>86.99186991869918</v>
      </c>
      <c r="G16">
        <v>25</v>
      </c>
      <c r="H16" s="3">
        <f t="shared" si="2"/>
        <v>10.16260162601626</v>
      </c>
      <c r="I16">
        <v>7</v>
      </c>
      <c r="J16" s="3">
        <f t="shared" si="3"/>
        <v>2.8455284552845526</v>
      </c>
    </row>
    <row r="17" spans="1:10" x14ac:dyDescent="0.55000000000000004">
      <c r="A17" t="s">
        <v>18</v>
      </c>
      <c r="C17">
        <f t="shared" si="0"/>
        <v>240</v>
      </c>
      <c r="E17">
        <v>167</v>
      </c>
      <c r="F17" s="3">
        <f t="shared" si="1"/>
        <v>69.583333333333329</v>
      </c>
      <c r="G17">
        <v>32</v>
      </c>
      <c r="H17" s="3">
        <f t="shared" si="2"/>
        <v>13.333333333333334</v>
      </c>
      <c r="I17">
        <v>41</v>
      </c>
      <c r="J17" s="3">
        <f t="shared" si="3"/>
        <v>17.083333333333332</v>
      </c>
    </row>
    <row r="18" spans="1:10" x14ac:dyDescent="0.55000000000000004">
      <c r="A18" t="s">
        <v>11</v>
      </c>
      <c r="C18">
        <f t="shared" si="0"/>
        <v>261</v>
      </c>
      <c r="E18">
        <v>199</v>
      </c>
      <c r="F18" s="3">
        <f t="shared" si="1"/>
        <v>76.245210727969351</v>
      </c>
      <c r="G18">
        <v>23</v>
      </c>
      <c r="H18" s="3">
        <f t="shared" si="2"/>
        <v>8.8122605363984672</v>
      </c>
      <c r="I18">
        <v>39</v>
      </c>
      <c r="J18" s="3">
        <f t="shared" si="3"/>
        <v>14.942528735632186</v>
      </c>
    </row>
    <row r="22" spans="1:10" x14ac:dyDescent="0.55000000000000004">
      <c r="A22" s="1" t="s">
        <v>27</v>
      </c>
    </row>
    <row r="23" spans="1:10" x14ac:dyDescent="0.55000000000000004">
      <c r="C23" t="s">
        <v>23</v>
      </c>
      <c r="E23" t="s">
        <v>19</v>
      </c>
      <c r="F23" s="3" t="s">
        <v>22</v>
      </c>
      <c r="G23" t="s">
        <v>20</v>
      </c>
      <c r="H23" s="3" t="s">
        <v>22</v>
      </c>
      <c r="I23" t="s">
        <v>21</v>
      </c>
      <c r="J23" s="3" t="s">
        <v>22</v>
      </c>
    </row>
    <row r="24" spans="1:10" x14ac:dyDescent="0.55000000000000004">
      <c r="A24" t="s">
        <v>6</v>
      </c>
      <c r="C24">
        <f>E24+G24+I24</f>
        <v>107</v>
      </c>
      <c r="E24">
        <v>106</v>
      </c>
      <c r="F24" s="3">
        <f>E24/C24*100</f>
        <v>99.065420560747668</v>
      </c>
      <c r="G24">
        <v>1</v>
      </c>
      <c r="H24" s="3">
        <f>G24/C24*100</f>
        <v>0.93457943925233633</v>
      </c>
      <c r="I24">
        <v>0</v>
      </c>
      <c r="J24" s="3">
        <f>I24/C24*100</f>
        <v>0</v>
      </c>
    </row>
    <row r="25" spans="1:10" x14ac:dyDescent="0.55000000000000004">
      <c r="A25" t="s">
        <v>15</v>
      </c>
      <c r="C25">
        <f t="shared" ref="C25:C34" si="4">E25+G25+I25</f>
        <v>127</v>
      </c>
      <c r="E25">
        <v>92</v>
      </c>
      <c r="F25" s="3">
        <f>E25/C25*100</f>
        <v>72.440944881889763</v>
      </c>
      <c r="G25">
        <v>21</v>
      </c>
      <c r="H25" s="3">
        <f>G25/C25*100</f>
        <v>16.535433070866144</v>
      </c>
      <c r="I25">
        <v>14</v>
      </c>
      <c r="J25" s="3">
        <f>I25/C25*100</f>
        <v>11.023622047244094</v>
      </c>
    </row>
    <row r="26" spans="1:10" x14ac:dyDescent="0.55000000000000004">
      <c r="A26" t="s">
        <v>7</v>
      </c>
      <c r="C26">
        <f t="shared" si="4"/>
        <v>157</v>
      </c>
      <c r="E26">
        <v>118</v>
      </c>
      <c r="F26" s="3">
        <f t="shared" ref="F26" si="5">E26/C26*100</f>
        <v>75.159235668789819</v>
      </c>
      <c r="G26">
        <v>27</v>
      </c>
      <c r="H26" s="3">
        <f t="shared" ref="H26" si="6">G26/C26*100</f>
        <v>17.197452229299362</v>
      </c>
      <c r="I26">
        <v>12</v>
      </c>
      <c r="J26" s="3">
        <f t="shared" ref="J26" si="7">I26/C26*100</f>
        <v>7.6433121019108281</v>
      </c>
    </row>
    <row r="28" spans="1:10" x14ac:dyDescent="0.55000000000000004">
      <c r="A28" t="s">
        <v>8</v>
      </c>
      <c r="C28">
        <f t="shared" ref="C28:C34" si="8">E28+G28+I28</f>
        <v>196</v>
      </c>
      <c r="E28">
        <v>196</v>
      </c>
      <c r="F28" s="3">
        <f t="shared" ref="F28:F30" si="9">E28/C28*100</f>
        <v>100</v>
      </c>
      <c r="G28">
        <v>0</v>
      </c>
      <c r="H28" s="3">
        <f t="shared" ref="H28:H30" si="10">G28/C28*100</f>
        <v>0</v>
      </c>
      <c r="I28">
        <v>0</v>
      </c>
      <c r="J28" s="3">
        <f t="shared" ref="J28:J30" si="11">I28/C28*100</f>
        <v>0</v>
      </c>
    </row>
    <row r="29" spans="1:10" x14ac:dyDescent="0.55000000000000004">
      <c r="A29" t="s">
        <v>16</v>
      </c>
      <c r="C29">
        <f t="shared" si="8"/>
        <v>205</v>
      </c>
      <c r="E29">
        <v>190</v>
      </c>
      <c r="F29" s="3">
        <f t="shared" si="9"/>
        <v>92.682926829268297</v>
      </c>
      <c r="G29">
        <v>9</v>
      </c>
      <c r="H29" s="3">
        <f t="shared" si="10"/>
        <v>4.3902439024390238</v>
      </c>
      <c r="I29">
        <v>6</v>
      </c>
      <c r="J29" s="3">
        <f t="shared" si="11"/>
        <v>2.9268292682926833</v>
      </c>
    </row>
    <row r="30" spans="1:10" x14ac:dyDescent="0.55000000000000004">
      <c r="A30" t="s">
        <v>17</v>
      </c>
      <c r="C30">
        <f t="shared" si="8"/>
        <v>197</v>
      </c>
      <c r="E30">
        <v>179</v>
      </c>
      <c r="F30" s="3">
        <f t="shared" si="9"/>
        <v>90.862944162436548</v>
      </c>
      <c r="G30">
        <v>11</v>
      </c>
      <c r="H30" s="3">
        <f t="shared" si="10"/>
        <v>5.5837563451776653</v>
      </c>
      <c r="I30">
        <v>7</v>
      </c>
      <c r="J30" s="3">
        <f t="shared" si="11"/>
        <v>3.5532994923857872</v>
      </c>
    </row>
    <row r="32" spans="1:10" x14ac:dyDescent="0.55000000000000004">
      <c r="A32" t="s">
        <v>10</v>
      </c>
      <c r="C32">
        <f t="shared" ref="C32:C34" si="12">E32+G32+I32</f>
        <v>210</v>
      </c>
      <c r="E32">
        <v>190</v>
      </c>
      <c r="F32" s="3">
        <f t="shared" ref="F32:F34" si="13">E32/C32*100</f>
        <v>90.476190476190482</v>
      </c>
      <c r="G32">
        <v>15</v>
      </c>
      <c r="H32" s="3">
        <f t="shared" ref="H32:H34" si="14">G32/C32*100</f>
        <v>7.1428571428571423</v>
      </c>
      <c r="I32">
        <v>5</v>
      </c>
      <c r="J32" s="3">
        <f t="shared" ref="J32:J34" si="15">I32/C32*100</f>
        <v>2.3809523809523809</v>
      </c>
    </row>
    <row r="33" spans="1:10" x14ac:dyDescent="0.55000000000000004">
      <c r="A33" t="s">
        <v>18</v>
      </c>
      <c r="C33">
        <f t="shared" si="12"/>
        <v>192</v>
      </c>
      <c r="E33">
        <v>138</v>
      </c>
      <c r="F33" s="3">
        <f t="shared" si="13"/>
        <v>71.875</v>
      </c>
      <c r="G33">
        <v>22</v>
      </c>
      <c r="H33" s="3">
        <f t="shared" si="14"/>
        <v>11.458333333333332</v>
      </c>
      <c r="I33">
        <v>32</v>
      </c>
      <c r="J33" s="3">
        <f t="shared" si="15"/>
        <v>16.666666666666664</v>
      </c>
    </row>
    <row r="34" spans="1:10" x14ac:dyDescent="0.55000000000000004">
      <c r="A34" t="s">
        <v>11</v>
      </c>
      <c r="C34">
        <f t="shared" si="12"/>
        <v>186</v>
      </c>
      <c r="E34">
        <v>145</v>
      </c>
      <c r="F34" s="3">
        <f t="shared" si="13"/>
        <v>77.956989247311824</v>
      </c>
      <c r="G34">
        <v>13</v>
      </c>
      <c r="H34" s="3">
        <f t="shared" si="14"/>
        <v>6.9892473118279561</v>
      </c>
      <c r="I34">
        <v>28</v>
      </c>
      <c r="J34" s="3">
        <f t="shared" si="15"/>
        <v>15.053763440860216</v>
      </c>
    </row>
    <row r="38" spans="1:10" x14ac:dyDescent="0.55000000000000004">
      <c r="A38" s="1" t="s">
        <v>28</v>
      </c>
    </row>
    <row r="39" spans="1:10" x14ac:dyDescent="0.55000000000000004">
      <c r="C39" t="s">
        <v>23</v>
      </c>
      <c r="E39" t="s">
        <v>19</v>
      </c>
      <c r="F39" s="3" t="s">
        <v>22</v>
      </c>
      <c r="G39" t="s">
        <v>20</v>
      </c>
      <c r="H39" s="3" t="s">
        <v>22</v>
      </c>
      <c r="I39" t="s">
        <v>21</v>
      </c>
      <c r="J39" s="3" t="s">
        <v>22</v>
      </c>
    </row>
    <row r="40" spans="1:10" x14ac:dyDescent="0.55000000000000004">
      <c r="A40" t="s">
        <v>6</v>
      </c>
      <c r="C40">
        <f>E40+G40+I40</f>
        <v>201</v>
      </c>
      <c r="E40">
        <v>197</v>
      </c>
      <c r="F40" s="3">
        <f>E40/C40*100</f>
        <v>98.009950248756212</v>
      </c>
      <c r="G40">
        <v>4</v>
      </c>
      <c r="H40" s="3">
        <f>G40/C40*100</f>
        <v>1.9900497512437811</v>
      </c>
      <c r="I40">
        <v>0</v>
      </c>
      <c r="J40" s="3">
        <f>I40/C40*100</f>
        <v>0</v>
      </c>
    </row>
    <row r="41" spans="1:10" x14ac:dyDescent="0.55000000000000004">
      <c r="A41" t="s">
        <v>15</v>
      </c>
      <c r="C41">
        <f t="shared" ref="C41:C50" si="16">E41+G41+I41</f>
        <v>261</v>
      </c>
      <c r="E41">
        <v>191</v>
      </c>
      <c r="F41" s="3">
        <f>E41/C41*100</f>
        <v>73.180076628352481</v>
      </c>
      <c r="G41">
        <v>38</v>
      </c>
      <c r="H41" s="3">
        <f>G41/C41*100</f>
        <v>14.559386973180077</v>
      </c>
      <c r="I41">
        <v>32</v>
      </c>
      <c r="J41" s="3">
        <f>I41/C41*100</f>
        <v>12.260536398467432</v>
      </c>
    </row>
    <row r="42" spans="1:10" x14ac:dyDescent="0.55000000000000004">
      <c r="A42" t="s">
        <v>7</v>
      </c>
      <c r="C42">
        <f t="shared" si="16"/>
        <v>277</v>
      </c>
      <c r="E42">
        <v>189</v>
      </c>
      <c r="F42" s="3">
        <f t="shared" ref="F42" si="17">E42/C42*100</f>
        <v>68.231046931407946</v>
      </c>
      <c r="G42">
        <v>69</v>
      </c>
      <c r="H42" s="3">
        <f t="shared" ref="H42" si="18">G42/C42*100</f>
        <v>24.909747292418771</v>
      </c>
      <c r="I42">
        <v>19</v>
      </c>
      <c r="J42" s="3">
        <f t="shared" ref="J42" si="19">I42/C42*100</f>
        <v>6.8592057761732859</v>
      </c>
    </row>
    <row r="44" spans="1:10" x14ac:dyDescent="0.55000000000000004">
      <c r="A44" t="s">
        <v>8</v>
      </c>
      <c r="C44">
        <f t="shared" ref="C44:C50" si="20">E44+G44+I44</f>
        <v>179</v>
      </c>
      <c r="E44">
        <v>178</v>
      </c>
      <c r="F44" s="3">
        <f t="shared" ref="F44:F46" si="21">E44/C44*100</f>
        <v>99.441340782122893</v>
      </c>
      <c r="G44">
        <v>1</v>
      </c>
      <c r="H44" s="3">
        <f t="shared" ref="H44:H46" si="22">G44/C44*100</f>
        <v>0.55865921787709494</v>
      </c>
      <c r="I44">
        <v>0</v>
      </c>
      <c r="J44" s="3">
        <f t="shared" ref="J44:J46" si="23">I44/C44*100</f>
        <v>0</v>
      </c>
    </row>
    <row r="45" spans="1:10" x14ac:dyDescent="0.55000000000000004">
      <c r="A45" t="s">
        <v>16</v>
      </c>
      <c r="C45">
        <f t="shared" si="20"/>
        <v>272</v>
      </c>
      <c r="E45">
        <v>247</v>
      </c>
      <c r="F45" s="3">
        <f t="shared" si="21"/>
        <v>90.808823529411768</v>
      </c>
      <c r="G45">
        <v>16</v>
      </c>
      <c r="H45" s="3">
        <f t="shared" si="22"/>
        <v>5.8823529411764701</v>
      </c>
      <c r="I45">
        <v>9</v>
      </c>
      <c r="J45" s="3">
        <f t="shared" si="23"/>
        <v>3.3088235294117649</v>
      </c>
    </row>
    <row r="46" spans="1:10" x14ac:dyDescent="0.55000000000000004">
      <c r="A46" t="s">
        <v>17</v>
      </c>
      <c r="C46">
        <f t="shared" si="20"/>
        <v>261</v>
      </c>
      <c r="E46">
        <v>229</v>
      </c>
      <c r="F46" s="3">
        <f t="shared" si="21"/>
        <v>87.739463601532563</v>
      </c>
      <c r="G46">
        <v>19</v>
      </c>
      <c r="H46" s="3">
        <f t="shared" si="22"/>
        <v>7.2796934865900385</v>
      </c>
      <c r="I46">
        <v>13</v>
      </c>
      <c r="J46" s="3">
        <f t="shared" si="23"/>
        <v>4.980842911877394</v>
      </c>
    </row>
    <row r="48" spans="1:10" x14ac:dyDescent="0.55000000000000004">
      <c r="A48" t="s">
        <v>10</v>
      </c>
      <c r="C48">
        <f t="shared" ref="C48:C50" si="24">E48+G48+I48</f>
        <v>235</v>
      </c>
      <c r="E48">
        <v>211</v>
      </c>
      <c r="F48" s="3">
        <f t="shared" ref="F48:F50" si="25">E48/C48*100</f>
        <v>89.787234042553195</v>
      </c>
      <c r="G48">
        <v>18</v>
      </c>
      <c r="H48" s="3">
        <f t="shared" ref="H48:H50" si="26">G48/C48*100</f>
        <v>7.6595744680851059</v>
      </c>
      <c r="I48">
        <v>6</v>
      </c>
      <c r="J48" s="3">
        <f t="shared" ref="J48:J50" si="27">I48/C48*100</f>
        <v>2.5531914893617018</v>
      </c>
    </row>
    <row r="49" spans="1:10" x14ac:dyDescent="0.55000000000000004">
      <c r="A49" t="s">
        <v>18</v>
      </c>
      <c r="C49">
        <f t="shared" si="24"/>
        <v>231</v>
      </c>
      <c r="E49">
        <v>155</v>
      </c>
      <c r="F49" s="3">
        <f t="shared" si="25"/>
        <v>67.099567099567111</v>
      </c>
      <c r="G49">
        <v>39</v>
      </c>
      <c r="H49" s="3">
        <f t="shared" si="26"/>
        <v>16.883116883116884</v>
      </c>
      <c r="I49">
        <v>37</v>
      </c>
      <c r="J49" s="3">
        <f t="shared" si="27"/>
        <v>16.017316017316016</v>
      </c>
    </row>
    <row r="50" spans="1:10" x14ac:dyDescent="0.55000000000000004">
      <c r="A50" t="s">
        <v>11</v>
      </c>
      <c r="C50">
        <f t="shared" si="24"/>
        <v>238</v>
      </c>
      <c r="E50">
        <v>179</v>
      </c>
      <c r="F50" s="3">
        <f t="shared" si="25"/>
        <v>75.210084033613441</v>
      </c>
      <c r="G50">
        <v>18</v>
      </c>
      <c r="H50" s="3">
        <f t="shared" si="26"/>
        <v>7.5630252100840334</v>
      </c>
      <c r="I50">
        <v>41</v>
      </c>
      <c r="J50" s="3">
        <f t="shared" si="27"/>
        <v>17.22689075630252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Controls</vt:lpstr>
      <vt:lpstr>TAT-GIV treatment</vt:lpstr>
      <vt:lpstr>Degree of 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prgho</dc:creator>
  <cp:lastModifiedBy>prgho</cp:lastModifiedBy>
  <dcterms:created xsi:type="dcterms:W3CDTF">2020-12-27T13:09:57Z</dcterms:created>
  <dcterms:modified xsi:type="dcterms:W3CDTF">2020-12-27T15:37:36Z</dcterms:modified>
</cp:coreProperties>
</file>