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gho\Google Drive\Collaborations\GIV_Fertility\"/>
    </mc:Choice>
  </mc:AlternateContent>
  <xr:revisionPtr revIDLastSave="0" documentId="13_ncr:1_{6FFCABF3-F194-48A1-BD72-D6FD14ED2BF3}" xr6:coauthVersionLast="45" xr6:coauthVersionMax="45" xr10:uidLastSave="{00000000-0000-0000-0000-000000000000}"/>
  <bookViews>
    <workbookView xWindow="-96" yWindow="-96" windowWidth="23232" windowHeight="12552" xr2:uid="{77A7D171-3B79-4844-8CEE-B580D02759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21" i="1"/>
  <c r="O22" i="1"/>
  <c r="O23" i="1"/>
  <c r="O24" i="1"/>
  <c r="O25" i="1"/>
  <c r="O26" i="1"/>
  <c r="O27" i="1"/>
  <c r="O28" i="1"/>
  <c r="O29" i="1"/>
  <c r="O30" i="1"/>
  <c r="O31" i="1"/>
  <c r="O19" i="1"/>
  <c r="K20" i="1"/>
  <c r="K21" i="1"/>
  <c r="K22" i="1"/>
  <c r="K23" i="1"/>
  <c r="K24" i="1"/>
  <c r="K25" i="1"/>
  <c r="K26" i="1"/>
  <c r="K27" i="1"/>
  <c r="K28" i="1"/>
  <c r="K29" i="1"/>
  <c r="K30" i="1"/>
  <c r="K31" i="1"/>
  <c r="K19" i="1"/>
  <c r="G20" i="1"/>
  <c r="G21" i="1"/>
  <c r="G22" i="1"/>
  <c r="G23" i="1"/>
  <c r="G24" i="1"/>
  <c r="G25" i="1"/>
  <c r="G26" i="1"/>
  <c r="G27" i="1"/>
  <c r="G28" i="1"/>
  <c r="G29" i="1"/>
  <c r="G30" i="1"/>
  <c r="G31" i="1"/>
  <c r="G19" i="1"/>
  <c r="O7" i="1"/>
  <c r="O8" i="1"/>
  <c r="O9" i="1"/>
  <c r="O10" i="1"/>
  <c r="O6" i="1"/>
  <c r="K7" i="1"/>
  <c r="K8" i="1"/>
  <c r="K9" i="1"/>
  <c r="K10" i="1"/>
  <c r="K6" i="1"/>
  <c r="G7" i="1"/>
  <c r="G8" i="1"/>
  <c r="G9" i="1"/>
  <c r="G10" i="1"/>
  <c r="G6" i="1"/>
</calcChain>
</file>

<file path=xl/sharedStrings.xml><?xml version="1.0" encoding="utf-8"?>
<sst xmlns="http://schemas.openxmlformats.org/spreadsheetml/2006/main" count="36" uniqueCount="17">
  <si>
    <t>Contol PBS</t>
  </si>
  <si>
    <t>HCO3-</t>
  </si>
  <si>
    <t>IBMX+HCO3</t>
  </si>
  <si>
    <t>Adenosine+HCO3</t>
  </si>
  <si>
    <t>Progesterone+HCO3</t>
  </si>
  <si>
    <t>set 1</t>
  </si>
  <si>
    <t>set 2</t>
  </si>
  <si>
    <t>set 3</t>
  </si>
  <si>
    <t>fold change</t>
  </si>
  <si>
    <t>WT</t>
  </si>
  <si>
    <t>FA</t>
  </si>
  <si>
    <t>0.5 mM</t>
  </si>
  <si>
    <t>25 mM</t>
  </si>
  <si>
    <t>0.1 mM</t>
  </si>
  <si>
    <t>100 uM/L</t>
  </si>
  <si>
    <t>fmol/10^6 sperms</t>
  </si>
  <si>
    <t>IBMX+ Adenosine+HCO3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</si>
</sst>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FF03-A155-4D9E-BE17-0A99E15AAAD0}">
  <dimension ref="B3:O31"/>
  <sheetViews>
    <sheetView tabSelected="1" topLeftCell="B8" workbookViewId="0">
      <selection activeCell="Q23" sqref="Q23"/>
    </sheetView>
  </sheetViews>
  <sheetFormatPr defaultRowHeight="13.8" x14ac:dyDescent="0.45"/>
  <cols>
    <col min="1" max="16384" width="8.83984375" style="1"/>
  </cols>
  <sheetData>
    <row r="3" spans="2:15" x14ac:dyDescent="0.45">
      <c r="B3" s="1" t="s">
        <v>15</v>
      </c>
      <c r="F3" s="1" t="s">
        <v>5</v>
      </c>
      <c r="G3" s="1" t="s">
        <v>8</v>
      </c>
      <c r="J3" s="1" t="s">
        <v>6</v>
      </c>
      <c r="K3" s="1" t="s">
        <v>8</v>
      </c>
      <c r="N3" s="1" t="s">
        <v>7</v>
      </c>
      <c r="O3" s="1" t="s">
        <v>8</v>
      </c>
    </row>
    <row r="6" spans="2:15" x14ac:dyDescent="0.45">
      <c r="C6" s="1" t="s">
        <v>0</v>
      </c>
      <c r="F6" s="1">
        <v>147</v>
      </c>
      <c r="G6" s="2">
        <f>F6/147</f>
        <v>1</v>
      </c>
      <c r="J6" s="1">
        <v>159</v>
      </c>
      <c r="K6" s="2">
        <f>J6/159</f>
        <v>1</v>
      </c>
      <c r="N6" s="1">
        <v>133</v>
      </c>
      <c r="O6" s="2">
        <f>N6/133</f>
        <v>1</v>
      </c>
    </row>
    <row r="7" spans="2:15" x14ac:dyDescent="0.45">
      <c r="C7" s="1" t="s">
        <v>1</v>
      </c>
      <c r="F7" s="1">
        <v>329</v>
      </c>
      <c r="G7" s="2">
        <f t="shared" ref="G7:G10" si="0">F7/147</f>
        <v>2.2380952380952381</v>
      </c>
      <c r="J7" s="1">
        <v>372</v>
      </c>
      <c r="K7" s="2">
        <f t="shared" ref="K7:K10" si="1">J7/159</f>
        <v>2.3396226415094339</v>
      </c>
      <c r="N7" s="1">
        <v>426</v>
      </c>
      <c r="O7" s="2">
        <f t="shared" ref="O7:O10" si="2">N7/133</f>
        <v>3.2030075187969924</v>
      </c>
    </row>
    <row r="8" spans="2:15" x14ac:dyDescent="0.45">
      <c r="C8" s="1" t="s">
        <v>2</v>
      </c>
      <c r="F8" s="1">
        <v>627</v>
      </c>
      <c r="G8" s="2">
        <f t="shared" si="0"/>
        <v>4.2653061224489797</v>
      </c>
      <c r="J8" s="1">
        <v>819</v>
      </c>
      <c r="K8" s="2">
        <f t="shared" si="1"/>
        <v>5.1509433962264151</v>
      </c>
      <c r="N8" s="1">
        <v>712</v>
      </c>
      <c r="O8" s="2">
        <f t="shared" si="2"/>
        <v>5.3533834586466167</v>
      </c>
    </row>
    <row r="9" spans="2:15" x14ac:dyDescent="0.45">
      <c r="C9" s="1" t="s">
        <v>16</v>
      </c>
      <c r="F9" s="1">
        <v>421</v>
      </c>
      <c r="G9" s="2">
        <f t="shared" si="0"/>
        <v>2.8639455782312924</v>
      </c>
      <c r="J9" s="1">
        <v>399</v>
      </c>
      <c r="K9" s="2">
        <f t="shared" si="1"/>
        <v>2.5094339622641511</v>
      </c>
      <c r="N9" s="1">
        <v>289</v>
      </c>
      <c r="O9" s="2">
        <f t="shared" si="2"/>
        <v>2.1729323308270678</v>
      </c>
    </row>
    <row r="10" spans="2:15" x14ac:dyDescent="0.45">
      <c r="C10" s="1" t="s">
        <v>4</v>
      </c>
      <c r="F10" s="1">
        <v>712</v>
      </c>
      <c r="G10" s="2">
        <f t="shared" si="0"/>
        <v>4.8435374149659864</v>
      </c>
      <c r="J10" s="1">
        <v>892</v>
      </c>
      <c r="K10" s="2">
        <f t="shared" si="1"/>
        <v>5.6100628930817606</v>
      </c>
      <c r="N10" s="1">
        <v>773</v>
      </c>
      <c r="O10" s="2">
        <f t="shared" si="2"/>
        <v>5.8120300751879697</v>
      </c>
    </row>
    <row r="16" spans="2:15" x14ac:dyDescent="0.45">
      <c r="B16" s="1" t="s">
        <v>15</v>
      </c>
      <c r="F16" s="1" t="s">
        <v>5</v>
      </c>
      <c r="G16" s="2" t="s">
        <v>8</v>
      </c>
      <c r="J16" s="1" t="s">
        <v>6</v>
      </c>
      <c r="K16" s="1" t="s">
        <v>8</v>
      </c>
      <c r="N16" s="1" t="s">
        <v>7</v>
      </c>
      <c r="O16" s="2" t="s">
        <v>8</v>
      </c>
    </row>
    <row r="17" spans="2:15" x14ac:dyDescent="0.45">
      <c r="G17" s="2"/>
      <c r="O17" s="2"/>
    </row>
    <row r="18" spans="2:15" x14ac:dyDescent="0.45">
      <c r="G18" s="2"/>
      <c r="O18" s="2"/>
    </row>
    <row r="19" spans="2:15" x14ac:dyDescent="0.45">
      <c r="C19" s="1" t="s">
        <v>0</v>
      </c>
      <c r="F19" s="1">
        <v>144</v>
      </c>
      <c r="G19" s="2">
        <f>F19/144</f>
        <v>1</v>
      </c>
      <c r="J19" s="1">
        <v>183</v>
      </c>
      <c r="K19" s="2">
        <f>J19/183</f>
        <v>1</v>
      </c>
      <c r="N19" s="1">
        <v>152</v>
      </c>
      <c r="O19" s="2">
        <f>N19/152</f>
        <v>1</v>
      </c>
    </row>
    <row r="20" spans="2:15" x14ac:dyDescent="0.45">
      <c r="B20" s="1" t="s">
        <v>12</v>
      </c>
      <c r="C20" s="1" t="s">
        <v>1</v>
      </c>
      <c r="F20" s="1">
        <v>397</v>
      </c>
      <c r="G20" s="2">
        <f t="shared" ref="G20:G31" si="3">F20/144</f>
        <v>2.7569444444444446</v>
      </c>
      <c r="J20" s="1">
        <v>422</v>
      </c>
      <c r="K20" s="2">
        <f t="shared" ref="K20:K31" si="4">J20/183</f>
        <v>2.3060109289617485</v>
      </c>
      <c r="N20" s="1">
        <v>401</v>
      </c>
      <c r="O20" s="2">
        <f t="shared" ref="O20:O31" si="5">N20/152</f>
        <v>2.638157894736842</v>
      </c>
    </row>
    <row r="21" spans="2:15" x14ac:dyDescent="0.45">
      <c r="D21" s="1" t="s">
        <v>9</v>
      </c>
      <c r="F21" s="1">
        <v>258</v>
      </c>
      <c r="G21" s="2">
        <f t="shared" si="3"/>
        <v>1.7916666666666667</v>
      </c>
      <c r="J21" s="1">
        <v>269</v>
      </c>
      <c r="K21" s="2">
        <f t="shared" si="4"/>
        <v>1.4699453551912569</v>
      </c>
      <c r="N21" s="1">
        <v>332</v>
      </c>
      <c r="O21" s="2">
        <f t="shared" si="5"/>
        <v>2.1842105263157894</v>
      </c>
    </row>
    <row r="22" spans="2:15" x14ac:dyDescent="0.45">
      <c r="D22" s="1" t="s">
        <v>10</v>
      </c>
      <c r="F22" s="1">
        <v>372</v>
      </c>
      <c r="G22" s="2">
        <f t="shared" si="3"/>
        <v>2.5833333333333335</v>
      </c>
      <c r="J22" s="1">
        <v>381</v>
      </c>
      <c r="K22" s="2">
        <f t="shared" si="4"/>
        <v>2.081967213114754</v>
      </c>
      <c r="N22" s="1">
        <v>369</v>
      </c>
      <c r="O22" s="2">
        <f t="shared" si="5"/>
        <v>2.4276315789473686</v>
      </c>
    </row>
    <row r="23" spans="2:15" x14ac:dyDescent="0.45">
      <c r="B23" s="1" t="s">
        <v>11</v>
      </c>
      <c r="C23" s="1" t="s">
        <v>2</v>
      </c>
      <c r="F23" s="1">
        <v>701</v>
      </c>
      <c r="G23" s="2">
        <f t="shared" si="3"/>
        <v>4.8680555555555554</v>
      </c>
      <c r="J23" s="1">
        <v>811</v>
      </c>
      <c r="K23" s="2">
        <f t="shared" si="4"/>
        <v>4.4316939890710385</v>
      </c>
      <c r="N23" s="1">
        <v>793</v>
      </c>
      <c r="O23" s="2">
        <f t="shared" si="5"/>
        <v>5.2171052631578947</v>
      </c>
    </row>
    <row r="24" spans="2:15" x14ac:dyDescent="0.45">
      <c r="D24" s="1" t="s">
        <v>9</v>
      </c>
      <c r="F24" s="1">
        <v>439</v>
      </c>
      <c r="G24" s="2">
        <f t="shared" si="3"/>
        <v>3.0486111111111112</v>
      </c>
      <c r="J24" s="1">
        <v>629</v>
      </c>
      <c r="K24" s="2">
        <f t="shared" si="4"/>
        <v>3.4371584699453552</v>
      </c>
      <c r="N24" s="1">
        <v>567</v>
      </c>
      <c r="O24" s="2">
        <f t="shared" si="5"/>
        <v>3.7302631578947367</v>
      </c>
    </row>
    <row r="25" spans="2:15" x14ac:dyDescent="0.45">
      <c r="D25" s="1" t="s">
        <v>10</v>
      </c>
      <c r="F25" s="1">
        <v>655</v>
      </c>
      <c r="G25" s="2">
        <f t="shared" si="3"/>
        <v>4.5486111111111107</v>
      </c>
      <c r="J25" s="1">
        <v>796</v>
      </c>
      <c r="K25" s="2">
        <f t="shared" si="4"/>
        <v>4.3497267759562845</v>
      </c>
      <c r="N25" s="1">
        <v>802</v>
      </c>
      <c r="O25" s="2">
        <f t="shared" si="5"/>
        <v>5.2763157894736841</v>
      </c>
    </row>
    <row r="26" spans="2:15" x14ac:dyDescent="0.45">
      <c r="B26" s="1" t="s">
        <v>13</v>
      </c>
      <c r="C26" s="1" t="s">
        <v>3</v>
      </c>
      <c r="F26" s="1">
        <v>325</v>
      </c>
      <c r="G26" s="2">
        <f t="shared" si="3"/>
        <v>2.2569444444444446</v>
      </c>
      <c r="J26" s="1">
        <v>379</v>
      </c>
      <c r="K26" s="2">
        <f t="shared" si="4"/>
        <v>2.0710382513661201</v>
      </c>
      <c r="N26" s="1">
        <v>347</v>
      </c>
      <c r="O26" s="2">
        <f t="shared" si="5"/>
        <v>2.2828947368421053</v>
      </c>
    </row>
    <row r="27" spans="2:15" x14ac:dyDescent="0.45">
      <c r="D27" s="1" t="s">
        <v>9</v>
      </c>
      <c r="F27" s="1">
        <v>197</v>
      </c>
      <c r="G27" s="2">
        <f t="shared" si="3"/>
        <v>1.3680555555555556</v>
      </c>
      <c r="J27" s="1">
        <v>267</v>
      </c>
      <c r="K27" s="2">
        <f t="shared" si="4"/>
        <v>1.459016393442623</v>
      </c>
      <c r="N27" s="1">
        <v>227</v>
      </c>
      <c r="O27" s="2">
        <f t="shared" si="5"/>
        <v>1.493421052631579</v>
      </c>
    </row>
    <row r="28" spans="2:15" x14ac:dyDescent="0.45">
      <c r="D28" s="1" t="s">
        <v>10</v>
      </c>
      <c r="F28" s="1">
        <v>346</v>
      </c>
      <c r="G28" s="2">
        <f t="shared" si="3"/>
        <v>2.4027777777777777</v>
      </c>
      <c r="J28" s="1">
        <v>410</v>
      </c>
      <c r="K28" s="2">
        <f t="shared" si="4"/>
        <v>2.2404371584699452</v>
      </c>
      <c r="N28" s="1">
        <v>361</v>
      </c>
      <c r="O28" s="2">
        <f t="shared" si="5"/>
        <v>2.375</v>
      </c>
    </row>
    <row r="29" spans="2:15" x14ac:dyDescent="0.45">
      <c r="B29" s="1" t="s">
        <v>14</v>
      </c>
      <c r="C29" s="1" t="s">
        <v>4</v>
      </c>
      <c r="F29" s="1">
        <v>829</v>
      </c>
      <c r="G29" s="2">
        <f t="shared" si="3"/>
        <v>5.7569444444444446</v>
      </c>
      <c r="J29" s="1">
        <v>829</v>
      </c>
      <c r="K29" s="2">
        <f t="shared" si="4"/>
        <v>4.5300546448087431</v>
      </c>
      <c r="N29" s="1">
        <v>788</v>
      </c>
      <c r="O29" s="2">
        <f t="shared" si="5"/>
        <v>5.1842105263157894</v>
      </c>
    </row>
    <row r="30" spans="2:15" x14ac:dyDescent="0.45">
      <c r="D30" s="1" t="s">
        <v>9</v>
      </c>
      <c r="F30" s="1">
        <v>369</v>
      </c>
      <c r="G30" s="2">
        <f t="shared" si="3"/>
        <v>2.5625</v>
      </c>
      <c r="J30" s="1">
        <v>338</v>
      </c>
      <c r="K30" s="2">
        <f t="shared" si="4"/>
        <v>1.8469945355191257</v>
      </c>
      <c r="N30" s="1">
        <v>377</v>
      </c>
      <c r="O30" s="2">
        <f t="shared" si="5"/>
        <v>2.4802631578947367</v>
      </c>
    </row>
    <row r="31" spans="2:15" x14ac:dyDescent="0.45">
      <c r="D31" s="1" t="s">
        <v>10</v>
      </c>
      <c r="F31" s="1">
        <v>728</v>
      </c>
      <c r="G31" s="2">
        <f t="shared" si="3"/>
        <v>5.0555555555555554</v>
      </c>
      <c r="J31" s="1">
        <v>796</v>
      </c>
      <c r="K31" s="2">
        <f t="shared" si="4"/>
        <v>4.3497267759562845</v>
      </c>
      <c r="N31" s="1">
        <v>693</v>
      </c>
      <c r="O31" s="2">
        <f t="shared" si="5"/>
        <v>4.5592105263157894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prgho</dc:creator>
  <cp:lastModifiedBy>prgho</cp:lastModifiedBy>
  <dcterms:created xsi:type="dcterms:W3CDTF">2020-12-29T05:19:49Z</dcterms:created>
  <dcterms:modified xsi:type="dcterms:W3CDTF">2020-12-29T06:30:25Z</dcterms:modified>
</cp:coreProperties>
</file>