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muraD\Desktop\On going manuscript\Daisuke_2020-21\eLife\Revision\Source data\"/>
    </mc:Choice>
  </mc:AlternateContent>
  <bookViews>
    <workbookView xWindow="0" yWindow="0" windowWidth="23772" windowHeight="12504"/>
  </bookViews>
  <sheets>
    <sheet name="Fig. 1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" i="1" l="1"/>
  <c r="AK5" i="1"/>
  <c r="AC5" i="1"/>
  <c r="AB5" i="1"/>
  <c r="S5" i="1"/>
  <c r="R5" i="1"/>
  <c r="Q5" i="1"/>
  <c r="J5" i="1"/>
  <c r="I5" i="1"/>
  <c r="H5" i="1"/>
  <c r="G5" i="1"/>
  <c r="AL4" i="1"/>
  <c r="AK4" i="1"/>
  <c r="AC4" i="1"/>
  <c r="AB4" i="1"/>
  <c r="S4" i="1"/>
  <c r="R4" i="1"/>
  <c r="Q4" i="1"/>
  <c r="J4" i="1"/>
  <c r="I4" i="1"/>
  <c r="H4" i="1"/>
  <c r="G4" i="1"/>
  <c r="AL3" i="1"/>
  <c r="AK3" i="1"/>
  <c r="AC3" i="1"/>
  <c r="AB3" i="1"/>
  <c r="S3" i="1"/>
  <c r="R3" i="1"/>
  <c r="Q3" i="1"/>
  <c r="J3" i="1"/>
  <c r="I3" i="1"/>
  <c r="H3" i="1"/>
  <c r="G3" i="1"/>
</calcChain>
</file>

<file path=xl/sharedStrings.xml><?xml version="1.0" encoding="utf-8"?>
<sst xmlns="http://schemas.openxmlformats.org/spreadsheetml/2006/main" count="302" uniqueCount="99">
  <si>
    <t>HEK293</t>
  </si>
  <si>
    <t>Neonatal Cardiomyocyte</t>
  </si>
  <si>
    <t>young heart</t>
  </si>
  <si>
    <t>adult heart</t>
  </si>
  <si>
    <t>GST</t>
  </si>
  <si>
    <t>GJA1-20k</t>
  </si>
  <si>
    <t>Control</t>
  </si>
  <si>
    <t>siGja1</t>
  </si>
  <si>
    <t>WT</t>
  </si>
  <si>
    <t>M213L</t>
  </si>
  <si>
    <t>Mean</t>
  </si>
  <si>
    <t>SD</t>
  </si>
  <si>
    <t>SEM</t>
  </si>
  <si>
    <t>N</t>
  </si>
  <si>
    <t>p-value vs GST</t>
  </si>
  <si>
    <t>-----</t>
  </si>
  <si>
    <t>&lt;0.0001</t>
  </si>
  <si>
    <t>p-value vs WT</t>
  </si>
  <si>
    <t>Test</t>
  </si>
  <si>
    <t>Mann-Whitney</t>
  </si>
  <si>
    <t>p-value vs GJA1-20k</t>
  </si>
  <si>
    <t>p-value v. Control</t>
  </si>
  <si>
    <t>Dunn's multiple comarisons</t>
  </si>
  <si>
    <t>Table Analyzed</t>
  </si>
  <si>
    <t>HEK(GSTvs20k)</t>
  </si>
  <si>
    <t>Neo CM</t>
  </si>
  <si>
    <t>Column B</t>
  </si>
  <si>
    <t>Kruskal-Wallis test</t>
  </si>
  <si>
    <t>vs.</t>
  </si>
  <si>
    <t>P value</t>
  </si>
  <si>
    <t>Column A</t>
  </si>
  <si>
    <t>Exact or approximate P value?</t>
  </si>
  <si>
    <t>Approximate</t>
  </si>
  <si>
    <t>P value summary</t>
  </si>
  <si>
    <t>****</t>
  </si>
  <si>
    <t>Mann Whitney test</t>
  </si>
  <si>
    <t>Do the medians vary signif. (P &lt; 0.05)?</t>
  </si>
  <si>
    <t>Yes</t>
  </si>
  <si>
    <t>Number of groups</t>
  </si>
  <si>
    <t>Exact</t>
  </si>
  <si>
    <t>Kruskal-Wallis statistic</t>
  </si>
  <si>
    <t>Significantly different (P &lt; 0.05)?</t>
  </si>
  <si>
    <t>Data summary</t>
  </si>
  <si>
    <t>One- or two-tailed P value?</t>
  </si>
  <si>
    <t>Two-tailed</t>
  </si>
  <si>
    <t>Number of treatments (columns)</t>
  </si>
  <si>
    <t>Sum of ranks in column A,B</t>
  </si>
  <si>
    <t>4694 , 2328</t>
  </si>
  <si>
    <t>Number of values (total)</t>
  </si>
  <si>
    <t>3948 , 11453</t>
  </si>
  <si>
    <t>962.5 , 468.5</t>
  </si>
  <si>
    <t>Mann-Whitney U</t>
  </si>
  <si>
    <t>Number of families</t>
  </si>
  <si>
    <t>Difference between medians</t>
  </si>
  <si>
    <t>Number of comparisons per family</t>
  </si>
  <si>
    <t>Median of column A</t>
  </si>
  <si>
    <t>0.9400, n=51</t>
  </si>
  <si>
    <t>Alpha</t>
  </si>
  <si>
    <t>0.9750, n=84</t>
  </si>
  <si>
    <t>0.8500, n=25</t>
  </si>
  <si>
    <t>Median of column B</t>
  </si>
  <si>
    <t>0.4300, n=67</t>
  </si>
  <si>
    <t>1.660, n=91</t>
  </si>
  <si>
    <t>0.5400, n=28</t>
  </si>
  <si>
    <t>Difference: Actual</t>
  </si>
  <si>
    <t>Dunn's multiple comparisons test</t>
  </si>
  <si>
    <t>Mean rank diff.</t>
  </si>
  <si>
    <t>Significant?</t>
  </si>
  <si>
    <t>Summary</t>
  </si>
  <si>
    <t>Adjusted P Value</t>
  </si>
  <si>
    <t>Difference: Hodges-Lehmann</t>
  </si>
  <si>
    <t>WT vs. GJA1-20k</t>
  </si>
  <si>
    <t>A-B</t>
  </si>
  <si>
    <t>WT vs. M213L</t>
  </si>
  <si>
    <t>**</t>
  </si>
  <si>
    <t>A-C</t>
  </si>
  <si>
    <t>GJA1-20k vs. M213L</t>
  </si>
  <si>
    <t>B-C</t>
  </si>
  <si>
    <t>Number of values</t>
  </si>
  <si>
    <t>Test details</t>
  </si>
  <si>
    <t>Mean rank 1</t>
  </si>
  <si>
    <t>Mean rank 2</t>
  </si>
  <si>
    <t>n1</t>
  </si>
  <si>
    <t>n2</t>
  </si>
  <si>
    <t>Z</t>
  </si>
  <si>
    <t>Minimum</t>
  </si>
  <si>
    <t>25% Percentile</t>
  </si>
  <si>
    <t>Median</t>
  </si>
  <si>
    <t>75% Percentile</t>
  </si>
  <si>
    <t>Maximum</t>
  </si>
  <si>
    <t>Std. Deviation</t>
  </si>
  <si>
    <t>Std. Error of Mean</t>
  </si>
  <si>
    <t>Lower 95% CI</t>
  </si>
  <si>
    <t>Upper 95% CI</t>
  </si>
  <si>
    <t>Mean ranks</t>
  </si>
  <si>
    <t>HEK(Cont vs siGja1)</t>
  </si>
  <si>
    <t>2212 , 3784</t>
  </si>
  <si>
    <t>0.9550, n=52</t>
  </si>
  <si>
    <t>1.180, n=57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</si>
</sst>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3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Border="1"/>
    <xf numFmtId="2" fontId="0" fillId="0" borderId="5" xfId="0" applyNumberFormat="1" applyFont="1" applyBorder="1"/>
    <xf numFmtId="2" fontId="3" fillId="0" borderId="0" xfId="0" applyNumberFormat="1" applyFont="1" applyBorder="1"/>
    <xf numFmtId="0" fontId="2" fillId="0" borderId="0" xfId="0" applyFont="1" applyAlignment="1">
      <alignment horizontal="right"/>
    </xf>
    <xf numFmtId="2" fontId="4" fillId="0" borderId="6" xfId="0" applyNumberFormat="1" applyFont="1" applyBorder="1"/>
    <xf numFmtId="2" fontId="0" fillId="0" borderId="0" xfId="0" applyNumberFormat="1" applyFont="1"/>
    <xf numFmtId="2" fontId="4" fillId="0" borderId="0" xfId="0" applyNumberFormat="1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0" xfId="0" quotePrefix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9" xfId="0" applyFont="1" applyBorder="1"/>
    <xf numFmtId="0" fontId="5" fillId="0" borderId="10" xfId="0" applyFont="1" applyBorder="1" applyAlignment="1">
      <alignment horizontal="left"/>
    </xf>
    <xf numFmtId="0" fontId="6" fillId="0" borderId="11" xfId="0" applyFont="1" applyBorder="1"/>
    <xf numFmtId="0" fontId="5" fillId="0" borderId="11" xfId="0" applyFont="1" applyBorder="1"/>
    <xf numFmtId="0" fontId="6" fillId="0" borderId="12" xfId="0" applyFont="1" applyBorder="1"/>
    <xf numFmtId="0" fontId="0" fillId="0" borderId="11" xfId="0" applyFont="1" applyBorder="1"/>
    <xf numFmtId="0" fontId="0" fillId="0" borderId="12" xfId="0" applyFont="1" applyBorder="1"/>
    <xf numFmtId="0" fontId="5" fillId="0" borderId="13" xfId="0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6" fillId="0" borderId="14" xfId="0" applyFont="1" applyBorder="1"/>
    <xf numFmtId="0" fontId="0" fillId="0" borderId="14" xfId="0" applyFont="1" applyBorder="1"/>
    <xf numFmtId="0" fontId="5" fillId="2" borderId="13" xfId="0" applyFont="1" applyFill="1" applyBorder="1" applyAlignment="1">
      <alignment horizontal="left"/>
    </xf>
    <xf numFmtId="0" fontId="6" fillId="2" borderId="0" xfId="0" applyFont="1" applyFill="1" applyBorder="1"/>
    <xf numFmtId="0" fontId="7" fillId="2" borderId="0" xfId="0" applyFont="1" applyFill="1" applyBorder="1"/>
    <xf numFmtId="0" fontId="6" fillId="2" borderId="14" xfId="0" applyFont="1" applyFill="1" applyBorder="1"/>
    <xf numFmtId="0" fontId="0" fillId="2" borderId="0" xfId="0" applyFont="1" applyFill="1" applyBorder="1"/>
    <xf numFmtId="0" fontId="0" fillId="2" borderId="14" xfId="0" applyFont="1" applyFill="1" applyBorder="1"/>
    <xf numFmtId="0" fontId="5" fillId="2" borderId="0" xfId="0" applyFont="1" applyFill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5" fillId="0" borderId="18" xfId="0" applyFont="1" applyBorder="1" applyAlignment="1">
      <alignment horizontal="left"/>
    </xf>
    <xf numFmtId="0" fontId="5" fillId="0" borderId="19" xfId="0" applyFont="1" applyBorder="1"/>
    <xf numFmtId="0" fontId="5" fillId="0" borderId="20" xfId="0" applyFont="1" applyBorder="1"/>
    <xf numFmtId="0" fontId="5" fillId="0" borderId="14" xfId="0" applyFont="1" applyBorder="1"/>
    <xf numFmtId="0" fontId="5" fillId="2" borderId="14" xfId="0" applyFont="1" applyFill="1" applyBorder="1"/>
    <xf numFmtId="0" fontId="7" fillId="2" borderId="0" xfId="0" applyFont="1" applyFill="1" applyBorder="1" applyAlignment="1">
      <alignment horizontal="left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14" xfId="0" applyBorder="1"/>
    <xf numFmtId="164" fontId="5" fillId="2" borderId="0" xfId="0" applyNumberFormat="1" applyFont="1" applyFill="1" applyBorder="1"/>
    <xf numFmtId="2" fontId="5" fillId="2" borderId="0" xfId="0" applyNumberFormat="1" applyFont="1" applyFill="1" applyBorder="1"/>
    <xf numFmtId="0" fontId="5" fillId="0" borderId="21" xfId="0" applyFont="1" applyBorder="1" applyAlignment="1">
      <alignment horizontal="left"/>
    </xf>
    <xf numFmtId="0" fontId="0" fillId="0" borderId="22" xfId="0" applyFont="1" applyBorder="1"/>
    <xf numFmtId="0" fontId="5" fillId="0" borderId="22" xfId="0" applyFont="1" applyBorder="1"/>
    <xf numFmtId="0" fontId="0" fillId="0" borderId="23" xfId="0" applyFont="1" applyBorder="1"/>
    <xf numFmtId="2" fontId="0" fillId="0" borderId="7" xfId="0" applyNumberFormat="1" applyFont="1" applyBorder="1"/>
    <xf numFmtId="0" fontId="0" fillId="2" borderId="0" xfId="0" applyFill="1" applyBorder="1"/>
    <xf numFmtId="0" fontId="0" fillId="2" borderId="14" xfId="0" applyFill="1" applyBorder="1"/>
    <xf numFmtId="0" fontId="0" fillId="0" borderId="22" xfId="0" applyBorder="1"/>
    <xf numFmtId="0" fontId="0" fillId="0" borderId="23" xfId="0" applyBorder="1"/>
    <xf numFmtId="2" fontId="0" fillId="0" borderId="6" xfId="0" applyNumberFormat="1" applyFont="1" applyBorder="1"/>
    <xf numFmtId="0" fontId="0" fillId="0" borderId="6" xfId="0" applyFont="1" applyBorder="1"/>
    <xf numFmtId="0" fontId="8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4"/>
  <sheetViews>
    <sheetView tabSelected="1" workbookViewId="0">
      <selection sqref="A1:D1"/>
    </sheetView>
  </sheetViews>
  <sheetFormatPr defaultRowHeight="14.4" x14ac:dyDescent="0.3"/>
  <cols>
    <col min="1" max="11" width="8.88671875" style="3"/>
    <col min="12" max="14" width="9.77734375" style="3" customWidth="1"/>
    <col min="15" max="20" width="8.88671875" style="3"/>
    <col min="23" max="16384" width="8.88671875" style="3"/>
  </cols>
  <sheetData>
    <row r="1" spans="1:40" ht="15" thickBot="1" x14ac:dyDescent="0.35">
      <c r="A1" s="1" t="s">
        <v>0</v>
      </c>
      <c r="B1" s="1"/>
      <c r="C1" s="1"/>
      <c r="D1" s="1"/>
      <c r="E1" s="2"/>
      <c r="L1" s="1" t="s">
        <v>1</v>
      </c>
      <c r="M1" s="1"/>
      <c r="N1" s="1"/>
      <c r="X1" s="1" t="s">
        <v>2</v>
      </c>
      <c r="Y1" s="1"/>
      <c r="AG1" s="1" t="s">
        <v>3</v>
      </c>
      <c r="AH1" s="1"/>
    </row>
    <row r="2" spans="1:40" ht="15" thickTop="1" x14ac:dyDescent="0.3">
      <c r="A2" s="4" t="s">
        <v>4</v>
      </c>
      <c r="B2" s="5" t="s">
        <v>5</v>
      </c>
      <c r="C2" s="4" t="s">
        <v>6</v>
      </c>
      <c r="D2" s="6" t="s">
        <v>7</v>
      </c>
      <c r="G2" s="4" t="s">
        <v>4</v>
      </c>
      <c r="H2" s="7" t="s">
        <v>5</v>
      </c>
      <c r="I2" s="4" t="s">
        <v>6</v>
      </c>
      <c r="J2" s="6" t="s">
        <v>7</v>
      </c>
      <c r="L2" s="8" t="s">
        <v>8</v>
      </c>
      <c r="M2" s="9" t="s">
        <v>5</v>
      </c>
      <c r="N2" s="10" t="s">
        <v>9</v>
      </c>
      <c r="Q2" s="4" t="s">
        <v>8</v>
      </c>
      <c r="R2" s="7" t="s">
        <v>5</v>
      </c>
      <c r="S2" s="6" t="s">
        <v>9</v>
      </c>
      <c r="T2" s="11"/>
      <c r="X2" s="8" t="s">
        <v>8</v>
      </c>
      <c r="Y2" s="10" t="s">
        <v>9</v>
      </c>
      <c r="AB2" s="4" t="s">
        <v>8</v>
      </c>
      <c r="AC2" s="6" t="s">
        <v>9</v>
      </c>
      <c r="AD2" s="11"/>
      <c r="AE2" s="11"/>
      <c r="AF2" s="11"/>
      <c r="AG2" s="8" t="s">
        <v>4</v>
      </c>
      <c r="AH2" s="9" t="s">
        <v>5</v>
      </c>
      <c r="AK2" s="4" t="s">
        <v>8</v>
      </c>
      <c r="AL2" s="7" t="s">
        <v>5</v>
      </c>
    </row>
    <row r="3" spans="1:40" x14ac:dyDescent="0.3">
      <c r="A3" s="12">
        <v>1.8353360769053533</v>
      </c>
      <c r="B3" s="13">
        <v>0.69781559611889099</v>
      </c>
      <c r="C3" s="14">
        <v>1.0025104611536473</v>
      </c>
      <c r="D3" s="14">
        <v>1.0613744383820658</v>
      </c>
      <c r="F3" s="15" t="s">
        <v>10</v>
      </c>
      <c r="G3" s="16">
        <f>AVERAGE(A3:A53)</f>
        <v>1.0000000000000002</v>
      </c>
      <c r="H3" s="16">
        <f>AVERAGE(B3:B69)</f>
        <v>0.4641744571349749</v>
      </c>
      <c r="I3" s="16">
        <f>AVERAGE(C3:C54)</f>
        <v>1.0000000000000002</v>
      </c>
      <c r="J3" s="16">
        <f>AVERAGE(D3:D59)</f>
        <v>1.1967335913875654</v>
      </c>
      <c r="L3" s="17">
        <v>1.0411922646083365</v>
      </c>
      <c r="M3" s="17">
        <v>0.79399311550770357</v>
      </c>
      <c r="N3" s="17">
        <v>0.88209010798063781</v>
      </c>
      <c r="P3" s="15" t="s">
        <v>10</v>
      </c>
      <c r="Q3" s="16">
        <f>AVERAGE(L3:L48)</f>
        <v>0.99999999999999989</v>
      </c>
      <c r="R3" s="16">
        <f>AVERAGE(M3:M49)</f>
        <v>0.67652687101038544</v>
      </c>
      <c r="S3" s="16">
        <f>AVERAGE(N3:N50)</f>
        <v>1.306478458598519</v>
      </c>
      <c r="T3" s="18"/>
      <c r="X3" s="17">
        <v>1.1483773793709866</v>
      </c>
      <c r="Y3" s="17">
        <v>1.5753638915061365</v>
      </c>
      <c r="AA3" s="15" t="s">
        <v>10</v>
      </c>
      <c r="AB3" s="16">
        <f>AVERAGE(X3:X86)</f>
        <v>0.99999999999999978</v>
      </c>
      <c r="AC3" s="16">
        <f>AVERAGE(Y3:Y93)</f>
        <v>1.8119836540987164</v>
      </c>
      <c r="AD3" s="18"/>
      <c r="AE3" s="18"/>
      <c r="AF3" s="18"/>
      <c r="AG3" s="17">
        <v>0.85439936193855248</v>
      </c>
      <c r="AH3" s="17">
        <v>0.29371147936533315</v>
      </c>
      <c r="AJ3" s="15" t="s">
        <v>10</v>
      </c>
      <c r="AK3" s="16">
        <f>AVERAGE(AG3:AG27)</f>
        <v>1.0000000000000002</v>
      </c>
      <c r="AL3" s="16">
        <f>AVERAGE(AH3:AH30)</f>
        <v>0.54208650807255088</v>
      </c>
    </row>
    <row r="4" spans="1:40" x14ac:dyDescent="0.3">
      <c r="A4" s="12">
        <v>0.76432214997055881</v>
      </c>
      <c r="B4" s="13">
        <v>0.3341648319295461</v>
      </c>
      <c r="C4" s="14">
        <v>0.81254162754463966</v>
      </c>
      <c r="D4" s="14">
        <v>1.2117173549716569</v>
      </c>
      <c r="F4" s="15" t="s">
        <v>11</v>
      </c>
      <c r="G4" s="18">
        <f>STDEV(A3:A53)</f>
        <v>0.25105594845581181</v>
      </c>
      <c r="H4" s="18">
        <f>STDEV(B3:B69)</f>
        <v>0.1284509479056771</v>
      </c>
      <c r="I4" s="18">
        <f>STDEV(C3:C54)</f>
        <v>0.23853742346440768</v>
      </c>
      <c r="J4" s="18">
        <f>STDEV(D3:D59)</f>
        <v>0.25592724702975084</v>
      </c>
      <c r="L4" s="17">
        <v>0.92436799198118458</v>
      </c>
      <c r="M4" s="17">
        <v>0.70875078357839616</v>
      </c>
      <c r="N4" s="17">
        <v>1.2058230676053372</v>
      </c>
      <c r="P4" s="15" t="s">
        <v>12</v>
      </c>
      <c r="Q4" s="18">
        <f>STDEV(L3:L48)/SQRT(COUNT(L3:L48))</f>
        <v>4.0155405835167454E-2</v>
      </c>
      <c r="R4" s="18">
        <f>STDEV(M3:M49)/SQRT(COUNT(M3:M49))</f>
        <v>3.6024129333036677E-2</v>
      </c>
      <c r="S4" s="18">
        <f>STDEV(N3:N50)/SQRT(COUNT(N3:N50))</f>
        <v>5.6900840235639134E-2</v>
      </c>
      <c r="T4" s="18"/>
      <c r="X4" s="17">
        <v>0.87152289982302988</v>
      </c>
      <c r="Y4" s="17">
        <v>1.530019155538922</v>
      </c>
      <c r="AA4" s="15" t="s">
        <v>12</v>
      </c>
      <c r="AB4" s="18">
        <f>STDEV(X3:X86)/SQRT(COUNT(X3:X86))</f>
        <v>2.5285295281149454E-2</v>
      </c>
      <c r="AC4" s="18">
        <f>STDEV(Y3:Y93)/SQRT(COUNT(Y3:Y93))</f>
        <v>5.6315265855000761E-2</v>
      </c>
      <c r="AD4" s="18"/>
      <c r="AE4" s="18"/>
      <c r="AF4" s="18"/>
      <c r="AG4" s="17">
        <v>0.84665056437762587</v>
      </c>
      <c r="AH4" s="17">
        <v>0.44941259218385499</v>
      </c>
      <c r="AJ4" s="15" t="s">
        <v>12</v>
      </c>
      <c r="AK4" s="18">
        <f>STDEV(AG3:AG27)/SQRT(COUNT(AG3:AG27))</f>
        <v>9.0229245901902524E-2</v>
      </c>
      <c r="AL4" s="18">
        <f>STDEV(AH3:AH30)/SQRT(COUNT(AH3:AH30))</f>
        <v>1.9517901538944803E-2</v>
      </c>
    </row>
    <row r="5" spans="1:40" x14ac:dyDescent="0.3">
      <c r="A5" s="12">
        <v>1.0945156294001688</v>
      </c>
      <c r="B5" s="13">
        <v>0.77599139806968587</v>
      </c>
      <c r="C5" s="14">
        <v>1.4778532024693662</v>
      </c>
      <c r="D5" s="14">
        <v>1.1668472436970168</v>
      </c>
      <c r="F5" s="15" t="s">
        <v>13</v>
      </c>
      <c r="G5" s="19">
        <f>COUNT(A3:A53)</f>
        <v>51</v>
      </c>
      <c r="H5" s="19">
        <f>COUNT(B3:B69)</f>
        <v>67</v>
      </c>
      <c r="I5" s="19">
        <f>COUNT(C3:C54)</f>
        <v>52</v>
      </c>
      <c r="J5" s="19">
        <f>COUNT(D3:D59)</f>
        <v>57</v>
      </c>
      <c r="L5" s="17">
        <v>1.1888757790615281</v>
      </c>
      <c r="M5" s="17">
        <v>1.393977718879565</v>
      </c>
      <c r="N5" s="17">
        <v>2.1689638540588176</v>
      </c>
      <c r="P5" s="15" t="s">
        <v>13</v>
      </c>
      <c r="Q5" s="19">
        <f>COUNT(L3:L48)</f>
        <v>46</v>
      </c>
      <c r="R5" s="19">
        <f>COUNT(M3:M49)</f>
        <v>47</v>
      </c>
      <c r="S5" s="19">
        <f>COUNT(N3:N50)</f>
        <v>48</v>
      </c>
      <c r="T5" s="20"/>
      <c r="X5" s="17">
        <v>0.84758673016601382</v>
      </c>
      <c r="Y5" s="17">
        <v>1.775027003103711</v>
      </c>
      <c r="AA5" s="15" t="s">
        <v>13</v>
      </c>
      <c r="AB5" s="19">
        <f>COUNT(X3:X86)</f>
        <v>84</v>
      </c>
      <c r="AC5" s="19">
        <f>COUNT(Y3:Y93)</f>
        <v>91</v>
      </c>
      <c r="AD5" s="20"/>
      <c r="AE5" s="20"/>
      <c r="AF5" s="20"/>
      <c r="AG5" s="17">
        <v>0.90567636310358934</v>
      </c>
      <c r="AH5" s="17">
        <v>0.488150691205193</v>
      </c>
      <c r="AJ5" s="15" t="s">
        <v>13</v>
      </c>
      <c r="AK5" s="19">
        <f>COUNT(AG3:AG27)</f>
        <v>25</v>
      </c>
      <c r="AL5" s="19">
        <f>COUNT(AH3:AH30)</f>
        <v>28</v>
      </c>
    </row>
    <row r="6" spans="1:40" x14ac:dyDescent="0.3">
      <c r="A6" s="12">
        <v>0.80982949745270216</v>
      </c>
      <c r="B6" s="13">
        <v>0.71133451524538538</v>
      </c>
      <c r="C6" s="14">
        <v>0.94928329165410541</v>
      </c>
      <c r="D6" s="14">
        <v>1.1685859605089091</v>
      </c>
      <c r="F6" s="15" t="s">
        <v>14</v>
      </c>
      <c r="G6" s="21" t="s">
        <v>15</v>
      </c>
      <c r="H6" s="22" t="s">
        <v>16</v>
      </c>
      <c r="I6" s="23"/>
      <c r="J6" s="23"/>
      <c r="L6" s="17">
        <v>0.76515743052271545</v>
      </c>
      <c r="M6" s="17">
        <v>1.0257987786389064</v>
      </c>
      <c r="N6" s="17">
        <v>0.79290906719999743</v>
      </c>
      <c r="P6" s="15" t="s">
        <v>17</v>
      </c>
      <c r="Q6" s="21" t="s">
        <v>15</v>
      </c>
      <c r="R6" s="22" t="s">
        <v>16</v>
      </c>
      <c r="S6" s="24">
        <v>6.4000000000000003E-3</v>
      </c>
      <c r="T6" s="25"/>
      <c r="X6" s="17">
        <v>1.4100750152385475</v>
      </c>
      <c r="Y6" s="17">
        <v>1.9834665152110691</v>
      </c>
      <c r="AA6" s="15" t="s">
        <v>17</v>
      </c>
      <c r="AB6" s="21" t="s">
        <v>15</v>
      </c>
      <c r="AC6" s="22" t="s">
        <v>16</v>
      </c>
      <c r="AD6" s="22"/>
      <c r="AE6" s="22"/>
      <c r="AF6" s="22"/>
      <c r="AG6" s="17">
        <v>1.0862609503607872</v>
      </c>
      <c r="AH6" s="17">
        <v>0.60004093882146403</v>
      </c>
      <c r="AJ6" s="15" t="s">
        <v>17</v>
      </c>
      <c r="AK6" s="21" t="s">
        <v>15</v>
      </c>
      <c r="AL6" s="22" t="s">
        <v>16</v>
      </c>
    </row>
    <row r="7" spans="1:40" x14ac:dyDescent="0.3">
      <c r="A7" s="12">
        <v>1.170923363457157</v>
      </c>
      <c r="B7" s="13">
        <v>0.25435696730754465</v>
      </c>
      <c r="C7" s="14">
        <v>1.1268848008430403</v>
      </c>
      <c r="D7" s="14">
        <v>0.88012723265206627</v>
      </c>
      <c r="F7" s="15" t="s">
        <v>18</v>
      </c>
      <c r="G7" s="3" t="s">
        <v>19</v>
      </c>
      <c r="I7" s="26"/>
      <c r="J7" s="26"/>
      <c r="L7" s="17">
        <v>1.0657640262496797</v>
      </c>
      <c r="M7" s="17">
        <v>0.55499659860204897</v>
      </c>
      <c r="N7" s="17">
        <v>0.85766288611365527</v>
      </c>
      <c r="P7" s="15" t="s">
        <v>20</v>
      </c>
      <c r="Q7" s="21" t="s">
        <v>15</v>
      </c>
      <c r="R7" s="21" t="s">
        <v>15</v>
      </c>
      <c r="S7" s="22" t="s">
        <v>16</v>
      </c>
      <c r="T7" s="22"/>
      <c r="X7" s="17">
        <v>0.95140277179624266</v>
      </c>
      <c r="Y7" s="17">
        <v>1.3917411145736098</v>
      </c>
      <c r="AA7" s="15" t="s">
        <v>18</v>
      </c>
      <c r="AB7" s="3" t="s">
        <v>19</v>
      </c>
      <c r="AG7" s="17">
        <v>0.97645280826653258</v>
      </c>
      <c r="AH7" s="17">
        <v>0.57234262596797292</v>
      </c>
      <c r="AJ7" s="15" t="s">
        <v>18</v>
      </c>
      <c r="AK7" s="3" t="s">
        <v>19</v>
      </c>
    </row>
    <row r="8" spans="1:40" x14ac:dyDescent="0.3">
      <c r="A8" s="12">
        <v>0.69038971096490109</v>
      </c>
      <c r="B8" s="13">
        <v>0.46611709889659764</v>
      </c>
      <c r="C8" s="14">
        <v>1.3675849040119381</v>
      </c>
      <c r="D8" s="14">
        <v>1.6121830980978202</v>
      </c>
      <c r="H8" s="15" t="s">
        <v>21</v>
      </c>
      <c r="I8" s="21" t="s">
        <v>15</v>
      </c>
      <c r="J8" s="22" t="s">
        <v>16</v>
      </c>
      <c r="L8" s="17">
        <v>1.1013208107424473</v>
      </c>
      <c r="M8" s="17">
        <v>0.30418395514239521</v>
      </c>
      <c r="N8" s="17">
        <v>0.88187329831909655</v>
      </c>
      <c r="P8" s="15" t="s">
        <v>18</v>
      </c>
      <c r="Q8" s="3" t="s">
        <v>22</v>
      </c>
      <c r="X8" s="17">
        <v>0.68907908602565082</v>
      </c>
      <c r="Y8" s="17">
        <v>1.1896908220373743</v>
      </c>
      <c r="AG8" s="17">
        <v>0.72574711330160391</v>
      </c>
      <c r="AH8" s="17">
        <v>0.55678614301317397</v>
      </c>
    </row>
    <row r="9" spans="1:40" x14ac:dyDescent="0.3">
      <c r="A9" s="12">
        <v>1.3483557768618315</v>
      </c>
      <c r="B9" s="13">
        <v>0.78621899080924706</v>
      </c>
      <c r="C9" s="14">
        <v>1.3609946064184755</v>
      </c>
      <c r="D9" s="14">
        <v>1.5471775243886854</v>
      </c>
      <c r="H9" s="15" t="s">
        <v>18</v>
      </c>
      <c r="I9" s="3" t="s">
        <v>19</v>
      </c>
      <c r="L9" s="17">
        <v>0.68092687701393384</v>
      </c>
      <c r="M9" s="17">
        <v>0.7575329574251809</v>
      </c>
      <c r="N9" s="17">
        <v>1.174421801625444</v>
      </c>
      <c r="X9" s="17">
        <v>0.81418082435894124</v>
      </c>
      <c r="Y9" s="17">
        <v>1.66250184670094</v>
      </c>
      <c r="AG9" s="17">
        <v>0.73156523119666073</v>
      </c>
      <c r="AH9" s="17">
        <v>0.38720937424308105</v>
      </c>
    </row>
    <row r="10" spans="1:40" x14ac:dyDescent="0.3">
      <c r="A10" s="12">
        <v>1.0763181306162157</v>
      </c>
      <c r="B10" s="13">
        <v>0.47585507283479689</v>
      </c>
      <c r="C10" s="14">
        <v>1.6404512682008434</v>
      </c>
      <c r="D10" s="14">
        <v>1.2020422372280626</v>
      </c>
      <c r="L10" s="17">
        <v>0.55214193805842227</v>
      </c>
      <c r="M10" s="17">
        <v>0.75269087498409271</v>
      </c>
      <c r="N10" s="17">
        <v>0.7344427284710362</v>
      </c>
      <c r="X10" s="17">
        <v>1.4971076536272339</v>
      </c>
      <c r="Y10" s="17">
        <v>1.3559538787615493</v>
      </c>
      <c r="AG10" s="17">
        <v>0.80639231801152689</v>
      </c>
      <c r="AH10" s="17">
        <v>0.45105135644926425</v>
      </c>
    </row>
    <row r="11" spans="1:40" x14ac:dyDescent="0.3">
      <c r="A11" s="12">
        <v>1.0340749084764855</v>
      </c>
      <c r="B11" s="13">
        <v>0.35796574588464197</v>
      </c>
      <c r="C11" s="14">
        <v>0.74335752472305383</v>
      </c>
      <c r="D11" s="14">
        <v>1.2261038343990884</v>
      </c>
      <c r="L11" s="17">
        <v>0.56327150068420717</v>
      </c>
      <c r="M11" s="17">
        <v>0.64457512376218173</v>
      </c>
      <c r="N11" s="17">
        <v>0.93571436426851073</v>
      </c>
      <c r="X11" s="17">
        <v>1.1222822151885639</v>
      </c>
      <c r="Y11" s="17">
        <v>1.6215862675243295</v>
      </c>
      <c r="AG11" s="17">
        <v>0.53264633777912918</v>
      </c>
      <c r="AH11" s="17">
        <v>0.5006071503827676</v>
      </c>
    </row>
    <row r="12" spans="1:40" ht="15" thickBot="1" x14ac:dyDescent="0.35">
      <c r="A12" s="12">
        <v>1.5377566498553543</v>
      </c>
      <c r="B12" s="13">
        <v>0.39245667033614096</v>
      </c>
      <c r="C12" s="14">
        <v>1.2263842725945548</v>
      </c>
      <c r="D12" s="14">
        <v>1.2545683112389383</v>
      </c>
      <c r="L12" s="17">
        <v>0.43701600778001037</v>
      </c>
      <c r="M12" s="17">
        <v>1.2770450414216428</v>
      </c>
      <c r="N12" s="17">
        <v>1.1683149961586983</v>
      </c>
      <c r="X12" s="17">
        <v>0.86935220343027686</v>
      </c>
      <c r="Y12" s="17">
        <v>2.506393712252335</v>
      </c>
      <c r="AG12" s="17">
        <v>0.43004270141842954</v>
      </c>
      <c r="AH12" s="17">
        <v>0.61561172310712131</v>
      </c>
    </row>
    <row r="13" spans="1:40" x14ac:dyDescent="0.3">
      <c r="A13" s="12">
        <v>0.85324236450679702</v>
      </c>
      <c r="B13" s="13">
        <v>0.39933853459972862</v>
      </c>
      <c r="C13" s="18">
        <v>0.44536389822035005</v>
      </c>
      <c r="D13" s="18">
        <v>0.84560529079014002</v>
      </c>
      <c r="F13" s="27" t="s">
        <v>23</v>
      </c>
      <c r="G13" s="28"/>
      <c r="H13" s="28"/>
      <c r="I13" s="29" t="s">
        <v>24</v>
      </c>
      <c r="J13" s="30"/>
      <c r="L13" s="17">
        <v>0.53862746915568338</v>
      </c>
      <c r="M13" s="17">
        <v>1.2263115806209866</v>
      </c>
      <c r="N13" s="17">
        <v>1.6087638235797785</v>
      </c>
      <c r="P13" s="27" t="s">
        <v>23</v>
      </c>
      <c r="Q13" s="31"/>
      <c r="R13" s="28"/>
      <c r="S13" s="29" t="s">
        <v>25</v>
      </c>
      <c r="T13" s="31"/>
      <c r="U13" s="31"/>
      <c r="V13" s="32"/>
      <c r="X13" s="17">
        <v>1.8576714412375055</v>
      </c>
      <c r="Y13" s="17">
        <v>1.4952792368543624</v>
      </c>
      <c r="AA13" s="27" t="s">
        <v>23</v>
      </c>
      <c r="AB13" s="31"/>
      <c r="AC13" s="31"/>
      <c r="AD13" s="29" t="s">
        <v>2</v>
      </c>
      <c r="AE13" s="32"/>
      <c r="AG13" s="17">
        <v>0.62285240279520016</v>
      </c>
      <c r="AH13" s="17">
        <v>0.54061217906719927</v>
      </c>
      <c r="AJ13" s="27" t="s">
        <v>23</v>
      </c>
      <c r="AK13" s="31"/>
      <c r="AL13" s="31"/>
      <c r="AM13" s="29" t="s">
        <v>3</v>
      </c>
      <c r="AN13" s="32"/>
    </row>
    <row r="14" spans="1:40" x14ac:dyDescent="0.3">
      <c r="A14" s="12">
        <v>0.62494399784951737</v>
      </c>
      <c r="B14" s="13">
        <v>0.32206036711809732</v>
      </c>
      <c r="C14" s="12">
        <v>0.79843558631267464</v>
      </c>
      <c r="D14" s="12">
        <v>1.0780885548318693</v>
      </c>
      <c r="F14" s="33"/>
      <c r="G14" s="34"/>
      <c r="H14" s="34"/>
      <c r="I14" s="35"/>
      <c r="J14" s="36"/>
      <c r="L14" s="17">
        <v>0.68356472789601919</v>
      </c>
      <c r="M14" s="17">
        <v>0.43676306317487895</v>
      </c>
      <c r="N14" s="17">
        <v>0.79822090390775835</v>
      </c>
      <c r="P14" s="33"/>
      <c r="Q14" s="20"/>
      <c r="R14" s="34"/>
      <c r="S14" s="35"/>
      <c r="T14" s="20"/>
      <c r="U14" s="20"/>
      <c r="V14" s="37"/>
      <c r="X14" s="17">
        <v>1.1540966670365291</v>
      </c>
      <c r="Y14" s="17">
        <v>1.7763434631801784</v>
      </c>
      <c r="AA14" s="33"/>
      <c r="AB14" s="20"/>
      <c r="AC14" s="20"/>
      <c r="AD14" s="35"/>
      <c r="AE14" s="37"/>
      <c r="AG14" s="17">
        <v>0.72583039752248457</v>
      </c>
      <c r="AH14" s="17">
        <v>0.65509853886162883</v>
      </c>
      <c r="AJ14" s="33"/>
      <c r="AK14" s="20"/>
      <c r="AL14" s="20"/>
      <c r="AM14" s="35"/>
      <c r="AN14" s="37"/>
    </row>
    <row r="15" spans="1:40" x14ac:dyDescent="0.3">
      <c r="A15" s="12">
        <v>1.0748220731676097</v>
      </c>
      <c r="B15" s="13">
        <v>0.4035274954558255</v>
      </c>
      <c r="C15" s="12">
        <v>0.9654926193520692</v>
      </c>
      <c r="D15" s="12">
        <v>1.0847349400644253</v>
      </c>
      <c r="F15" s="33" t="s">
        <v>26</v>
      </c>
      <c r="G15" s="34"/>
      <c r="H15" s="34"/>
      <c r="I15" s="35" t="s">
        <v>5</v>
      </c>
      <c r="J15" s="36"/>
      <c r="L15" s="17">
        <v>0.66939983000865655</v>
      </c>
      <c r="M15" s="17">
        <v>0.72240979225549595</v>
      </c>
      <c r="N15" s="17">
        <v>1.892748345255246</v>
      </c>
      <c r="P15" s="33" t="s">
        <v>27</v>
      </c>
      <c r="Q15" s="20"/>
      <c r="R15" s="34"/>
      <c r="S15" s="35"/>
      <c r="T15" s="20"/>
      <c r="U15" s="20"/>
      <c r="V15" s="37"/>
      <c r="X15" s="17">
        <v>0.80287682050234011</v>
      </c>
      <c r="Y15" s="17">
        <v>1.3994701979558923</v>
      </c>
      <c r="AA15" s="33" t="s">
        <v>26</v>
      </c>
      <c r="AB15" s="20"/>
      <c r="AC15" s="20"/>
      <c r="AD15" s="35" t="s">
        <v>9</v>
      </c>
      <c r="AE15" s="37"/>
      <c r="AG15" s="17">
        <v>0.72480322546495646</v>
      </c>
      <c r="AH15" s="17">
        <v>0.47037581945784562</v>
      </c>
      <c r="AJ15" s="33" t="s">
        <v>26</v>
      </c>
      <c r="AK15" s="20"/>
      <c r="AL15" s="20"/>
      <c r="AM15" s="35" t="s">
        <v>5</v>
      </c>
      <c r="AN15" s="37"/>
    </row>
    <row r="16" spans="1:40" x14ac:dyDescent="0.3">
      <c r="A16" s="12">
        <v>0.90285706971147694</v>
      </c>
      <c r="B16" s="13">
        <v>0.40238505158598092</v>
      </c>
      <c r="C16" s="12">
        <v>0.96490369914158958</v>
      </c>
      <c r="D16" s="12">
        <v>1.2373213622177484</v>
      </c>
      <c r="F16" s="33" t="s">
        <v>28</v>
      </c>
      <c r="G16" s="34"/>
      <c r="H16" s="34"/>
      <c r="I16" s="35" t="s">
        <v>28</v>
      </c>
      <c r="J16" s="36"/>
      <c r="L16" s="17">
        <v>1.3043991937194324</v>
      </c>
      <c r="M16" s="17">
        <v>0.62134035503367613</v>
      </c>
      <c r="N16" s="17">
        <v>1.2488959203648684</v>
      </c>
      <c r="P16" s="33" t="s">
        <v>29</v>
      </c>
      <c r="Q16" s="20"/>
      <c r="R16" s="34"/>
      <c r="S16" s="35" t="s">
        <v>16</v>
      </c>
      <c r="T16" s="20"/>
      <c r="U16" s="20"/>
      <c r="V16" s="37"/>
      <c r="X16" s="17">
        <v>1.4020299814379127</v>
      </c>
      <c r="Y16" s="17">
        <v>2.7075195572682067</v>
      </c>
      <c r="AA16" s="33" t="s">
        <v>28</v>
      </c>
      <c r="AB16" s="20"/>
      <c r="AC16" s="20"/>
      <c r="AD16" s="35" t="s">
        <v>28</v>
      </c>
      <c r="AE16" s="37"/>
      <c r="AG16" s="17">
        <v>1.3429597442100978</v>
      </c>
      <c r="AH16" s="17">
        <v>0.60844675634711576</v>
      </c>
      <c r="AJ16" s="33" t="s">
        <v>28</v>
      </c>
      <c r="AK16" s="20"/>
      <c r="AL16" s="20"/>
      <c r="AM16" s="35" t="s">
        <v>28</v>
      </c>
      <c r="AN16" s="37"/>
    </row>
    <row r="17" spans="1:40" x14ac:dyDescent="0.3">
      <c r="A17" s="12">
        <v>1.5655017152658663</v>
      </c>
      <c r="B17" s="13">
        <v>0.42207860781854023</v>
      </c>
      <c r="C17" s="12">
        <v>0.87751915743422793</v>
      </c>
      <c r="D17" s="12">
        <v>1.0527369419616976</v>
      </c>
      <c r="F17" s="33" t="s">
        <v>30</v>
      </c>
      <c r="G17" s="34"/>
      <c r="H17" s="34"/>
      <c r="I17" s="35" t="s">
        <v>4</v>
      </c>
      <c r="J17" s="36"/>
      <c r="L17" s="17">
        <v>0.66336529442909142</v>
      </c>
      <c r="M17" s="17">
        <v>0.75214885083023952</v>
      </c>
      <c r="N17" s="17">
        <v>1.1375641591634287</v>
      </c>
      <c r="P17" s="33" t="s">
        <v>31</v>
      </c>
      <c r="Q17" s="20"/>
      <c r="R17" s="34"/>
      <c r="S17" s="35" t="s">
        <v>32</v>
      </c>
      <c r="T17" s="20"/>
      <c r="U17" s="20"/>
      <c r="V17" s="37"/>
      <c r="X17" s="17">
        <v>1.0553621613014648</v>
      </c>
      <c r="Y17" s="17">
        <v>1.1766227616783067</v>
      </c>
      <c r="AA17" s="33" t="s">
        <v>30</v>
      </c>
      <c r="AB17" s="20"/>
      <c r="AC17" s="20"/>
      <c r="AD17" s="35" t="s">
        <v>8</v>
      </c>
      <c r="AE17" s="37"/>
      <c r="AG17" s="17">
        <v>1.3374545730844107</v>
      </c>
      <c r="AH17" s="17">
        <v>0.51304762571997098</v>
      </c>
      <c r="AJ17" s="33" t="s">
        <v>30</v>
      </c>
      <c r="AK17" s="20"/>
      <c r="AL17" s="20"/>
      <c r="AM17" s="35" t="s">
        <v>4</v>
      </c>
      <c r="AN17" s="37"/>
    </row>
    <row r="18" spans="1:40" x14ac:dyDescent="0.3">
      <c r="A18" s="12">
        <v>1.1060760733212156</v>
      </c>
      <c r="B18" s="13">
        <v>0.52682983026548225</v>
      </c>
      <c r="C18" s="12">
        <v>0.92508147538534646</v>
      </c>
      <c r="D18" s="12">
        <v>1.3483748876224828</v>
      </c>
      <c r="F18" s="33"/>
      <c r="G18" s="34"/>
      <c r="H18" s="34"/>
      <c r="I18" s="35"/>
      <c r="J18" s="36"/>
      <c r="L18" s="17">
        <v>1.1188101234401093</v>
      </c>
      <c r="M18" s="17">
        <v>0.94727754621737825</v>
      </c>
      <c r="N18" s="17">
        <v>0.72613169144528766</v>
      </c>
      <c r="P18" s="33" t="s">
        <v>33</v>
      </c>
      <c r="Q18" s="20"/>
      <c r="R18" s="34"/>
      <c r="S18" s="35" t="s">
        <v>34</v>
      </c>
      <c r="T18" s="20"/>
      <c r="U18" s="20"/>
      <c r="V18" s="37"/>
      <c r="X18" s="17">
        <v>1.0027856713141885</v>
      </c>
      <c r="Y18" s="17">
        <v>1.2657529597888313</v>
      </c>
      <c r="AA18" s="33"/>
      <c r="AB18" s="20"/>
      <c r="AC18" s="20"/>
      <c r="AD18" s="35"/>
      <c r="AE18" s="37"/>
      <c r="AG18" s="17">
        <v>0.85236352542813631</v>
      </c>
      <c r="AH18" s="17">
        <v>0.50697208386946502</v>
      </c>
      <c r="AJ18" s="33"/>
      <c r="AK18" s="20"/>
      <c r="AL18" s="20"/>
      <c r="AM18" s="35"/>
      <c r="AN18" s="37"/>
    </row>
    <row r="19" spans="1:40" x14ac:dyDescent="0.3">
      <c r="A19" s="12">
        <v>0.89023578505414613</v>
      </c>
      <c r="B19" s="13">
        <v>0.33536167788843096</v>
      </c>
      <c r="C19" s="12">
        <v>1.0028189431686605</v>
      </c>
      <c r="D19" s="12">
        <v>0.99005900527493473</v>
      </c>
      <c r="F19" s="33" t="s">
        <v>35</v>
      </c>
      <c r="G19" s="34"/>
      <c r="H19" s="34"/>
      <c r="I19" s="35"/>
      <c r="J19" s="36"/>
      <c r="L19" s="17">
        <v>1.3734530709203254</v>
      </c>
      <c r="M19" s="17">
        <v>0.79908814255392335</v>
      </c>
      <c r="N19" s="17">
        <v>0.84096854217497785</v>
      </c>
      <c r="P19" s="33" t="s">
        <v>36</v>
      </c>
      <c r="Q19" s="20"/>
      <c r="R19" s="34"/>
      <c r="S19" s="35" t="s">
        <v>37</v>
      </c>
      <c r="T19" s="20"/>
      <c r="U19" s="20"/>
      <c r="V19" s="37"/>
      <c r="X19" s="17">
        <v>1.3526627285703805</v>
      </c>
      <c r="Y19" s="17">
        <v>1.6942109817427879</v>
      </c>
      <c r="AA19" s="33" t="s">
        <v>35</v>
      </c>
      <c r="AB19" s="20"/>
      <c r="AC19" s="20"/>
      <c r="AD19" s="35"/>
      <c r="AE19" s="37"/>
      <c r="AG19" s="17">
        <v>0.99866782261800224</v>
      </c>
      <c r="AH19" s="17">
        <v>0.54428677984302454</v>
      </c>
      <c r="AJ19" s="33" t="s">
        <v>35</v>
      </c>
      <c r="AK19" s="20"/>
      <c r="AL19" s="20"/>
      <c r="AM19" s="35"/>
      <c r="AN19" s="37"/>
    </row>
    <row r="20" spans="1:40" x14ac:dyDescent="0.3">
      <c r="A20" s="12">
        <v>0.87930096515706213</v>
      </c>
      <c r="B20" s="13">
        <v>0.37420476946314735</v>
      </c>
      <c r="C20" s="12">
        <v>1.1942740992136407</v>
      </c>
      <c r="D20" s="12">
        <v>1.5214332980448606</v>
      </c>
      <c r="F20" s="38" t="s">
        <v>29</v>
      </c>
      <c r="G20" s="39"/>
      <c r="H20" s="39"/>
      <c r="I20" s="40" t="s">
        <v>16</v>
      </c>
      <c r="J20" s="41"/>
      <c r="L20" s="17">
        <v>1.159714879584228</v>
      </c>
      <c r="M20" s="17">
        <v>0.60110478662315803</v>
      </c>
      <c r="N20" s="17">
        <v>0.95356502640207497</v>
      </c>
      <c r="P20" s="33" t="s">
        <v>38</v>
      </c>
      <c r="Q20" s="20"/>
      <c r="R20" s="34"/>
      <c r="S20" s="35">
        <v>3</v>
      </c>
      <c r="T20" s="20"/>
      <c r="U20" s="20"/>
      <c r="V20" s="37"/>
      <c r="X20" s="17">
        <v>1.4738501922763076</v>
      </c>
      <c r="Y20" s="17">
        <v>1.8891202097308966</v>
      </c>
      <c r="AA20" s="38" t="s">
        <v>29</v>
      </c>
      <c r="AB20" s="42"/>
      <c r="AC20" s="42"/>
      <c r="AD20" s="40" t="s">
        <v>16</v>
      </c>
      <c r="AE20" s="43"/>
      <c r="AG20" s="17">
        <v>0.7722584062718032</v>
      </c>
      <c r="AH20" s="17">
        <v>0.76882861063008168</v>
      </c>
      <c r="AJ20" s="38" t="s">
        <v>29</v>
      </c>
      <c r="AK20" s="42"/>
      <c r="AL20" s="42"/>
      <c r="AM20" s="40" t="s">
        <v>16</v>
      </c>
      <c r="AN20" s="43"/>
    </row>
    <row r="21" spans="1:40" x14ac:dyDescent="0.3">
      <c r="A21" s="12">
        <v>0.94102013517319061</v>
      </c>
      <c r="B21" s="13">
        <v>0.43187098384577965</v>
      </c>
      <c r="C21" s="12">
        <v>0.89008278859112711</v>
      </c>
      <c r="D21" s="12">
        <v>0.95298507583426328</v>
      </c>
      <c r="F21" s="33" t="s">
        <v>31</v>
      </c>
      <c r="G21" s="34"/>
      <c r="H21" s="34"/>
      <c r="I21" s="35" t="s">
        <v>39</v>
      </c>
      <c r="J21" s="36"/>
      <c r="L21" s="17">
        <v>1.6435256393135615</v>
      </c>
      <c r="M21" s="17">
        <v>0.33316417990174435</v>
      </c>
      <c r="N21" s="17">
        <v>1.0698111399317833</v>
      </c>
      <c r="P21" s="38" t="s">
        <v>40</v>
      </c>
      <c r="Q21" s="42"/>
      <c r="R21" s="39"/>
      <c r="S21" s="44">
        <v>59.78</v>
      </c>
      <c r="T21" s="42"/>
      <c r="U21" s="42"/>
      <c r="V21" s="43"/>
      <c r="X21" s="17">
        <v>0.71945713365684805</v>
      </c>
      <c r="Y21" s="17">
        <v>1.3682408394752461</v>
      </c>
      <c r="AA21" s="33" t="s">
        <v>31</v>
      </c>
      <c r="AB21" s="20"/>
      <c r="AC21" s="20"/>
      <c r="AD21" s="35" t="s">
        <v>39</v>
      </c>
      <c r="AE21" s="37"/>
      <c r="AG21" s="17">
        <v>0.91576973767051983</v>
      </c>
      <c r="AH21" s="17">
        <v>0.54999805838402227</v>
      </c>
      <c r="AJ21" s="33" t="s">
        <v>31</v>
      </c>
      <c r="AK21" s="20"/>
      <c r="AL21" s="20"/>
      <c r="AM21" s="35" t="s">
        <v>39</v>
      </c>
      <c r="AN21" s="37"/>
    </row>
    <row r="22" spans="1:40" x14ac:dyDescent="0.3">
      <c r="A22" s="12">
        <v>1.1071097130129797</v>
      </c>
      <c r="B22" s="13">
        <v>0.4010794014490156</v>
      </c>
      <c r="C22" s="12">
        <v>0.91868748452871019</v>
      </c>
      <c r="D22" s="12">
        <v>1.5524497624634555</v>
      </c>
      <c r="F22" s="33" t="s">
        <v>33</v>
      </c>
      <c r="G22" s="34"/>
      <c r="H22" s="34"/>
      <c r="I22" s="35" t="s">
        <v>34</v>
      </c>
      <c r="J22" s="36"/>
      <c r="L22" s="17">
        <v>0.78373079152808367</v>
      </c>
      <c r="M22" s="17">
        <v>0.41884013115413432</v>
      </c>
      <c r="N22" s="17">
        <v>1.4311967107774823</v>
      </c>
      <c r="P22" s="33"/>
      <c r="Q22" s="20"/>
      <c r="R22" s="34"/>
      <c r="S22" s="35"/>
      <c r="T22" s="20"/>
      <c r="U22" s="20"/>
      <c r="V22" s="37"/>
      <c r="X22" s="17">
        <v>0.68119495290102861</v>
      </c>
      <c r="Y22" s="17">
        <v>1.5600051906140155</v>
      </c>
      <c r="AA22" s="33" t="s">
        <v>33</v>
      </c>
      <c r="AB22" s="20"/>
      <c r="AC22" s="20"/>
      <c r="AD22" s="35" t="s">
        <v>34</v>
      </c>
      <c r="AE22" s="37"/>
      <c r="AG22" s="17">
        <v>0.68432457035268834</v>
      </c>
      <c r="AH22" s="17">
        <v>0.51557643751762006</v>
      </c>
      <c r="AJ22" s="33" t="s">
        <v>33</v>
      </c>
      <c r="AK22" s="20"/>
      <c r="AL22" s="20"/>
      <c r="AM22" s="35" t="s">
        <v>34</v>
      </c>
      <c r="AN22" s="37"/>
    </row>
    <row r="23" spans="1:40" x14ac:dyDescent="0.3">
      <c r="A23" s="12">
        <v>0.9102557538209467</v>
      </c>
      <c r="B23" s="13">
        <v>0.35404879547374624</v>
      </c>
      <c r="C23" s="12">
        <v>0.89305543346307192</v>
      </c>
      <c r="D23" s="12">
        <v>0.85488779506008128</v>
      </c>
      <c r="F23" s="33" t="s">
        <v>41</v>
      </c>
      <c r="G23" s="34"/>
      <c r="H23" s="34"/>
      <c r="I23" s="35" t="s">
        <v>37</v>
      </c>
      <c r="J23" s="36"/>
      <c r="L23" s="17">
        <v>1.137961643542921</v>
      </c>
      <c r="M23" s="17">
        <v>0.74007977967110894</v>
      </c>
      <c r="N23" s="17">
        <v>1.7512800410995701</v>
      </c>
      <c r="P23" s="33" t="s">
        <v>42</v>
      </c>
      <c r="Q23" s="20"/>
      <c r="R23" s="34"/>
      <c r="S23" s="35"/>
      <c r="T23" s="20"/>
      <c r="U23" s="20"/>
      <c r="V23" s="37"/>
      <c r="X23" s="17">
        <v>0.73575490940351596</v>
      </c>
      <c r="Y23" s="17">
        <v>1.454281744606327</v>
      </c>
      <c r="AA23" s="33" t="s">
        <v>41</v>
      </c>
      <c r="AB23" s="20"/>
      <c r="AC23" s="20"/>
      <c r="AD23" s="35" t="s">
        <v>37</v>
      </c>
      <c r="AE23" s="37"/>
      <c r="AG23" s="17">
        <v>0.62218949404718038</v>
      </c>
      <c r="AH23" s="17">
        <v>0.47240071965642888</v>
      </c>
      <c r="AJ23" s="33" t="s">
        <v>41</v>
      </c>
      <c r="AK23" s="20"/>
      <c r="AL23" s="20"/>
      <c r="AM23" s="35" t="s">
        <v>37</v>
      </c>
      <c r="AN23" s="37"/>
    </row>
    <row r="24" spans="1:40" x14ac:dyDescent="0.3">
      <c r="A24" s="12">
        <v>0.5979877627300888</v>
      </c>
      <c r="B24" s="13">
        <v>0.59339078620619035</v>
      </c>
      <c r="C24" s="12">
        <v>1.2397892183378536</v>
      </c>
      <c r="D24" s="12">
        <v>0.93702814251221933</v>
      </c>
      <c r="F24" s="33" t="s">
        <v>43</v>
      </c>
      <c r="G24" s="34"/>
      <c r="H24" s="34"/>
      <c r="I24" s="35" t="s">
        <v>44</v>
      </c>
      <c r="J24" s="36"/>
      <c r="L24" s="17">
        <v>0.72562580223502471</v>
      </c>
      <c r="M24" s="17">
        <v>0.57664142981258526</v>
      </c>
      <c r="N24" s="17">
        <v>1.0442998697570944</v>
      </c>
      <c r="P24" s="33" t="s">
        <v>45</v>
      </c>
      <c r="Q24" s="20"/>
      <c r="R24" s="34"/>
      <c r="S24" s="35">
        <v>3</v>
      </c>
      <c r="T24" s="20"/>
      <c r="U24" s="20"/>
      <c r="V24" s="37"/>
      <c r="X24" s="17">
        <v>1.0318531098025914</v>
      </c>
      <c r="Y24" s="17">
        <v>1.049364954286446</v>
      </c>
      <c r="AA24" s="33" t="s">
        <v>43</v>
      </c>
      <c r="AB24" s="20"/>
      <c r="AC24" s="20"/>
      <c r="AD24" s="35" t="s">
        <v>44</v>
      </c>
      <c r="AE24" s="37"/>
      <c r="AG24" s="17">
        <v>1.6082763517836653</v>
      </c>
      <c r="AH24" s="17">
        <v>0.64947979834383185</v>
      </c>
      <c r="AJ24" s="33" t="s">
        <v>43</v>
      </c>
      <c r="AK24" s="20"/>
      <c r="AL24" s="20"/>
      <c r="AM24" s="35" t="s">
        <v>44</v>
      </c>
      <c r="AN24" s="37"/>
    </row>
    <row r="25" spans="1:40" x14ac:dyDescent="0.3">
      <c r="A25" s="12">
        <v>0.89836889736565895</v>
      </c>
      <c r="B25" s="13">
        <v>0.38299070684314274</v>
      </c>
      <c r="C25" s="12">
        <v>0.97564448202795651</v>
      </c>
      <c r="D25" s="12">
        <v>0.70199289089174499</v>
      </c>
      <c r="F25" s="33" t="s">
        <v>46</v>
      </c>
      <c r="G25" s="34"/>
      <c r="H25" s="34"/>
      <c r="I25" s="35" t="s">
        <v>47</v>
      </c>
      <c r="J25" s="36"/>
      <c r="L25" s="17">
        <v>0.84740056213403536</v>
      </c>
      <c r="M25" s="17">
        <v>0.45421624092895074</v>
      </c>
      <c r="N25" s="17">
        <v>1.3628293975048034</v>
      </c>
      <c r="P25" s="33" t="s">
        <v>48</v>
      </c>
      <c r="Q25" s="20"/>
      <c r="R25" s="34"/>
      <c r="S25" s="35">
        <v>141</v>
      </c>
      <c r="T25" s="20"/>
      <c r="U25" s="20"/>
      <c r="V25" s="37"/>
      <c r="X25" s="17">
        <v>0.83375804842943158</v>
      </c>
      <c r="Y25" s="17">
        <v>1.2155314706050133</v>
      </c>
      <c r="AA25" s="33" t="s">
        <v>46</v>
      </c>
      <c r="AB25" s="20"/>
      <c r="AC25" s="20"/>
      <c r="AD25" s="35" t="s">
        <v>49</v>
      </c>
      <c r="AE25" s="37"/>
      <c r="AG25" s="17">
        <v>1.8327483584259439</v>
      </c>
      <c r="AH25" s="17">
        <v>0.6492787384570593</v>
      </c>
      <c r="AJ25" s="33" t="s">
        <v>46</v>
      </c>
      <c r="AK25" s="20"/>
      <c r="AL25" s="20"/>
      <c r="AM25" s="35" t="s">
        <v>50</v>
      </c>
      <c r="AN25" s="37"/>
    </row>
    <row r="26" spans="1:40" x14ac:dyDescent="0.3">
      <c r="A26" s="12">
        <v>0.63465477074319654</v>
      </c>
      <c r="B26" s="13">
        <v>0.34637810091907534</v>
      </c>
      <c r="C26" s="12">
        <v>0.8810526786971058</v>
      </c>
      <c r="D26" s="12">
        <v>1.297867968618966</v>
      </c>
      <c r="F26" s="38" t="s">
        <v>51</v>
      </c>
      <c r="G26" s="39"/>
      <c r="H26" s="39"/>
      <c r="I26" s="44">
        <v>49.5</v>
      </c>
      <c r="J26" s="41"/>
      <c r="L26" s="17">
        <v>1.0938408774192736</v>
      </c>
      <c r="M26" s="17">
        <v>0.35968722849695905</v>
      </c>
      <c r="N26" s="17">
        <v>1.9283412646916036</v>
      </c>
      <c r="P26" s="45"/>
      <c r="Q26" s="46"/>
      <c r="R26" s="46"/>
      <c r="S26" s="46"/>
      <c r="T26" s="46"/>
      <c r="U26" s="46"/>
      <c r="V26" s="47"/>
      <c r="X26" s="17">
        <v>0.77297269849867123</v>
      </c>
      <c r="Y26" s="17">
        <v>1.4025536400016629</v>
      </c>
      <c r="AA26" s="38" t="s">
        <v>51</v>
      </c>
      <c r="AB26" s="42"/>
      <c r="AC26" s="42"/>
      <c r="AD26" s="44">
        <v>377.5</v>
      </c>
      <c r="AE26" s="43"/>
      <c r="AG26" s="17">
        <v>1.8667081304310986</v>
      </c>
      <c r="AH26" s="17">
        <v>0.43209788678824207</v>
      </c>
      <c r="AJ26" s="38" t="s">
        <v>51</v>
      </c>
      <c r="AK26" s="42"/>
      <c r="AL26" s="42"/>
      <c r="AM26" s="44">
        <v>62.5</v>
      </c>
      <c r="AN26" s="43"/>
    </row>
    <row r="27" spans="1:40" x14ac:dyDescent="0.3">
      <c r="A27" s="12">
        <v>0.93933367041294391</v>
      </c>
      <c r="B27" s="13">
        <v>0.57225557461406518</v>
      </c>
      <c r="C27" s="12">
        <v>0.63895038455087561</v>
      </c>
      <c r="D27" s="12">
        <v>1.3778208981464655</v>
      </c>
      <c r="F27" s="33"/>
      <c r="G27" s="34"/>
      <c r="H27" s="34"/>
      <c r="I27" s="35"/>
      <c r="J27" s="36"/>
      <c r="L27" s="17">
        <v>0.91862253595034093</v>
      </c>
      <c r="M27" s="17">
        <v>0.85874693442136163</v>
      </c>
      <c r="N27" s="17">
        <v>1.6768420573037359</v>
      </c>
      <c r="P27" s="48" t="s">
        <v>52</v>
      </c>
      <c r="Q27" s="49"/>
      <c r="R27" s="49"/>
      <c r="S27" s="49">
        <v>1</v>
      </c>
      <c r="T27" s="49"/>
      <c r="U27" s="49"/>
      <c r="V27" s="50"/>
      <c r="X27" s="17">
        <v>0.84862819635984132</v>
      </c>
      <c r="Y27" s="17">
        <v>1.587797125561663</v>
      </c>
      <c r="AA27" s="33"/>
      <c r="AB27" s="20"/>
      <c r="AC27" s="20"/>
      <c r="AD27" s="35"/>
      <c r="AE27" s="37"/>
      <c r="AG27" s="17">
        <v>2.1969595101393744</v>
      </c>
      <c r="AH27" s="17">
        <v>0.49554616176844402</v>
      </c>
      <c r="AJ27" s="33"/>
      <c r="AK27" s="20"/>
      <c r="AL27" s="20"/>
      <c r="AM27" s="35"/>
      <c r="AN27" s="37"/>
    </row>
    <row r="28" spans="1:40" x14ac:dyDescent="0.3">
      <c r="A28" s="12">
        <v>0.90745404623537551</v>
      </c>
      <c r="B28" s="13">
        <v>0.35772093648396097</v>
      </c>
      <c r="C28" s="12">
        <v>0.98170194705003289</v>
      </c>
      <c r="D28" s="12">
        <v>1.4618682253277757</v>
      </c>
      <c r="F28" s="33" t="s">
        <v>53</v>
      </c>
      <c r="G28" s="34"/>
      <c r="H28" s="34"/>
      <c r="I28" s="35"/>
      <c r="J28" s="36"/>
      <c r="L28" s="17">
        <v>0.84353412316988274</v>
      </c>
      <c r="M28" s="17">
        <v>0.47463248405741987</v>
      </c>
      <c r="N28" s="17">
        <v>0.76371203277910704</v>
      </c>
      <c r="P28" s="33" t="s">
        <v>54</v>
      </c>
      <c r="Q28" s="35"/>
      <c r="R28" s="35"/>
      <c r="S28" s="35">
        <v>3</v>
      </c>
      <c r="T28" s="35"/>
      <c r="U28" s="35"/>
      <c r="V28" s="51"/>
      <c r="X28" s="17">
        <v>1.1617028808116747</v>
      </c>
      <c r="Y28" s="17">
        <v>1.6917565150668852</v>
      </c>
      <c r="AA28" s="33" t="s">
        <v>53</v>
      </c>
      <c r="AB28" s="20"/>
      <c r="AC28" s="20"/>
      <c r="AD28" s="35"/>
      <c r="AE28" s="37"/>
      <c r="AG28" s="17"/>
      <c r="AH28" s="17">
        <v>0.54657499278035171</v>
      </c>
      <c r="AJ28" s="33" t="s">
        <v>53</v>
      </c>
      <c r="AK28" s="20"/>
      <c r="AL28" s="20"/>
      <c r="AM28" s="35"/>
      <c r="AN28" s="37"/>
    </row>
    <row r="29" spans="1:40" x14ac:dyDescent="0.3">
      <c r="A29" s="12">
        <v>0.79459691252144082</v>
      </c>
      <c r="B29" s="13">
        <v>0.48809554286884616</v>
      </c>
      <c r="C29" s="12">
        <v>0.88943778074155422</v>
      </c>
      <c r="D29" s="12">
        <v>1.2705252445609823</v>
      </c>
      <c r="F29" s="33" t="s">
        <v>55</v>
      </c>
      <c r="G29" s="34"/>
      <c r="H29" s="34"/>
      <c r="I29" s="35" t="s">
        <v>56</v>
      </c>
      <c r="J29" s="36"/>
      <c r="L29" s="17">
        <v>1.2855728881089326</v>
      </c>
      <c r="M29" s="17">
        <v>0.48388302961651386</v>
      </c>
      <c r="N29" s="17">
        <v>1.7024255973656051</v>
      </c>
      <c r="P29" s="33" t="s">
        <v>57</v>
      </c>
      <c r="Q29" s="35"/>
      <c r="R29" s="35"/>
      <c r="S29" s="35">
        <v>0.05</v>
      </c>
      <c r="T29" s="35"/>
      <c r="U29" s="35"/>
      <c r="V29" s="51"/>
      <c r="X29" s="17">
        <v>1.0195251925531821</v>
      </c>
      <c r="Y29" s="17">
        <v>1.4138371655904081</v>
      </c>
      <c r="AA29" s="33" t="s">
        <v>55</v>
      </c>
      <c r="AB29" s="20"/>
      <c r="AC29" s="20"/>
      <c r="AD29" s="35" t="s">
        <v>58</v>
      </c>
      <c r="AE29" s="37"/>
      <c r="AG29" s="17"/>
      <c r="AH29" s="17">
        <v>0.57706206515121006</v>
      </c>
      <c r="AJ29" s="33" t="s">
        <v>55</v>
      </c>
      <c r="AK29" s="20"/>
      <c r="AL29" s="20"/>
      <c r="AM29" s="35" t="s">
        <v>59</v>
      </c>
      <c r="AN29" s="37"/>
    </row>
    <row r="30" spans="1:40" x14ac:dyDescent="0.3">
      <c r="A30" s="12">
        <v>0.73921558587849778</v>
      </c>
      <c r="B30" s="13">
        <v>0.39952894191136945</v>
      </c>
      <c r="C30" s="12">
        <v>0.5965761732158873</v>
      </c>
      <c r="D30" s="12">
        <v>1.5558430646286003</v>
      </c>
      <c r="F30" s="33" t="s">
        <v>60</v>
      </c>
      <c r="G30" s="34"/>
      <c r="H30" s="34"/>
      <c r="I30" s="35" t="s">
        <v>61</v>
      </c>
      <c r="J30" s="36"/>
      <c r="L30" s="17">
        <v>1.2811644249909269</v>
      </c>
      <c r="M30" s="17">
        <v>0.62795304971068466</v>
      </c>
      <c r="N30" s="17">
        <v>0.79587213257439471</v>
      </c>
      <c r="P30" s="33"/>
      <c r="Q30" s="35"/>
      <c r="R30" s="35"/>
      <c r="S30" s="35"/>
      <c r="T30" s="35"/>
      <c r="U30" s="35"/>
      <c r="V30" s="51"/>
      <c r="X30" s="17">
        <v>1.1453202665267455</v>
      </c>
      <c r="Y30" s="17">
        <v>0.96289693099722251</v>
      </c>
      <c r="AA30" s="33" t="s">
        <v>60</v>
      </c>
      <c r="AB30" s="20"/>
      <c r="AC30" s="20"/>
      <c r="AD30" s="35" t="s">
        <v>62</v>
      </c>
      <c r="AE30" s="37"/>
      <c r="AG30" s="17"/>
      <c r="AH30" s="17">
        <v>0.76781489864865549</v>
      </c>
      <c r="AJ30" s="33" t="s">
        <v>60</v>
      </c>
      <c r="AK30" s="20"/>
      <c r="AL30" s="20"/>
      <c r="AM30" s="35" t="s">
        <v>63</v>
      </c>
      <c r="AN30" s="37"/>
    </row>
    <row r="31" spans="1:40" x14ac:dyDescent="0.3">
      <c r="A31" s="12">
        <v>0.93789201505337805</v>
      </c>
      <c r="B31" s="13">
        <v>0.27611780292363225</v>
      </c>
      <c r="C31" s="12">
        <v>1.2648323491930122</v>
      </c>
      <c r="D31" s="12">
        <v>1.0645153461712906</v>
      </c>
      <c r="F31" s="33" t="s">
        <v>64</v>
      </c>
      <c r="G31" s="34"/>
      <c r="H31" s="34"/>
      <c r="I31" s="35">
        <v>-0.51</v>
      </c>
      <c r="J31" s="36"/>
      <c r="L31" s="17">
        <v>0.80320752612320745</v>
      </c>
      <c r="M31" s="17">
        <v>0.71482145410155162</v>
      </c>
      <c r="N31" s="17">
        <v>1.7059668218374457</v>
      </c>
      <c r="P31" s="38" t="s">
        <v>65</v>
      </c>
      <c r="Q31" s="42"/>
      <c r="R31" s="44" t="s">
        <v>66</v>
      </c>
      <c r="S31" s="44" t="s">
        <v>67</v>
      </c>
      <c r="T31" s="44" t="s">
        <v>68</v>
      </c>
      <c r="U31" s="44" t="s">
        <v>69</v>
      </c>
      <c r="V31" s="52"/>
      <c r="X31" s="17">
        <v>1.0628221017347808</v>
      </c>
      <c r="Y31" s="17">
        <v>1.5996452662498708</v>
      </c>
      <c r="AA31" s="33" t="s">
        <v>64</v>
      </c>
      <c r="AB31" s="20"/>
      <c r="AC31" s="20"/>
      <c r="AD31" s="35">
        <v>0.68500000000000005</v>
      </c>
      <c r="AE31" s="37"/>
      <c r="AJ31" s="33" t="s">
        <v>64</v>
      </c>
      <c r="AK31" s="20"/>
      <c r="AL31" s="20"/>
      <c r="AM31" s="35">
        <v>-0.31</v>
      </c>
      <c r="AN31" s="37"/>
    </row>
    <row r="32" spans="1:40" x14ac:dyDescent="0.3">
      <c r="A32" s="12">
        <v>1.0819215457873583</v>
      </c>
      <c r="B32" s="13">
        <v>0.27867470110852255</v>
      </c>
      <c r="C32" s="12">
        <v>0.84846576038389843</v>
      </c>
      <c r="D32" s="12">
        <v>0.87695828104329487</v>
      </c>
      <c r="F32" s="33" t="s">
        <v>70</v>
      </c>
      <c r="G32" s="34"/>
      <c r="H32" s="34"/>
      <c r="I32" s="35">
        <v>-0.51</v>
      </c>
      <c r="J32" s="36"/>
      <c r="L32" s="17">
        <v>0.83497014153900284</v>
      </c>
      <c r="M32" s="17">
        <v>0.93054706733511061</v>
      </c>
      <c r="N32" s="17">
        <v>1.2013423346001511</v>
      </c>
      <c r="P32" s="38" t="s">
        <v>71</v>
      </c>
      <c r="Q32" s="42"/>
      <c r="R32" s="44">
        <v>38.58</v>
      </c>
      <c r="S32" s="44" t="s">
        <v>37</v>
      </c>
      <c r="T32" s="44" t="s">
        <v>34</v>
      </c>
      <c r="U32" s="40" t="s">
        <v>16</v>
      </c>
      <c r="V32" s="52" t="s">
        <v>72</v>
      </c>
      <c r="X32" s="17">
        <v>0.76939777802435272</v>
      </c>
      <c r="Y32" s="17">
        <v>1.5170622629196449</v>
      </c>
      <c r="AA32" s="33" t="s">
        <v>70</v>
      </c>
      <c r="AB32" s="20"/>
      <c r="AC32" s="20"/>
      <c r="AD32" s="35">
        <v>0.73</v>
      </c>
      <c r="AE32" s="37"/>
      <c r="AJ32" s="33" t="s">
        <v>70</v>
      </c>
      <c r="AK32" s="20"/>
      <c r="AL32" s="20"/>
      <c r="AM32" s="35">
        <v>-0.32</v>
      </c>
      <c r="AN32" s="37"/>
    </row>
    <row r="33" spans="1:40" x14ac:dyDescent="0.3">
      <c r="A33" s="12">
        <v>1.0231400885794015</v>
      </c>
      <c r="B33" s="13">
        <v>0.35209032026829828</v>
      </c>
      <c r="C33" s="12">
        <v>1.0931480859284204</v>
      </c>
      <c r="D33" s="12">
        <v>0.74492797861766624</v>
      </c>
      <c r="F33" s="45"/>
      <c r="G33" s="46"/>
      <c r="H33" s="46"/>
      <c r="I33" s="46"/>
      <c r="J33" s="47"/>
      <c r="L33" s="17">
        <v>0.93817154043264506</v>
      </c>
      <c r="M33" s="17">
        <v>0.48594272140115591</v>
      </c>
      <c r="N33" s="17">
        <v>1.9516844382508798</v>
      </c>
      <c r="P33" s="38" t="s">
        <v>73</v>
      </c>
      <c r="Q33" s="42"/>
      <c r="R33" s="44">
        <v>-25.86</v>
      </c>
      <c r="S33" s="44" t="s">
        <v>37</v>
      </c>
      <c r="T33" s="44" t="s">
        <v>74</v>
      </c>
      <c r="U33" s="53">
        <v>6.4000000000000003E-3</v>
      </c>
      <c r="V33" s="52" t="s">
        <v>75</v>
      </c>
      <c r="X33" s="17">
        <v>1.1731122014743933</v>
      </c>
      <c r="Y33" s="17">
        <v>1.3797232968088797</v>
      </c>
      <c r="AA33" s="45"/>
      <c r="AB33" s="46"/>
      <c r="AC33" s="46"/>
      <c r="AD33" s="46"/>
      <c r="AE33" s="47"/>
      <c r="AJ33" s="54"/>
      <c r="AK33" s="55"/>
      <c r="AL33" s="55"/>
      <c r="AM33" s="55"/>
      <c r="AN33" s="56"/>
    </row>
    <row r="34" spans="1:40" x14ac:dyDescent="0.3">
      <c r="A34" s="12">
        <v>0.84143711118506948</v>
      </c>
      <c r="B34" s="13">
        <v>0.61825254089757042</v>
      </c>
      <c r="C34" s="12">
        <v>0.92129555974654864</v>
      </c>
      <c r="D34" s="12">
        <v>1.0414633265039441</v>
      </c>
      <c r="F34" s="57"/>
      <c r="G34" s="20"/>
      <c r="H34" s="58" t="s">
        <v>4</v>
      </c>
      <c r="I34" s="58" t="s">
        <v>5</v>
      </c>
      <c r="J34" s="37"/>
      <c r="L34" s="17">
        <v>1.6106428406464697</v>
      </c>
      <c r="M34" s="17">
        <v>0.87992201136522508</v>
      </c>
      <c r="N34" s="17">
        <v>1.8454838390392501</v>
      </c>
      <c r="P34" s="38" t="s">
        <v>76</v>
      </c>
      <c r="Q34" s="42"/>
      <c r="R34" s="44">
        <v>-64.44</v>
      </c>
      <c r="S34" s="44" t="s">
        <v>37</v>
      </c>
      <c r="T34" s="44" t="s">
        <v>34</v>
      </c>
      <c r="U34" s="40" t="s">
        <v>16</v>
      </c>
      <c r="V34" s="52" t="s">
        <v>77</v>
      </c>
      <c r="X34" s="17">
        <v>1.1911155243867959</v>
      </c>
      <c r="Y34" s="17">
        <v>1.6373837884419398</v>
      </c>
      <c r="AA34" s="57"/>
      <c r="AB34" s="20"/>
      <c r="AC34" s="58" t="s">
        <v>8</v>
      </c>
      <c r="AD34" s="58" t="s">
        <v>9</v>
      </c>
      <c r="AE34" s="37"/>
      <c r="AJ34" s="57"/>
      <c r="AK34" s="20"/>
      <c r="AL34" s="58" t="s">
        <v>4</v>
      </c>
      <c r="AM34" s="58" t="s">
        <v>5</v>
      </c>
      <c r="AN34" s="37"/>
    </row>
    <row r="35" spans="1:40" x14ac:dyDescent="0.3">
      <c r="A35" s="12">
        <v>0.90318348224571821</v>
      </c>
      <c r="B35" s="13">
        <v>0.41533274877755305</v>
      </c>
      <c r="C35" s="12">
        <v>1.1082637046640649</v>
      </c>
      <c r="D35" s="12">
        <v>1.0775837660800296</v>
      </c>
      <c r="F35" s="33" t="s">
        <v>78</v>
      </c>
      <c r="G35" s="20"/>
      <c r="H35" s="35">
        <v>51</v>
      </c>
      <c r="I35" s="35">
        <v>67</v>
      </c>
      <c r="J35" s="37"/>
      <c r="L35" s="17">
        <v>0.93322105316078607</v>
      </c>
      <c r="M35" s="17">
        <v>0.59532319564872427</v>
      </c>
      <c r="N35" s="17">
        <v>1.4336538869416167</v>
      </c>
      <c r="P35" s="33"/>
      <c r="Q35" s="35"/>
      <c r="R35" s="35"/>
      <c r="S35" s="35"/>
      <c r="T35" s="35"/>
      <c r="U35" s="35"/>
      <c r="V35" s="51"/>
      <c r="X35" s="17">
        <v>1.2380049068437324</v>
      </c>
      <c r="Y35" s="17">
        <v>1.066124953793296</v>
      </c>
      <c r="AA35" s="33" t="s">
        <v>78</v>
      </c>
      <c r="AB35" s="20"/>
      <c r="AC35" s="35">
        <v>84</v>
      </c>
      <c r="AD35" s="35">
        <v>91</v>
      </c>
      <c r="AE35" s="37"/>
      <c r="AJ35" s="33" t="s">
        <v>78</v>
      </c>
      <c r="AK35" s="20"/>
      <c r="AL35" s="35">
        <v>25</v>
      </c>
      <c r="AM35" s="35">
        <v>28</v>
      </c>
      <c r="AN35" s="37"/>
    </row>
    <row r="36" spans="1:40" x14ac:dyDescent="0.3">
      <c r="A36" s="12">
        <v>1.2861469880443408</v>
      </c>
      <c r="B36" s="13">
        <v>0.35875457617572515</v>
      </c>
      <c r="C36" s="12">
        <v>0.91355546555167322</v>
      </c>
      <c r="D36" s="12">
        <v>1.2192330986101592</v>
      </c>
      <c r="F36" s="33"/>
      <c r="G36" s="20"/>
      <c r="H36" s="35"/>
      <c r="I36" s="35"/>
      <c r="J36" s="37"/>
      <c r="L36" s="17">
        <v>0.98525537193068979</v>
      </c>
      <c r="M36" s="17">
        <v>0.75153455678920589</v>
      </c>
      <c r="N36" s="17">
        <v>0.76331454839961466</v>
      </c>
      <c r="P36" s="33" t="s">
        <v>79</v>
      </c>
      <c r="Q36" s="35" t="s">
        <v>80</v>
      </c>
      <c r="R36" s="35" t="s">
        <v>81</v>
      </c>
      <c r="S36" s="35" t="s">
        <v>66</v>
      </c>
      <c r="T36" s="35" t="s">
        <v>82</v>
      </c>
      <c r="U36" s="35" t="s">
        <v>83</v>
      </c>
      <c r="V36" s="51" t="s">
        <v>84</v>
      </c>
      <c r="X36" s="17">
        <v>0.75431992194854469</v>
      </c>
      <c r="Y36" s="17">
        <v>1.51509927467229</v>
      </c>
      <c r="AA36" s="33"/>
      <c r="AB36" s="20"/>
      <c r="AC36" s="35"/>
      <c r="AD36" s="35"/>
      <c r="AE36" s="37"/>
      <c r="AJ36" s="33"/>
      <c r="AK36" s="20"/>
      <c r="AL36" s="35"/>
      <c r="AM36" s="35"/>
      <c r="AN36" s="37"/>
    </row>
    <row r="37" spans="1:40" x14ac:dyDescent="0.3">
      <c r="A37" s="12">
        <v>0.96895560789534319</v>
      </c>
      <c r="B37" s="13">
        <v>0.52764586160108551</v>
      </c>
      <c r="C37" s="12">
        <v>1.1086843619572644</v>
      </c>
      <c r="D37" s="12">
        <v>1.1604532528403806</v>
      </c>
      <c r="F37" s="33" t="s">
        <v>85</v>
      </c>
      <c r="G37" s="20"/>
      <c r="H37" s="35">
        <v>0.6</v>
      </c>
      <c r="I37" s="35">
        <v>0.25</v>
      </c>
      <c r="J37" s="37"/>
      <c r="L37" s="17">
        <v>1.1273741050709891</v>
      </c>
      <c r="M37" s="17">
        <v>0.42411583291830507</v>
      </c>
      <c r="N37" s="17">
        <v>1.3721522129510777</v>
      </c>
      <c r="P37" s="33" t="s">
        <v>71</v>
      </c>
      <c r="Q37" s="35">
        <v>75.05</v>
      </c>
      <c r="R37" s="35">
        <v>36.479999999999997</v>
      </c>
      <c r="S37" s="35">
        <v>38.58</v>
      </c>
      <c r="T37" s="35">
        <v>46</v>
      </c>
      <c r="U37" s="35">
        <v>47</v>
      </c>
      <c r="V37" s="51">
        <v>4.5540000000000003</v>
      </c>
      <c r="X37" s="17">
        <v>0.97496155623133807</v>
      </c>
      <c r="Y37" s="17">
        <v>1.4605393181698025</v>
      </c>
      <c r="AA37" s="33" t="s">
        <v>85</v>
      </c>
      <c r="AB37" s="20"/>
      <c r="AC37" s="35">
        <v>0.53</v>
      </c>
      <c r="AD37" s="35">
        <v>0.96</v>
      </c>
      <c r="AE37" s="37"/>
      <c r="AJ37" s="33" t="s">
        <v>85</v>
      </c>
      <c r="AK37" s="20"/>
      <c r="AL37" s="35">
        <v>0.43</v>
      </c>
      <c r="AM37" s="35">
        <v>0.28999999999999998</v>
      </c>
      <c r="AN37" s="37"/>
    </row>
    <row r="38" spans="1:40" x14ac:dyDescent="0.3">
      <c r="A38" s="12">
        <v>1.0134837177747626</v>
      </c>
      <c r="B38" s="13">
        <v>0.37134865978853587</v>
      </c>
      <c r="C38" s="12">
        <v>0.58490994428448084</v>
      </c>
      <c r="D38" s="12">
        <v>1.3417285023899266</v>
      </c>
      <c r="F38" s="33" t="s">
        <v>86</v>
      </c>
      <c r="G38" s="20"/>
      <c r="H38" s="35">
        <v>0.84</v>
      </c>
      <c r="I38" s="35">
        <v>0.36</v>
      </c>
      <c r="J38" s="37"/>
      <c r="L38" s="17">
        <v>1.2419218762519577</v>
      </c>
      <c r="M38" s="17">
        <v>0.7784912247075032</v>
      </c>
      <c r="N38" s="17">
        <v>1.40337280421302</v>
      </c>
      <c r="P38" s="33" t="s">
        <v>73</v>
      </c>
      <c r="Q38" s="35">
        <v>75.05</v>
      </c>
      <c r="R38" s="35">
        <v>100.9</v>
      </c>
      <c r="S38" s="35">
        <v>-25.86</v>
      </c>
      <c r="T38" s="35">
        <v>46</v>
      </c>
      <c r="U38" s="35">
        <v>48</v>
      </c>
      <c r="V38" s="51">
        <v>3.069</v>
      </c>
      <c r="X38" s="17">
        <v>1.0631994869567014</v>
      </c>
      <c r="Y38" s="17">
        <v>2.1531435917335497</v>
      </c>
      <c r="AA38" s="33" t="s">
        <v>86</v>
      </c>
      <c r="AB38" s="20"/>
      <c r="AC38" s="35">
        <v>0.81499999999999995</v>
      </c>
      <c r="AD38" s="35">
        <v>1.41</v>
      </c>
      <c r="AE38" s="37"/>
      <c r="AJ38" s="33" t="s">
        <v>86</v>
      </c>
      <c r="AK38" s="20"/>
      <c r="AL38" s="35">
        <v>0.72499999999999998</v>
      </c>
      <c r="AM38" s="35">
        <v>0.47499999999999998</v>
      </c>
      <c r="AN38" s="37"/>
    </row>
    <row r="39" spans="1:40" x14ac:dyDescent="0.3">
      <c r="A39" s="12">
        <v>0.91711041704001428</v>
      </c>
      <c r="B39" s="13">
        <v>0.40616599677427617</v>
      </c>
      <c r="C39" s="12">
        <v>1.1950312823414002</v>
      </c>
      <c r="D39" s="12">
        <v>1.4175870342636152</v>
      </c>
      <c r="F39" s="33" t="s">
        <v>87</v>
      </c>
      <c r="G39" s="20"/>
      <c r="H39" s="35">
        <v>0.94</v>
      </c>
      <c r="I39" s="35">
        <v>0.43</v>
      </c>
      <c r="J39" s="37"/>
      <c r="L39" s="17">
        <v>1.0345073000441471</v>
      </c>
      <c r="M39" s="17">
        <v>0.36521587486626134</v>
      </c>
      <c r="N39" s="17">
        <v>1.2731424675138998</v>
      </c>
      <c r="P39" s="33" t="s">
        <v>76</v>
      </c>
      <c r="Q39" s="35">
        <v>36.479999999999997</v>
      </c>
      <c r="R39" s="35">
        <v>100.9</v>
      </c>
      <c r="S39" s="35">
        <v>-64.44</v>
      </c>
      <c r="T39" s="35">
        <v>47</v>
      </c>
      <c r="U39" s="35">
        <v>48</v>
      </c>
      <c r="V39" s="51">
        <v>7.6879999999999997</v>
      </c>
      <c r="X39" s="17">
        <v>0.95394500247724334</v>
      </c>
      <c r="Y39" s="17">
        <v>1.5617809489838284</v>
      </c>
      <c r="AA39" s="33" t="s">
        <v>87</v>
      </c>
      <c r="AB39" s="20"/>
      <c r="AC39" s="35">
        <v>0.97499999999999998</v>
      </c>
      <c r="AD39" s="35">
        <v>1.66</v>
      </c>
      <c r="AE39" s="37"/>
      <c r="AJ39" s="33" t="s">
        <v>87</v>
      </c>
      <c r="AK39" s="20"/>
      <c r="AL39" s="35">
        <v>0.85</v>
      </c>
      <c r="AM39" s="35">
        <v>0.54</v>
      </c>
      <c r="AN39" s="37"/>
    </row>
    <row r="40" spans="1:40" x14ac:dyDescent="0.3">
      <c r="A40" s="12">
        <v>0.98062485599447025</v>
      </c>
      <c r="B40" s="13">
        <v>0.55802942833004787</v>
      </c>
      <c r="C40" s="12">
        <v>1.5594046297110247</v>
      </c>
      <c r="D40" s="12">
        <v>1.7179643854277844</v>
      </c>
      <c r="F40" s="33" t="s">
        <v>88</v>
      </c>
      <c r="G40" s="20"/>
      <c r="H40" s="35">
        <v>1.1100000000000001</v>
      </c>
      <c r="I40" s="35">
        <v>0.54</v>
      </c>
      <c r="J40" s="37"/>
      <c r="L40" s="17">
        <v>0.99465045726414469</v>
      </c>
      <c r="M40" s="17">
        <v>0.91338296912976036</v>
      </c>
      <c r="N40" s="17">
        <v>1.6366961349750115</v>
      </c>
      <c r="P40" s="45"/>
      <c r="Q40" s="46"/>
      <c r="R40" s="46"/>
      <c r="S40" s="46"/>
      <c r="T40" s="46"/>
      <c r="U40" s="46"/>
      <c r="V40" s="47"/>
      <c r="X40" s="17">
        <v>1.3332142250407002</v>
      </c>
      <c r="Y40" s="17">
        <v>1.8352418870013356</v>
      </c>
      <c r="AA40" s="33" t="s">
        <v>88</v>
      </c>
      <c r="AB40" s="20"/>
      <c r="AC40" s="35">
        <v>1.1299999999999999</v>
      </c>
      <c r="AD40" s="35">
        <v>2.11</v>
      </c>
      <c r="AE40" s="37"/>
      <c r="AJ40" s="33" t="s">
        <v>88</v>
      </c>
      <c r="AK40" s="20"/>
      <c r="AL40" s="35">
        <v>1.2150000000000001</v>
      </c>
      <c r="AM40" s="35">
        <v>0.60750000000000004</v>
      </c>
      <c r="AN40" s="37"/>
    </row>
    <row r="41" spans="1:40" x14ac:dyDescent="0.3">
      <c r="A41" s="12">
        <v>0.76981676096362095</v>
      </c>
      <c r="B41" s="13">
        <v>0.41623038324671668</v>
      </c>
      <c r="C41" s="12">
        <v>0.92508147538534646</v>
      </c>
      <c r="D41" s="12">
        <v>1.1765504052601579</v>
      </c>
      <c r="F41" s="33" t="s">
        <v>89</v>
      </c>
      <c r="G41" s="20"/>
      <c r="H41" s="35">
        <v>1.84</v>
      </c>
      <c r="I41" s="35">
        <v>0.84</v>
      </c>
      <c r="J41" s="37"/>
      <c r="L41" s="17">
        <v>1.1220261334196382</v>
      </c>
      <c r="M41" s="17">
        <v>0.38588506259986199</v>
      </c>
      <c r="N41" s="17">
        <v>1.7487505950482556</v>
      </c>
      <c r="P41" s="57"/>
      <c r="Q41" s="20"/>
      <c r="R41" s="58" t="s">
        <v>8</v>
      </c>
      <c r="S41" s="58" t="s">
        <v>5</v>
      </c>
      <c r="T41" s="58" t="s">
        <v>9</v>
      </c>
      <c r="U41" s="59"/>
      <c r="V41" s="60"/>
      <c r="X41" s="17">
        <v>1.0505088118195545</v>
      </c>
      <c r="Y41" s="17">
        <v>1.413266699557272</v>
      </c>
      <c r="AA41" s="33" t="s">
        <v>89</v>
      </c>
      <c r="AB41" s="20"/>
      <c r="AC41" s="35">
        <v>1.86</v>
      </c>
      <c r="AD41" s="35">
        <v>3.6</v>
      </c>
      <c r="AE41" s="37"/>
      <c r="AJ41" s="33" t="s">
        <v>89</v>
      </c>
      <c r="AK41" s="20"/>
      <c r="AL41" s="35">
        <v>2.2000000000000002</v>
      </c>
      <c r="AM41" s="35">
        <v>0.77</v>
      </c>
      <c r="AN41" s="37"/>
    </row>
    <row r="42" spans="1:40" x14ac:dyDescent="0.3">
      <c r="A42" s="12">
        <v>1.2954225442256984</v>
      </c>
      <c r="B42" s="13">
        <v>0.49095165254345768</v>
      </c>
      <c r="C42" s="12">
        <v>0.74246012249756099</v>
      </c>
      <c r="D42" s="12">
        <v>0.98630113345568349</v>
      </c>
      <c r="F42" s="33"/>
      <c r="G42" s="20"/>
      <c r="H42" s="35"/>
      <c r="I42" s="35"/>
      <c r="J42" s="37"/>
      <c r="L42" s="17">
        <v>0.89423144902694862</v>
      </c>
      <c r="M42" s="17">
        <v>0.46599623253935951</v>
      </c>
      <c r="N42" s="17">
        <v>1.6650982006369173</v>
      </c>
      <c r="P42" s="33" t="s">
        <v>78</v>
      </c>
      <c r="Q42" s="20"/>
      <c r="R42" s="35">
        <v>46</v>
      </c>
      <c r="S42" s="35">
        <v>47</v>
      </c>
      <c r="T42" s="35">
        <v>48</v>
      </c>
      <c r="U42" s="59"/>
      <c r="V42" s="60"/>
      <c r="X42" s="17">
        <v>0.74102074970938614</v>
      </c>
      <c r="Y42" s="17">
        <v>1.8033864786176579</v>
      </c>
      <c r="AA42" s="33"/>
      <c r="AB42" s="20"/>
      <c r="AC42" s="35"/>
      <c r="AD42" s="35"/>
      <c r="AE42" s="37"/>
      <c r="AJ42" s="33"/>
      <c r="AK42" s="20"/>
      <c r="AL42" s="35"/>
      <c r="AM42" s="35"/>
      <c r="AN42" s="37"/>
    </row>
    <row r="43" spans="1:40" x14ac:dyDescent="0.3">
      <c r="A43" s="12">
        <v>1.2241830086275312</v>
      </c>
      <c r="B43" s="13">
        <v>0.34708532807659814</v>
      </c>
      <c r="C43" s="12">
        <v>0.89560742104181712</v>
      </c>
      <c r="D43" s="12">
        <v>1.254764617975765</v>
      </c>
      <c r="F43" s="38" t="s">
        <v>10</v>
      </c>
      <c r="G43" s="42"/>
      <c r="H43" s="61">
        <v>0.99980000000000002</v>
      </c>
      <c r="I43" s="61">
        <v>0.4642</v>
      </c>
      <c r="J43" s="43"/>
      <c r="L43" s="17">
        <v>1.2556531548162377</v>
      </c>
      <c r="M43" s="17">
        <v>0.48854443733965114</v>
      </c>
      <c r="N43" s="17">
        <v>1.2581464659239623</v>
      </c>
      <c r="P43" s="33"/>
      <c r="Q43" s="20"/>
      <c r="R43" s="35"/>
      <c r="S43" s="35"/>
      <c r="T43" s="35"/>
      <c r="U43" s="59"/>
      <c r="V43" s="60"/>
      <c r="X43" s="17">
        <v>1.2831097545303463</v>
      </c>
      <c r="Y43" s="17">
        <v>1.6016930930354869</v>
      </c>
      <c r="AA43" s="38" t="s">
        <v>10</v>
      </c>
      <c r="AB43" s="42"/>
      <c r="AC43" s="62">
        <v>0.99960000000000004</v>
      </c>
      <c r="AD43" s="62">
        <v>1.8120000000000001</v>
      </c>
      <c r="AE43" s="43"/>
      <c r="AJ43" s="38" t="s">
        <v>10</v>
      </c>
      <c r="AK43" s="42"/>
      <c r="AL43" s="62">
        <v>1</v>
      </c>
      <c r="AM43" s="62">
        <v>0.54290000000000005</v>
      </c>
      <c r="AN43" s="43"/>
    </row>
    <row r="44" spans="1:40" x14ac:dyDescent="0.3">
      <c r="A44" s="12">
        <v>1.1822117969330022</v>
      </c>
      <c r="B44" s="13">
        <v>0.33359360999462379</v>
      </c>
      <c r="C44" s="12">
        <v>1.1352418590679421</v>
      </c>
      <c r="D44" s="12">
        <v>1.5557589331699602</v>
      </c>
      <c r="F44" s="38" t="s">
        <v>90</v>
      </c>
      <c r="G44" s="42"/>
      <c r="H44" s="44">
        <v>0.25219999999999998</v>
      </c>
      <c r="I44" s="44">
        <v>0.12909999999999999</v>
      </c>
      <c r="J44" s="43"/>
      <c r="L44" s="17">
        <v>0.98764027820764377</v>
      </c>
      <c r="M44" s="17">
        <v>0.58314571965882311</v>
      </c>
      <c r="N44" s="17">
        <v>1.4507818502033767</v>
      </c>
      <c r="P44" s="33" t="s">
        <v>85</v>
      </c>
      <c r="Q44" s="20"/>
      <c r="R44" s="35">
        <v>0.44</v>
      </c>
      <c r="S44" s="35">
        <v>0.3</v>
      </c>
      <c r="T44" s="35">
        <v>0.73</v>
      </c>
      <c r="U44" s="59"/>
      <c r="V44" s="60"/>
      <c r="X44" s="17">
        <v>1.0797634801854994</v>
      </c>
      <c r="Y44" s="17">
        <v>1.8112823136096265</v>
      </c>
      <c r="AA44" s="38" t="s">
        <v>90</v>
      </c>
      <c r="AB44" s="42"/>
      <c r="AC44" s="44">
        <v>0.23150000000000001</v>
      </c>
      <c r="AD44" s="44">
        <v>0.5373</v>
      </c>
      <c r="AE44" s="43"/>
      <c r="AJ44" s="38" t="s">
        <v>90</v>
      </c>
      <c r="AK44" s="42"/>
      <c r="AL44" s="44">
        <v>0.45200000000000001</v>
      </c>
      <c r="AM44" s="44">
        <v>0.1042</v>
      </c>
      <c r="AN44" s="43"/>
    </row>
    <row r="45" spans="1:40" x14ac:dyDescent="0.3">
      <c r="A45" s="12">
        <v>1.398378497734313</v>
      </c>
      <c r="B45" s="13">
        <v>0.35192711400117765</v>
      </c>
      <c r="C45" s="12">
        <v>0.90775039490551657</v>
      </c>
      <c r="D45" s="12">
        <v>1.2870710980935058</v>
      </c>
      <c r="F45" s="38" t="s">
        <v>91</v>
      </c>
      <c r="G45" s="42"/>
      <c r="H45" s="44">
        <v>3.5310000000000001E-2</v>
      </c>
      <c r="I45" s="44">
        <v>1.5769999999999999E-2</v>
      </c>
      <c r="J45" s="43"/>
      <c r="L45" s="17">
        <v>1.2051726386207133</v>
      </c>
      <c r="M45" s="17">
        <v>0.54242163823265555</v>
      </c>
      <c r="N45" s="17">
        <v>1.918151210599164</v>
      </c>
      <c r="P45" s="33" t="s">
        <v>86</v>
      </c>
      <c r="Q45" s="20"/>
      <c r="R45" s="35">
        <v>0.79500000000000004</v>
      </c>
      <c r="S45" s="35">
        <v>0.48</v>
      </c>
      <c r="T45" s="35">
        <v>0.9425</v>
      </c>
      <c r="U45" s="59"/>
      <c r="V45" s="60"/>
      <c r="X45" s="17">
        <v>0.90309161245672109</v>
      </c>
      <c r="Y45" s="17">
        <v>1.3291361242704876</v>
      </c>
      <c r="AA45" s="38" t="s">
        <v>91</v>
      </c>
      <c r="AB45" s="42"/>
      <c r="AC45" s="44">
        <v>2.5260000000000001E-2</v>
      </c>
      <c r="AD45" s="44">
        <v>5.6320000000000002E-2</v>
      </c>
      <c r="AE45" s="43"/>
      <c r="AJ45" s="38" t="s">
        <v>91</v>
      </c>
      <c r="AK45" s="42"/>
      <c r="AL45" s="44">
        <v>9.0389999999999998E-2</v>
      </c>
      <c r="AM45" s="44">
        <v>1.9689999999999999E-2</v>
      </c>
      <c r="AN45" s="43"/>
    </row>
    <row r="46" spans="1:40" x14ac:dyDescent="0.3">
      <c r="A46" s="12">
        <v>0.99596624510381204</v>
      </c>
      <c r="B46" s="13">
        <v>0.32510688410434962</v>
      </c>
      <c r="C46" s="12">
        <v>1.0069133408224713</v>
      </c>
      <c r="D46" s="12">
        <v>0.89956159959789483</v>
      </c>
      <c r="F46" s="38"/>
      <c r="G46" s="42"/>
      <c r="H46" s="44"/>
      <c r="I46" s="44"/>
      <c r="J46" s="43"/>
      <c r="L46" s="17">
        <v>1.3657201929920202</v>
      </c>
      <c r="M46" s="17">
        <v>0.5989366900077453</v>
      </c>
      <c r="N46" s="17">
        <v>1.0224743638286071</v>
      </c>
      <c r="P46" s="33" t="s">
        <v>87</v>
      </c>
      <c r="Q46" s="20"/>
      <c r="R46" s="35">
        <v>1.01</v>
      </c>
      <c r="S46" s="35">
        <v>0.63</v>
      </c>
      <c r="T46" s="35">
        <v>1.2649999999999999</v>
      </c>
      <c r="U46" s="59"/>
      <c r="V46" s="60"/>
      <c r="X46" s="17">
        <v>1.0473171275008297</v>
      </c>
      <c r="Y46" s="17">
        <v>1.2777795539540711</v>
      </c>
      <c r="AA46" s="38"/>
      <c r="AB46" s="42"/>
      <c r="AC46" s="44"/>
      <c r="AD46" s="44"/>
      <c r="AE46" s="43"/>
      <c r="AJ46" s="38"/>
      <c r="AK46" s="42"/>
      <c r="AL46" s="44"/>
      <c r="AM46" s="44"/>
      <c r="AN46" s="43"/>
    </row>
    <row r="47" spans="1:40" x14ac:dyDescent="0.3">
      <c r="A47" s="12">
        <v>0.9112349914236707</v>
      </c>
      <c r="B47" s="13">
        <v>0.49038043060853537</v>
      </c>
      <c r="C47" s="12">
        <v>0.9408981896096571</v>
      </c>
      <c r="D47" s="12">
        <v>1.0029591622663938</v>
      </c>
      <c r="F47" s="38" t="s">
        <v>92</v>
      </c>
      <c r="G47" s="42"/>
      <c r="H47" s="44">
        <v>0.92889999999999995</v>
      </c>
      <c r="I47" s="44">
        <v>0.43269999999999997</v>
      </c>
      <c r="J47" s="43"/>
      <c r="L47" s="17">
        <v>1.1509702232353969</v>
      </c>
      <c r="M47" s="17">
        <v>0.983412489807589</v>
      </c>
      <c r="N47" s="17">
        <v>1.179083209348581</v>
      </c>
      <c r="P47" s="33" t="s">
        <v>88</v>
      </c>
      <c r="Q47" s="20"/>
      <c r="R47" s="35">
        <v>1.1679999999999999</v>
      </c>
      <c r="S47" s="35">
        <v>0.79</v>
      </c>
      <c r="T47" s="35">
        <v>1.663</v>
      </c>
      <c r="U47" s="59"/>
      <c r="V47" s="60"/>
      <c r="X47" s="17">
        <v>0.94116363786816193</v>
      </c>
      <c r="Y47" s="17">
        <v>2.6533984207912087</v>
      </c>
      <c r="AA47" s="38" t="s">
        <v>92</v>
      </c>
      <c r="AB47" s="42"/>
      <c r="AC47" s="44">
        <v>0.94940000000000002</v>
      </c>
      <c r="AD47" s="44">
        <v>1.7</v>
      </c>
      <c r="AE47" s="43"/>
      <c r="AJ47" s="38" t="s">
        <v>92</v>
      </c>
      <c r="AK47" s="42"/>
      <c r="AL47" s="44">
        <v>0.81379999999999997</v>
      </c>
      <c r="AM47" s="44">
        <v>0.50249999999999995</v>
      </c>
      <c r="AN47" s="43"/>
    </row>
    <row r="48" spans="1:40" x14ac:dyDescent="0.3">
      <c r="A48" s="17">
        <v>0.82220597270935203</v>
      </c>
      <c r="B48" s="13">
        <v>0.42313944855482455</v>
      </c>
      <c r="C48" s="12">
        <v>1.1055995418071332</v>
      </c>
      <c r="D48" s="12">
        <v>1.0690023572987546</v>
      </c>
      <c r="F48" s="38" t="s">
        <v>93</v>
      </c>
      <c r="G48" s="42"/>
      <c r="H48" s="44">
        <v>1.071</v>
      </c>
      <c r="I48" s="44">
        <v>0.49569999999999997</v>
      </c>
      <c r="J48" s="43"/>
      <c r="L48" s="17">
        <v>1.1223152129683598</v>
      </c>
      <c r="M48" s="17">
        <v>0.52514913519653472</v>
      </c>
      <c r="N48" s="17">
        <v>1.5134759773323925</v>
      </c>
      <c r="P48" s="33" t="s">
        <v>89</v>
      </c>
      <c r="Q48" s="20"/>
      <c r="R48" s="35">
        <v>1.64</v>
      </c>
      <c r="S48" s="35">
        <v>1.39</v>
      </c>
      <c r="T48" s="35">
        <v>2.17</v>
      </c>
      <c r="U48" s="59"/>
      <c r="V48" s="60"/>
      <c r="X48" s="17">
        <v>0.68909371335983371</v>
      </c>
      <c r="Y48" s="17">
        <v>2.1059177805904046</v>
      </c>
      <c r="AA48" s="38" t="s">
        <v>93</v>
      </c>
      <c r="AB48" s="42"/>
      <c r="AC48" s="44">
        <v>1.05</v>
      </c>
      <c r="AD48" s="44">
        <v>1.9239999999999999</v>
      </c>
      <c r="AE48" s="43"/>
      <c r="AJ48" s="38" t="s">
        <v>93</v>
      </c>
      <c r="AK48" s="42"/>
      <c r="AL48" s="44">
        <v>1.1870000000000001</v>
      </c>
      <c r="AM48" s="44">
        <v>0.58330000000000004</v>
      </c>
      <c r="AN48" s="43"/>
    </row>
    <row r="49" spans="1:40" x14ac:dyDescent="0.3">
      <c r="A49" s="12">
        <v>0.6359604208801618</v>
      </c>
      <c r="B49" s="13">
        <v>0.5013696525946596</v>
      </c>
      <c r="C49" s="12">
        <v>1.0386869883688259</v>
      </c>
      <c r="D49" s="12">
        <v>1.165781578554244</v>
      </c>
      <c r="F49" s="33"/>
      <c r="G49" s="20"/>
      <c r="H49" s="35"/>
      <c r="I49" s="35"/>
      <c r="J49" s="37"/>
      <c r="L49" s="17"/>
      <c r="M49" s="17">
        <v>0.73614107081977598</v>
      </c>
      <c r="N49" s="17">
        <v>1.5661968600305101</v>
      </c>
      <c r="P49" s="33"/>
      <c r="Q49" s="20"/>
      <c r="R49" s="35"/>
      <c r="S49" s="35"/>
      <c r="T49" s="35"/>
      <c r="U49" s="59"/>
      <c r="V49" s="60"/>
      <c r="X49" s="17">
        <v>0.86476799689733319</v>
      </c>
      <c r="Y49" s="17">
        <v>3.2955383914237006</v>
      </c>
      <c r="AA49" s="33"/>
      <c r="AB49" s="20"/>
      <c r="AC49" s="35"/>
      <c r="AD49" s="35"/>
      <c r="AE49" s="37"/>
      <c r="AJ49" s="33"/>
      <c r="AK49" s="20"/>
      <c r="AL49" s="35"/>
      <c r="AM49" s="35"/>
      <c r="AN49" s="37"/>
    </row>
    <row r="50" spans="1:40" ht="15" thickBot="1" x14ac:dyDescent="0.35">
      <c r="A50" s="12">
        <v>0.83077430173318656</v>
      </c>
      <c r="B50" s="13">
        <v>0.5386350835872098</v>
      </c>
      <c r="C50" s="12">
        <v>1.3444767967054985</v>
      </c>
      <c r="D50" s="12">
        <v>2.0648383894002991</v>
      </c>
      <c r="F50" s="63" t="s">
        <v>94</v>
      </c>
      <c r="G50" s="64"/>
      <c r="H50" s="65">
        <v>92.03</v>
      </c>
      <c r="I50" s="65">
        <v>34.74</v>
      </c>
      <c r="J50" s="66"/>
      <c r="L50" s="67"/>
      <c r="M50" s="67"/>
      <c r="N50" s="67">
        <v>1.26631296317535</v>
      </c>
      <c r="P50" s="38" t="s">
        <v>10</v>
      </c>
      <c r="Q50" s="42"/>
      <c r="R50" s="62">
        <v>0.99960000000000004</v>
      </c>
      <c r="S50" s="62">
        <v>0.6764</v>
      </c>
      <c r="T50" s="62">
        <v>1.306</v>
      </c>
      <c r="U50" s="68"/>
      <c r="V50" s="69"/>
      <c r="X50" s="17">
        <v>1.2177255707324592</v>
      </c>
      <c r="Y50" s="17">
        <v>1.508078154264463</v>
      </c>
      <c r="AA50" s="63" t="s">
        <v>94</v>
      </c>
      <c r="AB50" s="64"/>
      <c r="AC50" s="65">
        <v>46.99</v>
      </c>
      <c r="AD50" s="65">
        <v>125.9</v>
      </c>
      <c r="AE50" s="66"/>
      <c r="AJ50" s="63" t="s">
        <v>94</v>
      </c>
      <c r="AK50" s="64"/>
      <c r="AL50" s="65">
        <v>38.5</v>
      </c>
      <c r="AM50" s="65">
        <v>16.73</v>
      </c>
      <c r="AN50" s="66"/>
    </row>
    <row r="51" spans="1:40" x14ac:dyDescent="0.3">
      <c r="A51" s="17">
        <v>0.88906614013978136</v>
      </c>
      <c r="B51" s="13">
        <v>0.40564917692839408</v>
      </c>
      <c r="C51" s="12">
        <v>1.0471281780523676</v>
      </c>
      <c r="D51" s="12">
        <v>1.3318290340899595</v>
      </c>
      <c r="P51" s="38" t="s">
        <v>90</v>
      </c>
      <c r="Q51" s="42"/>
      <c r="R51" s="44">
        <v>0.27250000000000002</v>
      </c>
      <c r="S51" s="44">
        <v>0.24709999999999999</v>
      </c>
      <c r="T51" s="44">
        <v>0.39479999999999998</v>
      </c>
      <c r="U51" s="68"/>
      <c r="V51" s="69"/>
      <c r="X51" s="17">
        <v>0.97845748910106856</v>
      </c>
      <c r="Y51" s="17">
        <v>2.1440746445401069</v>
      </c>
    </row>
    <row r="52" spans="1:40" x14ac:dyDescent="0.3">
      <c r="A52" s="17">
        <v>1.2989858810578327</v>
      </c>
      <c r="B52" s="13">
        <v>0.490788446276337</v>
      </c>
      <c r="C52" s="12">
        <v>0.91750964410775093</v>
      </c>
      <c r="D52" s="12">
        <v>0.97965474822312748</v>
      </c>
      <c r="P52" s="38" t="s">
        <v>91</v>
      </c>
      <c r="Q52" s="42"/>
      <c r="R52" s="44">
        <v>4.018E-2</v>
      </c>
      <c r="S52" s="44">
        <v>3.6040000000000003E-2</v>
      </c>
      <c r="T52" s="44">
        <v>5.6989999999999999E-2</v>
      </c>
      <c r="U52" s="68"/>
      <c r="V52" s="69"/>
      <c r="X52" s="17">
        <v>0.95272800827321991</v>
      </c>
      <c r="Y52" s="17">
        <v>1.5663446772489158</v>
      </c>
    </row>
    <row r="53" spans="1:40" ht="15" thickBot="1" x14ac:dyDescent="0.35">
      <c r="A53" s="17">
        <v>1.0630984229794425</v>
      </c>
      <c r="B53" s="13">
        <v>0.51777188244028571</v>
      </c>
      <c r="C53" s="12">
        <v>0.7106864749512064</v>
      </c>
      <c r="D53" s="12">
        <v>1.1860011724473787</v>
      </c>
      <c r="P53" s="38"/>
      <c r="Q53" s="42"/>
      <c r="R53" s="44"/>
      <c r="S53" s="44"/>
      <c r="T53" s="44"/>
      <c r="U53" s="68"/>
      <c r="V53" s="69"/>
      <c r="X53" s="17">
        <v>0.52567128493399196</v>
      </c>
      <c r="Y53" s="17">
        <v>1.6517185759412529</v>
      </c>
    </row>
    <row r="54" spans="1:40" x14ac:dyDescent="0.3">
      <c r="B54" s="13">
        <v>0.44411145387982898</v>
      </c>
      <c r="C54" s="12">
        <v>0.89765461986872264</v>
      </c>
      <c r="D54" s="12">
        <v>0.92491321246806646</v>
      </c>
      <c r="F54" s="27" t="s">
        <v>23</v>
      </c>
      <c r="G54" s="28"/>
      <c r="H54" s="28"/>
      <c r="I54" s="29" t="s">
        <v>95</v>
      </c>
      <c r="J54" s="32"/>
      <c r="P54" s="38" t="s">
        <v>92</v>
      </c>
      <c r="Q54" s="42"/>
      <c r="R54" s="44">
        <v>0.91859999999999997</v>
      </c>
      <c r="S54" s="44">
        <v>0.6038</v>
      </c>
      <c r="T54" s="44">
        <v>1.1919999999999999</v>
      </c>
      <c r="U54" s="68"/>
      <c r="V54" s="69"/>
      <c r="X54" s="17">
        <v>0.92152205352726646</v>
      </c>
      <c r="Y54" s="17">
        <v>1.9698133614846822</v>
      </c>
    </row>
    <row r="55" spans="1:40" x14ac:dyDescent="0.3">
      <c r="B55" s="13">
        <v>0.31107114513197304</v>
      </c>
      <c r="C55" s="12"/>
      <c r="D55" s="12">
        <v>1.0892780388309826</v>
      </c>
      <c r="F55" s="33"/>
      <c r="G55" s="34"/>
      <c r="H55" s="34"/>
      <c r="I55" s="35"/>
      <c r="J55" s="37"/>
      <c r="P55" s="38" t="s">
        <v>93</v>
      </c>
      <c r="Q55" s="42"/>
      <c r="R55" s="44">
        <v>1.08</v>
      </c>
      <c r="S55" s="44">
        <v>0.74890000000000001</v>
      </c>
      <c r="T55" s="44">
        <v>1.421</v>
      </c>
      <c r="U55" s="68"/>
      <c r="V55" s="69"/>
      <c r="X55" s="17">
        <v>1.3109748261489089</v>
      </c>
      <c r="Y55" s="17">
        <v>1.3938211214944285</v>
      </c>
    </row>
    <row r="56" spans="1:40" x14ac:dyDescent="0.3">
      <c r="B56" s="13">
        <v>0.35451121323058804</v>
      </c>
      <c r="C56" s="12"/>
      <c r="D56" s="12">
        <v>1.044856628669089</v>
      </c>
      <c r="F56" s="33" t="s">
        <v>26</v>
      </c>
      <c r="G56" s="34"/>
      <c r="H56" s="34"/>
      <c r="I56" s="35" t="s">
        <v>7</v>
      </c>
      <c r="J56" s="37"/>
      <c r="P56" s="33"/>
      <c r="Q56" s="20"/>
      <c r="R56" s="35"/>
      <c r="S56" s="35"/>
      <c r="T56" s="35"/>
      <c r="U56" s="59"/>
      <c r="V56" s="60"/>
      <c r="X56" s="17">
        <v>0.78808858564335493</v>
      </c>
      <c r="Y56" s="17">
        <v>1.8518205075643166</v>
      </c>
    </row>
    <row r="57" spans="1:40" ht="15" thickBot="1" x14ac:dyDescent="0.35">
      <c r="A57" s="12"/>
      <c r="B57" s="13">
        <v>0.70170534548526664</v>
      </c>
      <c r="C57" s="12"/>
      <c r="D57" s="12">
        <v>1.3448413663596048</v>
      </c>
      <c r="F57" s="33" t="s">
        <v>28</v>
      </c>
      <c r="G57" s="34"/>
      <c r="H57" s="34"/>
      <c r="I57" s="35" t="s">
        <v>28</v>
      </c>
      <c r="J57" s="37"/>
      <c r="P57" s="63" t="s">
        <v>94</v>
      </c>
      <c r="Q57" s="64"/>
      <c r="R57" s="65">
        <v>75.05</v>
      </c>
      <c r="S57" s="65">
        <v>36.479999999999997</v>
      </c>
      <c r="T57" s="65">
        <v>100.9</v>
      </c>
      <c r="U57" s="70"/>
      <c r="V57" s="71"/>
      <c r="X57" s="17">
        <v>0.91020927327015555</v>
      </c>
      <c r="Y57" s="17">
        <v>1.6433137097197168</v>
      </c>
    </row>
    <row r="58" spans="1:40" x14ac:dyDescent="0.3">
      <c r="A58" s="12"/>
      <c r="B58" s="13">
        <v>0.54967870766237426</v>
      </c>
      <c r="C58" s="12"/>
      <c r="D58" s="12">
        <v>1.3636868130949538</v>
      </c>
      <c r="F58" s="33" t="s">
        <v>30</v>
      </c>
      <c r="G58" s="34"/>
      <c r="H58" s="34"/>
      <c r="I58" s="35" t="s">
        <v>6</v>
      </c>
      <c r="J58" s="37"/>
      <c r="X58" s="17">
        <v>1.1227298116145628</v>
      </c>
      <c r="Y58" s="17">
        <v>1.9056490973576552</v>
      </c>
    </row>
    <row r="59" spans="1:40" x14ac:dyDescent="0.3">
      <c r="A59" s="12"/>
      <c r="B59" s="13">
        <v>0.58270077570978718</v>
      </c>
      <c r="C59" s="12"/>
      <c r="D59" s="12">
        <v>1.3713988634702825</v>
      </c>
      <c r="F59" s="33"/>
      <c r="G59" s="34"/>
      <c r="H59" s="34"/>
      <c r="I59" s="35"/>
      <c r="J59" s="37"/>
      <c r="X59" s="17">
        <v>0.92089600362423529</v>
      </c>
      <c r="Y59" s="17">
        <v>2.6190241854612233</v>
      </c>
    </row>
    <row r="60" spans="1:40" x14ac:dyDescent="0.3">
      <c r="A60" s="12"/>
      <c r="B60" s="13">
        <v>0.46380501011238834</v>
      </c>
      <c r="C60" s="20"/>
      <c r="D60" s="20"/>
      <c r="F60" s="33" t="s">
        <v>35</v>
      </c>
      <c r="G60" s="34"/>
      <c r="H60" s="34"/>
      <c r="I60" s="35"/>
      <c r="J60" s="37"/>
      <c r="X60" s="17">
        <v>0.91749953662694905</v>
      </c>
      <c r="Y60" s="17">
        <v>2.6226810190069663</v>
      </c>
    </row>
    <row r="61" spans="1:40" x14ac:dyDescent="0.3">
      <c r="A61" s="12"/>
      <c r="B61" s="13">
        <v>0.83531687616804484</v>
      </c>
      <c r="C61" s="20"/>
      <c r="D61" s="20"/>
      <c r="F61" s="38" t="s">
        <v>29</v>
      </c>
      <c r="G61" s="39"/>
      <c r="H61" s="39"/>
      <c r="I61" s="40" t="s">
        <v>16</v>
      </c>
      <c r="J61" s="43"/>
      <c r="X61" s="17">
        <v>1.144983837840537</v>
      </c>
      <c r="Y61" s="17">
        <v>2.6490102205363169</v>
      </c>
    </row>
    <row r="62" spans="1:40" x14ac:dyDescent="0.3">
      <c r="A62" s="12"/>
      <c r="B62" s="13">
        <v>0.56262640485394644</v>
      </c>
      <c r="C62" s="20"/>
      <c r="D62" s="20"/>
      <c r="F62" s="33" t="s">
        <v>31</v>
      </c>
      <c r="G62" s="34"/>
      <c r="H62" s="34"/>
      <c r="I62" s="35" t="s">
        <v>39</v>
      </c>
      <c r="J62" s="37"/>
      <c r="X62" s="17">
        <v>1.0048978583702097</v>
      </c>
      <c r="Y62" s="17">
        <v>3.5989093023785501</v>
      </c>
    </row>
    <row r="63" spans="1:40" x14ac:dyDescent="0.3">
      <c r="A63" s="12"/>
      <c r="B63" s="13">
        <v>0.45257097872558305</v>
      </c>
      <c r="C63" s="20"/>
      <c r="D63" s="20"/>
      <c r="F63" s="33" t="s">
        <v>33</v>
      </c>
      <c r="G63" s="34"/>
      <c r="H63" s="34"/>
      <c r="I63" s="35" t="s">
        <v>34</v>
      </c>
      <c r="J63" s="37"/>
      <c r="X63" s="17">
        <v>1.2485892458585313</v>
      </c>
      <c r="Y63" s="17">
        <v>2.668025754974181</v>
      </c>
    </row>
    <row r="64" spans="1:40" x14ac:dyDescent="0.3">
      <c r="A64" s="12"/>
      <c r="B64" s="13">
        <v>0.55462929776503422</v>
      </c>
      <c r="C64" s="20"/>
      <c r="D64" s="20"/>
      <c r="F64" s="33" t="s">
        <v>41</v>
      </c>
      <c r="G64" s="34"/>
      <c r="H64" s="34"/>
      <c r="I64" s="35" t="s">
        <v>37</v>
      </c>
      <c r="J64" s="37"/>
      <c r="X64" s="17">
        <v>1.1263047320888813</v>
      </c>
      <c r="Y64" s="17">
        <v>3.1341491624492925</v>
      </c>
    </row>
    <row r="65" spans="1:25" x14ac:dyDescent="0.3">
      <c r="A65" s="12"/>
      <c r="B65" s="13">
        <v>0.52944113053941266</v>
      </c>
      <c r="C65" s="20"/>
      <c r="D65" s="20"/>
      <c r="F65" s="33" t="s">
        <v>43</v>
      </c>
      <c r="G65" s="34"/>
      <c r="H65" s="34"/>
      <c r="I65" s="35" t="s">
        <v>44</v>
      </c>
      <c r="J65" s="37"/>
      <c r="X65" s="17">
        <v>0.89496759105149826</v>
      </c>
      <c r="Y65" s="17">
        <v>2.4096104928972797</v>
      </c>
    </row>
    <row r="66" spans="1:25" x14ac:dyDescent="0.3">
      <c r="A66" s="12"/>
      <c r="B66" s="13">
        <v>0.4729989631601853</v>
      </c>
      <c r="C66" s="20"/>
      <c r="D66" s="20"/>
      <c r="F66" s="33" t="s">
        <v>46</v>
      </c>
      <c r="G66" s="34"/>
      <c r="H66" s="34"/>
      <c r="I66" s="35" t="s">
        <v>96</v>
      </c>
      <c r="J66" s="37"/>
      <c r="X66" s="17">
        <v>0.75636482326732424</v>
      </c>
      <c r="Y66" s="17">
        <v>1.7868751437919188</v>
      </c>
    </row>
    <row r="67" spans="1:25" x14ac:dyDescent="0.3">
      <c r="A67" s="12"/>
      <c r="B67" s="13">
        <v>0.50602103120759845</v>
      </c>
      <c r="C67" s="20"/>
      <c r="D67" s="20"/>
      <c r="F67" s="38" t="s">
        <v>51</v>
      </c>
      <c r="G67" s="39"/>
      <c r="H67" s="39"/>
      <c r="I67" s="44">
        <v>833.5</v>
      </c>
      <c r="J67" s="43"/>
      <c r="X67" s="17">
        <v>0.91567111985407756</v>
      </c>
      <c r="Y67" s="17">
        <v>2.108895905830058</v>
      </c>
    </row>
    <row r="68" spans="1:25" x14ac:dyDescent="0.3">
      <c r="A68" s="12"/>
      <c r="B68" s="13">
        <v>0.66661599805432525</v>
      </c>
      <c r="C68" s="20"/>
      <c r="D68" s="20"/>
      <c r="F68" s="33"/>
      <c r="G68" s="34"/>
      <c r="H68" s="34"/>
      <c r="I68" s="35"/>
      <c r="J68" s="37"/>
      <c r="X68" s="17">
        <v>0.84811916513027386</v>
      </c>
      <c r="Y68" s="17">
        <v>2.9229070531124766</v>
      </c>
    </row>
    <row r="69" spans="1:25" x14ac:dyDescent="0.3">
      <c r="A69" s="12"/>
      <c r="B69" s="13">
        <v>0.55141957451166124</v>
      </c>
      <c r="C69" s="20"/>
      <c r="D69" s="20"/>
      <c r="F69" s="33" t="s">
        <v>53</v>
      </c>
      <c r="G69" s="34"/>
      <c r="H69" s="34"/>
      <c r="I69" s="35"/>
      <c r="J69" s="37"/>
      <c r="X69" s="17">
        <v>1.0266311514992701</v>
      </c>
      <c r="Y69" s="17">
        <v>2.4702641968203931</v>
      </c>
    </row>
    <row r="70" spans="1:25" x14ac:dyDescent="0.3">
      <c r="A70" s="72"/>
      <c r="B70" s="73"/>
      <c r="C70" s="73"/>
      <c r="D70" s="73"/>
      <c r="F70" s="33" t="s">
        <v>55</v>
      </c>
      <c r="G70" s="34"/>
      <c r="H70" s="34"/>
      <c r="I70" s="35" t="s">
        <v>97</v>
      </c>
      <c r="J70" s="37"/>
      <c r="X70" s="17">
        <v>1.017477365767566</v>
      </c>
      <c r="Y70" s="17">
        <v>2.2789386657071131</v>
      </c>
    </row>
    <row r="71" spans="1:25" x14ac:dyDescent="0.3">
      <c r="F71" s="33" t="s">
        <v>60</v>
      </c>
      <c r="G71" s="34"/>
      <c r="H71" s="34"/>
      <c r="I71" s="35" t="s">
        <v>98</v>
      </c>
      <c r="J71" s="37"/>
      <c r="X71" s="17">
        <v>0.76647231118775816</v>
      </c>
      <c r="Y71" s="17">
        <v>2.4702641968203931</v>
      </c>
    </row>
    <row r="72" spans="1:25" x14ac:dyDescent="0.3">
      <c r="F72" s="33" t="s">
        <v>64</v>
      </c>
      <c r="G72" s="34"/>
      <c r="H72" s="34"/>
      <c r="I72" s="35">
        <v>0.22500000000000001</v>
      </c>
      <c r="J72" s="37"/>
      <c r="X72" s="17">
        <v>0.7859763985873337</v>
      </c>
      <c r="Y72" s="17">
        <v>2.2895434829897683</v>
      </c>
    </row>
    <row r="73" spans="1:25" x14ac:dyDescent="0.3">
      <c r="F73" s="33" t="s">
        <v>70</v>
      </c>
      <c r="G73" s="34"/>
      <c r="H73" s="34"/>
      <c r="I73" s="35">
        <v>0.19</v>
      </c>
      <c r="J73" s="37"/>
      <c r="X73" s="17">
        <v>0.80092845958916825</v>
      </c>
      <c r="Y73" s="17">
        <v>1.650799979354562</v>
      </c>
    </row>
    <row r="74" spans="1:25" x14ac:dyDescent="0.3">
      <c r="F74" s="45"/>
      <c r="G74" s="46"/>
      <c r="H74" s="46"/>
      <c r="I74" s="46"/>
      <c r="J74" s="47"/>
      <c r="X74" s="17">
        <v>0.72551577547543522</v>
      </c>
      <c r="Y74" s="17">
        <v>2.0335651347877497</v>
      </c>
    </row>
    <row r="75" spans="1:25" x14ac:dyDescent="0.3">
      <c r="F75" s="57"/>
      <c r="G75" s="20"/>
      <c r="H75" s="58" t="s">
        <v>6</v>
      </c>
      <c r="I75" s="58" t="s">
        <v>7</v>
      </c>
      <c r="J75" s="37"/>
      <c r="X75" s="17">
        <v>1.0848976744837229</v>
      </c>
      <c r="Y75" s="17">
        <v>1.5481043915227493</v>
      </c>
    </row>
    <row r="76" spans="1:25" x14ac:dyDescent="0.3">
      <c r="F76" s="33" t="s">
        <v>78</v>
      </c>
      <c r="G76" s="20"/>
      <c r="H76" s="35">
        <v>52</v>
      </c>
      <c r="I76" s="35">
        <v>57</v>
      </c>
      <c r="J76" s="37"/>
      <c r="X76" s="17">
        <v>1.1344316789609408</v>
      </c>
      <c r="Y76" s="17">
        <v>2.1176196479367828</v>
      </c>
    </row>
    <row r="77" spans="1:25" x14ac:dyDescent="0.3">
      <c r="F77" s="33"/>
      <c r="G77" s="20"/>
      <c r="H77" s="35"/>
      <c r="I77" s="35"/>
      <c r="J77" s="37"/>
      <c r="X77" s="17">
        <v>0.98428794450640145</v>
      </c>
      <c r="Y77" s="17">
        <v>2.2221846090771797</v>
      </c>
    </row>
    <row r="78" spans="1:25" x14ac:dyDescent="0.3">
      <c r="F78" s="33" t="s">
        <v>85</v>
      </c>
      <c r="G78" s="20"/>
      <c r="H78" s="35">
        <v>0.45</v>
      </c>
      <c r="I78" s="35">
        <v>0.7</v>
      </c>
      <c r="J78" s="37"/>
      <c r="X78" s="17">
        <v>0.76559467113677981</v>
      </c>
      <c r="Y78" s="17">
        <v>1.8526571910795826</v>
      </c>
    </row>
    <row r="79" spans="1:25" x14ac:dyDescent="0.3">
      <c r="F79" s="33" t="s">
        <v>86</v>
      </c>
      <c r="G79" s="20"/>
      <c r="H79" s="35">
        <v>0.89</v>
      </c>
      <c r="I79" s="35">
        <v>1.02</v>
      </c>
      <c r="J79" s="37"/>
      <c r="X79" s="17">
        <v>0.99563290489871492</v>
      </c>
      <c r="Y79" s="17">
        <v>1.0648699285203969</v>
      </c>
    </row>
    <row r="80" spans="1:25" x14ac:dyDescent="0.3">
      <c r="F80" s="33" t="s">
        <v>87</v>
      </c>
      <c r="G80" s="20"/>
      <c r="H80" s="35">
        <v>0.95499999999999996</v>
      </c>
      <c r="I80" s="35">
        <v>1.18</v>
      </c>
      <c r="J80" s="37"/>
      <c r="X80" s="17">
        <v>0.74189838976036437</v>
      </c>
      <c r="Y80" s="17">
        <v>1.0691820666375371</v>
      </c>
    </row>
    <row r="81" spans="6:25" x14ac:dyDescent="0.3">
      <c r="F81" s="33" t="s">
        <v>88</v>
      </c>
      <c r="G81" s="20"/>
      <c r="H81" s="35">
        <v>1.125</v>
      </c>
      <c r="I81" s="35">
        <v>1.345</v>
      </c>
      <c r="J81" s="37"/>
      <c r="X81" s="17">
        <v>1.0586533114926335</v>
      </c>
      <c r="Y81" s="17">
        <v>1.2022030436974889</v>
      </c>
    </row>
    <row r="82" spans="6:25" x14ac:dyDescent="0.3">
      <c r="F82" s="33" t="s">
        <v>89</v>
      </c>
      <c r="G82" s="20"/>
      <c r="H82" s="35">
        <v>1.64</v>
      </c>
      <c r="I82" s="35">
        <v>2.06</v>
      </c>
      <c r="J82" s="37"/>
      <c r="X82" s="17">
        <v>0.78524503187818506</v>
      </c>
      <c r="Y82" s="17">
        <v>1.129083925583646</v>
      </c>
    </row>
    <row r="83" spans="6:25" x14ac:dyDescent="0.3">
      <c r="F83" s="33"/>
      <c r="G83" s="20"/>
      <c r="H83" s="35"/>
      <c r="I83" s="35"/>
      <c r="J83" s="37"/>
      <c r="X83" s="17">
        <v>0.87393348449638386</v>
      </c>
      <c r="Y83" s="17">
        <v>1.2840371275175468</v>
      </c>
    </row>
    <row r="84" spans="6:25" x14ac:dyDescent="0.3">
      <c r="F84" s="38" t="s">
        <v>10</v>
      </c>
      <c r="G84" s="42"/>
      <c r="H84" s="62">
        <v>1.0009999999999999</v>
      </c>
      <c r="I84" s="62">
        <v>1.196</v>
      </c>
      <c r="J84" s="43"/>
      <c r="X84" s="17">
        <v>0.95244716345690694</v>
      </c>
      <c r="Y84" s="17">
        <v>1.2825246611630274</v>
      </c>
    </row>
    <row r="85" spans="6:25" x14ac:dyDescent="0.3">
      <c r="F85" s="38" t="s">
        <v>90</v>
      </c>
      <c r="G85" s="42"/>
      <c r="H85" s="44">
        <v>0.23849999999999999</v>
      </c>
      <c r="I85" s="44">
        <v>0.25609999999999999</v>
      </c>
      <c r="J85" s="43"/>
      <c r="X85" s="17">
        <v>1.6066663866576978</v>
      </c>
      <c r="Y85" s="17">
        <v>1.6515898554004427</v>
      </c>
    </row>
    <row r="86" spans="6:25" x14ac:dyDescent="0.3">
      <c r="F86" s="38" t="s">
        <v>91</v>
      </c>
      <c r="G86" s="42"/>
      <c r="H86" s="44">
        <v>3.3070000000000002E-2</v>
      </c>
      <c r="I86" s="44">
        <v>3.3919999999999999E-2</v>
      </c>
      <c r="J86" s="43"/>
      <c r="X86" s="17">
        <v>1.0005096581153179</v>
      </c>
      <c r="Y86" s="17">
        <v>1.9738534311860194</v>
      </c>
    </row>
    <row r="87" spans="6:25" x14ac:dyDescent="0.3">
      <c r="F87" s="38"/>
      <c r="G87" s="42"/>
      <c r="H87" s="44"/>
      <c r="I87" s="44"/>
      <c r="J87" s="43"/>
      <c r="X87" s="17"/>
      <c r="Y87" s="17">
        <v>2.6270692192618581</v>
      </c>
    </row>
    <row r="88" spans="6:25" x14ac:dyDescent="0.3">
      <c r="F88" s="38" t="s">
        <v>92</v>
      </c>
      <c r="G88" s="42"/>
      <c r="H88" s="44">
        <v>0.93420000000000003</v>
      </c>
      <c r="I88" s="44">
        <v>1.129</v>
      </c>
      <c r="J88" s="43"/>
      <c r="X88" s="17"/>
      <c r="Y88" s="17">
        <v>2.0185721172502027</v>
      </c>
    </row>
    <row r="89" spans="6:25" x14ac:dyDescent="0.3">
      <c r="F89" s="38" t="s">
        <v>93</v>
      </c>
      <c r="G89" s="42"/>
      <c r="H89" s="44">
        <v>1.0669999999999999</v>
      </c>
      <c r="I89" s="44">
        <v>1.264</v>
      </c>
      <c r="J89" s="43"/>
      <c r="X89" s="17"/>
      <c r="Y89" s="17">
        <v>1.9392597858432892</v>
      </c>
    </row>
    <row r="90" spans="6:25" x14ac:dyDescent="0.3">
      <c r="F90" s="33"/>
      <c r="G90" s="20"/>
      <c r="H90" s="35"/>
      <c r="I90" s="35"/>
      <c r="J90" s="37"/>
      <c r="X90" s="17"/>
      <c r="Y90" s="17">
        <v>1.7101430741348815</v>
      </c>
    </row>
    <row r="91" spans="6:25" ht="15" thickBot="1" x14ac:dyDescent="0.35">
      <c r="F91" s="63" t="s">
        <v>94</v>
      </c>
      <c r="G91" s="64"/>
      <c r="H91" s="65">
        <v>42.53</v>
      </c>
      <c r="I91" s="65">
        <v>66.38</v>
      </c>
      <c r="J91" s="66"/>
      <c r="X91" s="17"/>
      <c r="Y91" s="17">
        <v>2.355419145216203</v>
      </c>
    </row>
    <row r="92" spans="6:25" x14ac:dyDescent="0.3">
      <c r="H92" s="74"/>
      <c r="I92" s="75"/>
      <c r="J92" s="75"/>
      <c r="X92" s="17"/>
      <c r="Y92" s="17">
        <v>2.0235454108724134</v>
      </c>
    </row>
    <row r="93" spans="6:25" x14ac:dyDescent="0.3">
      <c r="H93" s="74"/>
      <c r="I93" s="75"/>
      <c r="J93" s="75"/>
      <c r="X93" s="67"/>
      <c r="Y93" s="67">
        <v>1.7510235477094531</v>
      </c>
    </row>
    <row r="94" spans="6:25" x14ac:dyDescent="0.3">
      <c r="H94" s="74"/>
      <c r="I94" s="75"/>
      <c r="J94" s="75"/>
    </row>
    <row r="95" spans="6:25" x14ac:dyDescent="0.3">
      <c r="H95" s="74"/>
      <c r="I95" s="75"/>
      <c r="J95" s="75"/>
    </row>
    <row r="96" spans="6:25" x14ac:dyDescent="0.3">
      <c r="H96" s="74"/>
      <c r="I96" s="75"/>
      <c r="J96" s="75"/>
    </row>
    <row r="97" spans="8:10" x14ac:dyDescent="0.3">
      <c r="H97" s="74"/>
      <c r="I97" s="75"/>
      <c r="J97" s="75"/>
    </row>
    <row r="98" spans="8:10" x14ac:dyDescent="0.3">
      <c r="H98" s="74"/>
      <c r="I98" s="75"/>
      <c r="J98" s="75"/>
    </row>
    <row r="99" spans="8:10" x14ac:dyDescent="0.3">
      <c r="H99" s="74"/>
      <c r="I99" s="75"/>
      <c r="J99" s="75"/>
    </row>
    <row r="100" spans="8:10" x14ac:dyDescent="0.3">
      <c r="H100" s="74"/>
      <c r="I100" s="75"/>
      <c r="J100" s="75"/>
    </row>
    <row r="101" spans="8:10" x14ac:dyDescent="0.3">
      <c r="H101" s="74"/>
      <c r="I101" s="75"/>
      <c r="J101" s="75"/>
    </row>
    <row r="102" spans="8:10" x14ac:dyDescent="0.3">
      <c r="H102" s="74"/>
      <c r="I102" s="75"/>
      <c r="J102" s="75"/>
    </row>
    <row r="103" spans="8:10" x14ac:dyDescent="0.3">
      <c r="H103" s="74"/>
      <c r="I103" s="75"/>
      <c r="J103" s="75"/>
    </row>
    <row r="104" spans="8:10" x14ac:dyDescent="0.3">
      <c r="H104" s="74"/>
      <c r="I104" s="75"/>
      <c r="J104" s="75"/>
    </row>
  </sheetData>
  <mergeCells count="4">
    <mergeCell ref="A1:D1"/>
    <mergeCell ref="L1:N1"/>
    <mergeCell ref="X1:Y1"/>
    <mergeCell ref="AG1:AH1"/>
  </mergeCells>
  <pageMargins left="0.7" right="0.7" top="0.75" bottom="0.75" header="0.3" footer="0.3"/>
  <pageSetup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1F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ShimuraD</dc:creator>
  <cp:lastModifiedBy>ShimuraD</cp:lastModifiedBy>
  <dcterms:created xsi:type="dcterms:W3CDTF">2021-08-18T22:06:40Z</dcterms:created>
  <dcterms:modified xsi:type="dcterms:W3CDTF">2021-08-18T22:06:58Z</dcterms:modified>
</cp:coreProperties>
</file>