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himuraD\Desktop\On going manuscript\Daisuke_2020-21\eLife\Revision\Source data\"/>
    </mc:Choice>
  </mc:AlternateContent>
  <bookViews>
    <workbookView xWindow="0" yWindow="0" windowWidth="23772" windowHeight="12504"/>
  </bookViews>
  <sheets>
    <sheet name="fig1 sup1C" sheetId="1" r:id="rId1"/>
    <sheet name="fig1 sup 1E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2" l="1"/>
  <c r="E5" i="2"/>
  <c r="F4" i="2"/>
  <c r="E4" i="2"/>
  <c r="F3" i="2"/>
  <c r="E3" i="2"/>
  <c r="J5" i="1"/>
  <c r="I5" i="1" a="1"/>
  <c r="I5" i="1" s="1"/>
  <c r="H5" i="1"/>
  <c r="G5" i="1"/>
  <c r="J4" i="1"/>
  <c r="I4" i="1"/>
  <c r="H4" i="1"/>
  <c r="G4" i="1"/>
  <c r="J3" i="1"/>
  <c r="I3" i="1"/>
  <c r="H3" i="1"/>
  <c r="G3" i="1"/>
</calcChain>
</file>

<file path=xl/sharedStrings.xml><?xml version="1.0" encoding="utf-8"?>
<sst xmlns="http://schemas.openxmlformats.org/spreadsheetml/2006/main" count="164" uniqueCount="99">
  <si>
    <t>HEK293</t>
  </si>
  <si>
    <t>siControl</t>
  </si>
  <si>
    <t>siGja1</t>
  </si>
  <si>
    <t>siGja1 +M6L</t>
  </si>
  <si>
    <t>siGja1 +GJA1-20k</t>
  </si>
  <si>
    <t>Mean</t>
  </si>
  <si>
    <t>SD</t>
  </si>
  <si>
    <t>N</t>
  </si>
  <si>
    <t>p-value vs Control</t>
  </si>
  <si>
    <t>-----</t>
  </si>
  <si>
    <t>&lt;0.0001</t>
  </si>
  <si>
    <t>p-value vs siGja1</t>
  </si>
  <si>
    <t>&gt;0.9999</t>
  </si>
  <si>
    <t>p-value vs M6L</t>
  </si>
  <si>
    <t>Test</t>
  </si>
  <si>
    <t>Dunn's multiple comparison</t>
  </si>
  <si>
    <t>Table Analyzed</t>
  </si>
  <si>
    <t>Data 1</t>
  </si>
  <si>
    <t>Kruskal-Wallis test</t>
  </si>
  <si>
    <t>P value</t>
  </si>
  <si>
    <t>Exact or approximate P value?</t>
  </si>
  <si>
    <t>Approximate</t>
  </si>
  <si>
    <t>P value summary</t>
  </si>
  <si>
    <t>****</t>
  </si>
  <si>
    <t>Do the medians vary signif. (P &lt; 0.05)?</t>
  </si>
  <si>
    <t>Yes</t>
  </si>
  <si>
    <t>Number of groups</t>
  </si>
  <si>
    <t>Kruskal-Wallis statistic</t>
  </si>
  <si>
    <t>Data summary</t>
  </si>
  <si>
    <t>Number of treatments (columns)</t>
  </si>
  <si>
    <t>Number of values (total)</t>
  </si>
  <si>
    <t>Number of families</t>
  </si>
  <si>
    <t>Number of comparisons per family</t>
  </si>
  <si>
    <t>Alpha</t>
  </si>
  <si>
    <t>Dunn's multiple comparisons test</t>
  </si>
  <si>
    <t>Mean rank diff.</t>
  </si>
  <si>
    <t>Significant?</t>
  </si>
  <si>
    <t>Summary</t>
  </si>
  <si>
    <t>Adjusted P Value</t>
  </si>
  <si>
    <t>siControl vs. siGja1</t>
  </si>
  <si>
    <t>**</t>
  </si>
  <si>
    <t>A-B</t>
  </si>
  <si>
    <t>siControl vs. siGja1+M6L</t>
  </si>
  <si>
    <t>*</t>
  </si>
  <si>
    <t>A-C</t>
  </si>
  <si>
    <t>siControl vs. siGja1+GJA1-20k</t>
  </si>
  <si>
    <t>A-D</t>
  </si>
  <si>
    <t>siGja1 vs. siGja1+M6L</t>
  </si>
  <si>
    <t>No</t>
  </si>
  <si>
    <t>ns</t>
  </si>
  <si>
    <t>B-C</t>
  </si>
  <si>
    <t>siGja1 vs. siGja1+GJA1-20k</t>
  </si>
  <si>
    <t>B-D</t>
  </si>
  <si>
    <t>siGja1+M6L vs. siGja1+GJA1-20k</t>
  </si>
  <si>
    <t>C-D</t>
  </si>
  <si>
    <t>Test details</t>
  </si>
  <si>
    <t>Mean rank 1</t>
  </si>
  <si>
    <t>Mean rank 2</t>
  </si>
  <si>
    <t>n1</t>
  </si>
  <si>
    <t>n2</t>
  </si>
  <si>
    <t>Z</t>
  </si>
  <si>
    <t>siGja1+M6L</t>
  </si>
  <si>
    <t>siGja1+GJA1-20k</t>
  </si>
  <si>
    <t>Number of values</t>
  </si>
  <si>
    <t>Minimum</t>
  </si>
  <si>
    <t>25% Percentile</t>
  </si>
  <si>
    <t>Median</t>
  </si>
  <si>
    <t>75% Percentile</t>
  </si>
  <si>
    <t>Maximum</t>
  </si>
  <si>
    <t>Std. Deviation</t>
  </si>
  <si>
    <t>Std. Error of Mean</t>
  </si>
  <si>
    <t>Lower 95% CI</t>
  </si>
  <si>
    <t>Upper 95% CI</t>
  </si>
  <si>
    <t>Mean ranks</t>
  </si>
  <si>
    <t>Neo CM</t>
  </si>
  <si>
    <t>WT</t>
  </si>
  <si>
    <t>WT+GFP</t>
  </si>
  <si>
    <t>SEM</t>
  </si>
  <si>
    <t>p-value vs WT</t>
  </si>
  <si>
    <t>Mann-Whitney</t>
  </si>
  <si>
    <t>WTvsGFP</t>
  </si>
  <si>
    <t>Column B</t>
  </si>
  <si>
    <t>vs.</t>
  </si>
  <si>
    <t>Column A</t>
  </si>
  <si>
    <t>Mann Whitney test</t>
  </si>
  <si>
    <t>Exact</t>
  </si>
  <si>
    <t>Significantly different (P &lt; 0.05)?</t>
  </si>
  <si>
    <t>One- or two-tailed P value?</t>
  </si>
  <si>
    <t>Two-tailed</t>
  </si>
  <si>
    <t>Sum of ranks in column A,B</t>
  </si>
  <si>
    <t>1901 , 1420</t>
  </si>
  <si>
    <t>Mann-Whitney U</t>
  </si>
  <si>
    <t>Difference between medians</t>
  </si>
  <si>
    <t>Median of column A</t>
  </si>
  <si>
    <t>1.015, n=46</t>
  </si>
  <si>
    <t>Median of column B</t>
  </si>
  <si>
    <t>0.9596, n=35</t>
  </si>
  <si>
    <t>Difference: Actual</t>
  </si>
  <si>
    <t>Difference: Hodges-Lehmann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</si>
</sst>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10"/>
      <name val="Calibri"/>
      <family val="2"/>
      <scheme val="minor"/>
    </font>
    <font>
      <sz val="9"/>
      <color rgb="FFFF0000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medium">
        <color auto="1"/>
      </right>
      <top style="dashed">
        <color auto="1"/>
      </top>
      <bottom/>
      <diagonal/>
    </border>
    <border>
      <left style="medium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medium">
        <color auto="1"/>
      </right>
      <top/>
      <bottom style="dashed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1" xfId="0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2" fontId="3" fillId="0" borderId="0" xfId="0" applyNumberFormat="1" applyFont="1"/>
    <xf numFmtId="0" fontId="2" fillId="0" borderId="0" xfId="0" applyFont="1" applyAlignment="1">
      <alignment horizontal="right"/>
    </xf>
    <xf numFmtId="2" fontId="5" fillId="0" borderId="3" xfId="0" applyNumberFormat="1" applyFont="1" applyBorder="1"/>
    <xf numFmtId="2" fontId="5" fillId="0" borderId="0" xfId="0" applyNumberFormat="1" applyFont="1" applyBorder="1"/>
    <xf numFmtId="0" fontId="0" fillId="0" borderId="2" xfId="0" applyFont="1" applyBorder="1"/>
    <xf numFmtId="0" fontId="0" fillId="0" borderId="0" xfId="0" quotePrefix="1" applyFont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left"/>
    </xf>
    <xf numFmtId="0" fontId="0" fillId="0" borderId="5" xfId="0" applyBorder="1"/>
    <xf numFmtId="0" fontId="4" fillId="0" borderId="5" xfId="0" applyFont="1" applyBorder="1"/>
    <xf numFmtId="0" fontId="0" fillId="0" borderId="6" xfId="0" applyBorder="1"/>
    <xf numFmtId="0" fontId="4" fillId="0" borderId="7" xfId="0" applyFont="1" applyBorder="1" applyAlignment="1">
      <alignment horizontal="left"/>
    </xf>
    <xf numFmtId="0" fontId="0" fillId="0" borderId="0" xfId="0" applyBorder="1"/>
    <xf numFmtId="0" fontId="4" fillId="0" borderId="0" xfId="0" applyFont="1" applyBorder="1"/>
    <xf numFmtId="0" fontId="0" fillId="0" borderId="8" xfId="0" applyBorder="1"/>
    <xf numFmtId="0" fontId="4" fillId="5" borderId="7" xfId="0" applyFont="1" applyFill="1" applyBorder="1" applyAlignment="1">
      <alignment horizontal="left"/>
    </xf>
    <xf numFmtId="0" fontId="0" fillId="5" borderId="0" xfId="0" applyFill="1" applyBorder="1"/>
    <xf numFmtId="0" fontId="4" fillId="5" borderId="0" xfId="0" applyFont="1" applyFill="1" applyBorder="1"/>
    <xf numFmtId="0" fontId="0" fillId="5" borderId="8" xfId="0" applyFill="1" applyBorder="1"/>
    <xf numFmtId="0" fontId="0" fillId="0" borderId="7" xfId="0" applyBorder="1"/>
    <xf numFmtId="0" fontId="4" fillId="0" borderId="9" xfId="0" applyFont="1" applyBorder="1" applyAlignment="1">
      <alignment horizontal="left"/>
    </xf>
    <xf numFmtId="0" fontId="0" fillId="0" borderId="10" xfId="0" applyBorder="1"/>
    <xf numFmtId="0" fontId="4" fillId="0" borderId="10" xfId="0" applyFont="1" applyBorder="1"/>
    <xf numFmtId="0" fontId="0" fillId="0" borderId="11" xfId="0" applyBorder="1"/>
    <xf numFmtId="0" fontId="4" fillId="5" borderId="8" xfId="0" applyFont="1" applyFill="1" applyBorder="1"/>
    <xf numFmtId="0" fontId="6" fillId="5" borderId="0" xfId="0" applyFont="1" applyFill="1" applyBorder="1" applyAlignment="1">
      <alignment horizontal="left"/>
    </xf>
    <xf numFmtId="0" fontId="6" fillId="5" borderId="0" xfId="0" applyFont="1" applyFill="1" applyBorder="1"/>
    <xf numFmtId="0" fontId="4" fillId="0" borderId="8" xfId="0" applyFon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2" fontId="4" fillId="5" borderId="0" xfId="0" applyNumberFormat="1" applyFont="1" applyFill="1" applyBorder="1"/>
    <xf numFmtId="0" fontId="4" fillId="0" borderId="15" xfId="0" applyFont="1" applyBorder="1" applyAlignment="1">
      <alignment horizontal="left"/>
    </xf>
    <xf numFmtId="0" fontId="0" fillId="0" borderId="16" xfId="0" applyBorder="1"/>
    <xf numFmtId="0" fontId="4" fillId="0" borderId="16" xfId="0" applyFont="1" applyBorder="1"/>
    <xf numFmtId="0" fontId="0" fillId="0" borderId="17" xfId="0" applyBorder="1"/>
    <xf numFmtId="2" fontId="3" fillId="0" borderId="0" xfId="0" applyNumberFormat="1" applyFont="1" applyBorder="1"/>
    <xf numFmtId="2" fontId="3" fillId="0" borderId="2" xfId="0" applyNumberFormat="1" applyFont="1" applyBorder="1"/>
    <xf numFmtId="2" fontId="0" fillId="0" borderId="0" xfId="0" applyNumberFormat="1"/>
    <xf numFmtId="0" fontId="0" fillId="0" borderId="1" xfId="0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5" borderId="18" xfId="0" applyFont="1" applyFill="1" applyBorder="1" applyAlignment="1">
      <alignment horizontal="center"/>
    </xf>
    <xf numFmtId="0" fontId="0" fillId="0" borderId="0" xfId="0" applyFont="1"/>
    <xf numFmtId="0" fontId="3" fillId="0" borderId="0" xfId="0" applyFont="1"/>
    <xf numFmtId="0" fontId="0" fillId="0" borderId="0" xfId="0" quotePrefix="1" applyFont="1" applyAlignment="1">
      <alignment horizontal="center"/>
    </xf>
    <xf numFmtId="0" fontId="7" fillId="0" borderId="0" xfId="0" quotePrefix="1" applyFont="1" applyAlignment="1">
      <alignment horizontal="center"/>
    </xf>
    <xf numFmtId="0" fontId="4" fillId="0" borderId="6" xfId="0" applyFont="1" applyBorder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2" fontId="4" fillId="5" borderId="8" xfId="0" applyNumberFormat="1" applyFont="1" applyFill="1" applyBorder="1"/>
    <xf numFmtId="0" fontId="4" fillId="0" borderId="17" xfId="0" applyFont="1" applyBorder="1"/>
    <xf numFmtId="0" fontId="3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6"/>
  <sheetViews>
    <sheetView tabSelected="1" workbookViewId="0">
      <selection sqref="A1:D1"/>
    </sheetView>
  </sheetViews>
  <sheetFormatPr defaultRowHeight="14.4" x14ac:dyDescent="0.3"/>
  <cols>
    <col min="1" max="4" width="11.109375" style="56" customWidth="1"/>
  </cols>
  <sheetData>
    <row r="1" spans="1:14" ht="15" thickBot="1" x14ac:dyDescent="0.35">
      <c r="A1" s="1" t="s">
        <v>0</v>
      </c>
      <c r="B1" s="1"/>
      <c r="C1" s="1"/>
      <c r="D1" s="1"/>
      <c r="G1" s="1" t="s">
        <v>0</v>
      </c>
      <c r="H1" s="1"/>
      <c r="I1" s="1"/>
      <c r="J1" s="1"/>
    </row>
    <row r="2" spans="1:14" ht="29.4" customHeight="1" thickTop="1" x14ac:dyDescent="0.3">
      <c r="A2" s="2" t="s">
        <v>1</v>
      </c>
      <c r="B2" s="3" t="s">
        <v>2</v>
      </c>
      <c r="C2" s="4" t="s">
        <v>3</v>
      </c>
      <c r="D2" s="5" t="s">
        <v>4</v>
      </c>
      <c r="G2" s="6" t="s">
        <v>1</v>
      </c>
      <c r="H2" s="7" t="s">
        <v>2</v>
      </c>
      <c r="I2" s="8" t="s">
        <v>3</v>
      </c>
      <c r="J2" s="9" t="s">
        <v>4</v>
      </c>
    </row>
    <row r="3" spans="1:14" x14ac:dyDescent="0.3">
      <c r="A3" s="10">
        <v>1.00251</v>
      </c>
      <c r="B3" s="10">
        <v>1.061374</v>
      </c>
      <c r="C3" s="10">
        <v>1.195648</v>
      </c>
      <c r="D3" s="10">
        <v>0.44721499999999997</v>
      </c>
      <c r="F3" s="11" t="s">
        <v>5</v>
      </c>
      <c r="G3" s="12">
        <f>AVERAGE(A3:A54)</f>
        <v>0.99999996153846138</v>
      </c>
      <c r="H3" s="12">
        <f>AVERAGE(B3:B59)</f>
        <v>1.1967335438596489</v>
      </c>
      <c r="I3" s="12">
        <f>AVERAGE(C3:C62)</f>
        <v>1.1381514333333334</v>
      </c>
      <c r="J3" s="12">
        <f>AVERAGE(D3:D66)</f>
        <v>0.55858167187500007</v>
      </c>
    </row>
    <row r="4" spans="1:14" x14ac:dyDescent="0.3">
      <c r="A4" s="10">
        <v>0.81254199999999999</v>
      </c>
      <c r="B4" s="10">
        <v>1.2117169999999999</v>
      </c>
      <c r="C4" s="10">
        <v>1.1450849999999999</v>
      </c>
      <c r="D4" s="10">
        <v>0.62013300000000005</v>
      </c>
      <c r="F4" s="11" t="s">
        <v>6</v>
      </c>
      <c r="G4" s="13">
        <f>STDEV(A3:A54)</f>
        <v>0.23853742997117586</v>
      </c>
      <c r="H4" s="13">
        <f>STDEV(B3:B59)</f>
        <v>0.25592723110388771</v>
      </c>
      <c r="I4" s="13">
        <f>STDEV(C3:C62)</f>
        <v>0.18280602475972629</v>
      </c>
      <c r="J4" s="13">
        <f>STDEV(D3:D66)</f>
        <v>0.15036273464811292</v>
      </c>
    </row>
    <row r="5" spans="1:14" x14ac:dyDescent="0.3">
      <c r="A5" s="10">
        <v>1.4778530000000001</v>
      </c>
      <c r="B5" s="10">
        <v>1.166847</v>
      </c>
      <c r="C5" s="10">
        <v>1.0971299999999999</v>
      </c>
      <c r="D5" s="10">
        <v>0.72369899999999998</v>
      </c>
      <c r="F5" s="11" t="s">
        <v>7</v>
      </c>
      <c r="G5" s="14">
        <f>COUNT(A3:A54)</f>
        <v>52</v>
      </c>
      <c r="H5" s="14">
        <f>COUNT(B3:B59)</f>
        <v>57</v>
      </c>
      <c r="I5" s="14">
        <f t="array" ref="I5">COUNT(C3:C62)</f>
        <v>60</v>
      </c>
      <c r="J5" s="14">
        <f>COUNT(D3:D66)</f>
        <v>64</v>
      </c>
    </row>
    <row r="6" spans="1:14" x14ac:dyDescent="0.3">
      <c r="A6" s="10">
        <v>0.94928299999999999</v>
      </c>
      <c r="B6" s="10">
        <v>1.1685859999999999</v>
      </c>
      <c r="C6" s="10">
        <v>1.340943</v>
      </c>
      <c r="D6" s="10">
        <v>0.69759000000000004</v>
      </c>
      <c r="F6" s="11" t="s">
        <v>8</v>
      </c>
      <c r="G6" s="15" t="s">
        <v>9</v>
      </c>
      <c r="H6" s="16">
        <v>4.4999999999999997E-3</v>
      </c>
      <c r="I6" s="17">
        <v>4.07E-2</v>
      </c>
      <c r="J6" s="17" t="s">
        <v>10</v>
      </c>
    </row>
    <row r="7" spans="1:14" x14ac:dyDescent="0.3">
      <c r="A7" s="10">
        <v>1.1268849999999999</v>
      </c>
      <c r="B7" s="10">
        <v>0.88012699999999999</v>
      </c>
      <c r="C7" s="10">
        <v>1.325744</v>
      </c>
      <c r="D7" s="10">
        <v>0.51701600000000003</v>
      </c>
      <c r="F7" s="11" t="s">
        <v>11</v>
      </c>
      <c r="G7" s="15" t="s">
        <v>9</v>
      </c>
      <c r="H7" s="15" t="s">
        <v>9</v>
      </c>
      <c r="I7" s="18" t="s">
        <v>12</v>
      </c>
      <c r="J7" s="19" t="s">
        <v>10</v>
      </c>
    </row>
    <row r="8" spans="1:14" x14ac:dyDescent="0.3">
      <c r="A8" s="10">
        <v>1.3675850000000001</v>
      </c>
      <c r="B8" s="10">
        <v>1.6121829999999999</v>
      </c>
      <c r="C8" s="10">
        <v>1.103917</v>
      </c>
      <c r="D8" s="10">
        <v>0.350912</v>
      </c>
      <c r="F8" s="11" t="s">
        <v>13</v>
      </c>
      <c r="G8" s="15" t="s">
        <v>9</v>
      </c>
      <c r="H8" s="15" t="s">
        <v>9</v>
      </c>
      <c r="I8" s="15" t="s">
        <v>9</v>
      </c>
      <c r="J8" s="16" t="s">
        <v>10</v>
      </c>
    </row>
    <row r="9" spans="1:14" x14ac:dyDescent="0.3">
      <c r="A9" s="10">
        <v>1.360995</v>
      </c>
      <c r="B9" s="10">
        <v>1.5471779999999999</v>
      </c>
      <c r="C9" s="10">
        <v>0.97132600000000002</v>
      </c>
      <c r="D9" s="10">
        <v>0.387818</v>
      </c>
      <c r="F9" s="11" t="s">
        <v>14</v>
      </c>
      <c r="G9" t="s">
        <v>15</v>
      </c>
      <c r="H9" s="20"/>
      <c r="I9" s="21"/>
      <c r="J9" s="21"/>
    </row>
    <row r="10" spans="1:14" x14ac:dyDescent="0.3">
      <c r="A10" s="10">
        <v>1.6404510000000001</v>
      </c>
      <c r="B10" s="10">
        <v>1.2020420000000001</v>
      </c>
      <c r="C10" s="10">
        <v>1.257204</v>
      </c>
      <c r="D10" s="10">
        <v>0.84706400000000004</v>
      </c>
      <c r="G10" s="22"/>
      <c r="H10" s="22"/>
      <c r="I10" s="22"/>
      <c r="J10" s="22"/>
    </row>
    <row r="11" spans="1:14" ht="15" thickBot="1" x14ac:dyDescent="0.35">
      <c r="A11" s="10">
        <v>0.74335799999999996</v>
      </c>
      <c r="B11" s="10">
        <v>1.2261040000000001</v>
      </c>
      <c r="C11" s="10">
        <v>1.1008880000000001</v>
      </c>
      <c r="D11" s="10">
        <v>0.441382</v>
      </c>
    </row>
    <row r="12" spans="1:14" x14ac:dyDescent="0.3">
      <c r="A12" s="10">
        <v>1.2263839999999999</v>
      </c>
      <c r="B12" s="10">
        <v>1.2545679999999999</v>
      </c>
      <c r="C12" s="10">
        <v>1.0266</v>
      </c>
      <c r="D12" s="10">
        <v>0.30747200000000002</v>
      </c>
      <c r="F12" s="23" t="s">
        <v>16</v>
      </c>
      <c r="G12" s="24"/>
      <c r="H12" s="24"/>
      <c r="I12" s="24"/>
      <c r="J12" s="25" t="s">
        <v>17</v>
      </c>
      <c r="K12" s="24"/>
      <c r="L12" s="24"/>
      <c r="M12" s="24"/>
      <c r="N12" s="26"/>
    </row>
    <row r="13" spans="1:14" x14ac:dyDescent="0.3">
      <c r="A13" s="10">
        <v>0.44536399999999998</v>
      </c>
      <c r="B13" s="10">
        <v>0.84560500000000005</v>
      </c>
      <c r="C13" s="10">
        <v>1.5608070000000001</v>
      </c>
      <c r="D13" s="10">
        <v>0.73573</v>
      </c>
      <c r="F13" s="27"/>
      <c r="G13" s="28"/>
      <c r="H13" s="28"/>
      <c r="I13" s="28"/>
      <c r="J13" s="29"/>
      <c r="K13" s="28"/>
      <c r="L13" s="28"/>
      <c r="M13" s="28"/>
      <c r="N13" s="30"/>
    </row>
    <row r="14" spans="1:14" x14ac:dyDescent="0.3">
      <c r="A14" s="10">
        <v>0.79843600000000003</v>
      </c>
      <c r="B14" s="10">
        <v>1.0780890000000001</v>
      </c>
      <c r="C14" s="10">
        <v>1.1051230000000001</v>
      </c>
      <c r="D14" s="10">
        <v>0.44194299999999997</v>
      </c>
      <c r="F14" s="27" t="s">
        <v>18</v>
      </c>
      <c r="G14" s="28"/>
      <c r="H14" s="28"/>
      <c r="I14" s="28"/>
      <c r="J14" s="29"/>
      <c r="K14" s="28"/>
      <c r="L14" s="28"/>
      <c r="M14" s="28"/>
      <c r="N14" s="30"/>
    </row>
    <row r="15" spans="1:14" x14ac:dyDescent="0.3">
      <c r="A15" s="10">
        <v>0.96549300000000005</v>
      </c>
      <c r="B15" s="10">
        <v>1.084735</v>
      </c>
      <c r="C15" s="10">
        <v>1.0288440000000001</v>
      </c>
      <c r="D15" s="10">
        <v>0.425425</v>
      </c>
      <c r="F15" s="27" t="s">
        <v>19</v>
      </c>
      <c r="G15" s="28"/>
      <c r="H15" s="28"/>
      <c r="I15" s="28"/>
      <c r="J15" s="29" t="s">
        <v>10</v>
      </c>
      <c r="K15" s="28"/>
      <c r="L15" s="28"/>
      <c r="M15" s="28"/>
      <c r="N15" s="30"/>
    </row>
    <row r="16" spans="1:14" x14ac:dyDescent="0.3">
      <c r="A16" s="10">
        <v>0.96490399999999998</v>
      </c>
      <c r="B16" s="10">
        <v>1.2373209999999999</v>
      </c>
      <c r="C16" s="10">
        <v>1.0599719999999999</v>
      </c>
      <c r="D16" s="10">
        <v>0.34104099999999998</v>
      </c>
      <c r="F16" s="27" t="s">
        <v>20</v>
      </c>
      <c r="G16" s="28"/>
      <c r="H16" s="28"/>
      <c r="I16" s="28"/>
      <c r="J16" s="29" t="s">
        <v>21</v>
      </c>
      <c r="K16" s="28"/>
      <c r="L16" s="28"/>
      <c r="M16" s="28"/>
      <c r="N16" s="30"/>
    </row>
    <row r="17" spans="1:14" x14ac:dyDescent="0.3">
      <c r="A17" s="10">
        <v>0.87751900000000005</v>
      </c>
      <c r="B17" s="10">
        <v>1.052737</v>
      </c>
      <c r="C17" s="10">
        <v>0.99976200000000004</v>
      </c>
      <c r="D17" s="10">
        <v>0.39934399999999998</v>
      </c>
      <c r="F17" s="27" t="s">
        <v>22</v>
      </c>
      <c r="G17" s="28"/>
      <c r="H17" s="28"/>
      <c r="I17" s="28"/>
      <c r="J17" s="29" t="s">
        <v>23</v>
      </c>
      <c r="K17" s="28"/>
      <c r="L17" s="28"/>
      <c r="M17" s="28"/>
      <c r="N17" s="30"/>
    </row>
    <row r="18" spans="1:14" x14ac:dyDescent="0.3">
      <c r="A18" s="10">
        <v>0.92508100000000004</v>
      </c>
      <c r="B18" s="10">
        <v>1.3483750000000001</v>
      </c>
      <c r="C18" s="10">
        <v>1.1885810000000001</v>
      </c>
      <c r="D18" s="10">
        <v>0.51794099999999998</v>
      </c>
      <c r="F18" s="27" t="s">
        <v>24</v>
      </c>
      <c r="G18" s="28"/>
      <c r="H18" s="28"/>
      <c r="I18" s="28"/>
      <c r="J18" s="29" t="s">
        <v>25</v>
      </c>
      <c r="K18" s="28"/>
      <c r="L18" s="28"/>
      <c r="M18" s="28"/>
      <c r="N18" s="30"/>
    </row>
    <row r="19" spans="1:14" x14ac:dyDescent="0.3">
      <c r="A19" s="10">
        <v>1.0028189999999999</v>
      </c>
      <c r="B19" s="10">
        <v>0.99005900000000002</v>
      </c>
      <c r="C19" s="10">
        <v>0.98888100000000001</v>
      </c>
      <c r="D19" s="10">
        <v>0.36754199999999998</v>
      </c>
      <c r="F19" s="27" t="s">
        <v>26</v>
      </c>
      <c r="G19" s="28"/>
      <c r="H19" s="28"/>
      <c r="I19" s="28"/>
      <c r="J19" s="29">
        <v>4</v>
      </c>
      <c r="K19" s="28"/>
      <c r="L19" s="28"/>
      <c r="M19" s="28"/>
      <c r="N19" s="30"/>
    </row>
    <row r="20" spans="1:14" x14ac:dyDescent="0.3">
      <c r="A20" s="10">
        <v>1.1942740000000001</v>
      </c>
      <c r="B20" s="10">
        <v>1.521433</v>
      </c>
      <c r="C20" s="10">
        <v>0.98904899999999996</v>
      </c>
      <c r="D20" s="10">
        <v>0.49340299999999998</v>
      </c>
      <c r="F20" s="31" t="s">
        <v>27</v>
      </c>
      <c r="G20" s="32"/>
      <c r="H20" s="32"/>
      <c r="I20" s="32"/>
      <c r="J20" s="33">
        <v>141.5</v>
      </c>
      <c r="K20" s="32"/>
      <c r="L20" s="32"/>
      <c r="M20" s="32"/>
      <c r="N20" s="34"/>
    </row>
    <row r="21" spans="1:14" x14ac:dyDescent="0.3">
      <c r="A21" s="10">
        <v>0.89008299999999996</v>
      </c>
      <c r="B21" s="10">
        <v>0.95298499999999997</v>
      </c>
      <c r="C21" s="10">
        <v>1.31677</v>
      </c>
      <c r="D21" s="10">
        <v>0.59517399999999998</v>
      </c>
      <c r="F21" s="27"/>
      <c r="G21" s="28"/>
      <c r="H21" s="28"/>
      <c r="I21" s="28"/>
      <c r="J21" s="29"/>
      <c r="K21" s="28"/>
      <c r="L21" s="28"/>
      <c r="M21" s="28"/>
      <c r="N21" s="30"/>
    </row>
    <row r="22" spans="1:14" x14ac:dyDescent="0.3">
      <c r="A22" s="10">
        <v>0.91868700000000003</v>
      </c>
      <c r="B22" s="10">
        <v>1.5524500000000001</v>
      </c>
      <c r="C22" s="10">
        <v>1.6771609999999999</v>
      </c>
      <c r="D22" s="10">
        <v>0.38419999999999999</v>
      </c>
      <c r="F22" s="27" t="s">
        <v>28</v>
      </c>
      <c r="G22" s="28"/>
      <c r="H22" s="28"/>
      <c r="I22" s="28"/>
      <c r="J22" s="29"/>
      <c r="K22" s="28"/>
      <c r="L22" s="28"/>
      <c r="M22" s="28"/>
      <c r="N22" s="30"/>
    </row>
    <row r="23" spans="1:14" x14ac:dyDescent="0.3">
      <c r="A23" s="10">
        <v>0.89305500000000004</v>
      </c>
      <c r="B23" s="10">
        <v>0.85488799999999998</v>
      </c>
      <c r="C23" s="10">
        <v>1.0509980000000001</v>
      </c>
      <c r="D23" s="10">
        <v>0.447187</v>
      </c>
      <c r="F23" s="27" t="s">
        <v>29</v>
      </c>
      <c r="G23" s="28"/>
      <c r="H23" s="28"/>
      <c r="I23" s="28"/>
      <c r="J23" s="29">
        <v>4</v>
      </c>
      <c r="K23" s="28"/>
      <c r="L23" s="28"/>
      <c r="M23" s="28"/>
      <c r="N23" s="30"/>
    </row>
    <row r="24" spans="1:14" x14ac:dyDescent="0.3">
      <c r="A24" s="10">
        <v>1.239789</v>
      </c>
      <c r="B24" s="10">
        <v>0.93702799999999997</v>
      </c>
      <c r="C24" s="10">
        <v>1.57839</v>
      </c>
      <c r="D24" s="10">
        <v>0.84322200000000003</v>
      </c>
      <c r="F24" s="27" t="s">
        <v>30</v>
      </c>
      <c r="G24" s="28"/>
      <c r="H24" s="28"/>
      <c r="I24" s="28"/>
      <c r="J24" s="29">
        <v>233</v>
      </c>
      <c r="K24" s="28"/>
      <c r="L24" s="28"/>
      <c r="M24" s="28"/>
      <c r="N24" s="30"/>
    </row>
    <row r="25" spans="1:14" x14ac:dyDescent="0.3">
      <c r="A25" s="10">
        <v>0.97564399999999996</v>
      </c>
      <c r="B25" s="10">
        <v>0.70199299999999998</v>
      </c>
      <c r="C25" s="10">
        <v>1.2149700000000001</v>
      </c>
      <c r="D25" s="10">
        <v>0.41608600000000001</v>
      </c>
      <c r="F25" s="35"/>
      <c r="G25" s="28"/>
      <c r="H25" s="28"/>
      <c r="I25" s="28"/>
      <c r="J25" s="28"/>
      <c r="K25" s="28"/>
      <c r="L25" s="28"/>
      <c r="M25" s="28"/>
      <c r="N25" s="30"/>
    </row>
    <row r="26" spans="1:14" x14ac:dyDescent="0.3">
      <c r="A26" s="10">
        <v>0.88105299999999998</v>
      </c>
      <c r="B26" s="10">
        <v>1.297868</v>
      </c>
      <c r="C26" s="10">
        <v>1.0201499999999999</v>
      </c>
      <c r="D26" s="10">
        <v>0.75241599999999997</v>
      </c>
      <c r="F26" s="36" t="s">
        <v>31</v>
      </c>
      <c r="G26" s="37"/>
      <c r="H26" s="37"/>
      <c r="I26" s="38">
        <v>1</v>
      </c>
      <c r="J26" s="38"/>
      <c r="K26" s="38"/>
      <c r="L26" s="38"/>
      <c r="M26" s="37"/>
      <c r="N26" s="39"/>
    </row>
    <row r="27" spans="1:14" x14ac:dyDescent="0.3">
      <c r="A27" s="10">
        <v>0.63895000000000002</v>
      </c>
      <c r="B27" s="10">
        <v>1.377821</v>
      </c>
      <c r="C27" s="10">
        <v>1.0005470000000001</v>
      </c>
      <c r="D27" s="10">
        <v>0.31434299999999998</v>
      </c>
      <c r="F27" s="27" t="s">
        <v>32</v>
      </c>
      <c r="I27" s="29">
        <v>6</v>
      </c>
      <c r="J27" s="29"/>
      <c r="K27" s="29"/>
      <c r="L27" s="29"/>
      <c r="M27" s="28"/>
      <c r="N27" s="30"/>
    </row>
    <row r="28" spans="1:14" x14ac:dyDescent="0.3">
      <c r="A28" s="10">
        <v>0.98170199999999996</v>
      </c>
      <c r="B28" s="10">
        <v>1.4618679999999999</v>
      </c>
      <c r="C28" s="10">
        <v>1.1365320000000001</v>
      </c>
      <c r="D28" s="10">
        <v>0.81083099999999997</v>
      </c>
      <c r="F28" s="27" t="s">
        <v>33</v>
      </c>
      <c r="I28" s="29">
        <v>0.05</v>
      </c>
      <c r="J28" s="29"/>
      <c r="K28" s="29"/>
      <c r="L28" s="29"/>
      <c r="M28" s="28"/>
      <c r="N28" s="30"/>
    </row>
    <row r="29" spans="1:14" x14ac:dyDescent="0.3">
      <c r="A29" s="10">
        <v>0.88943799999999995</v>
      </c>
      <c r="B29" s="10">
        <v>1.2705249999999999</v>
      </c>
      <c r="C29" s="10">
        <v>1.49597</v>
      </c>
      <c r="D29" s="10">
        <v>0.48364400000000002</v>
      </c>
      <c r="F29" s="27"/>
      <c r="G29" s="29"/>
      <c r="H29" s="29"/>
      <c r="I29" s="29"/>
      <c r="J29" s="29"/>
      <c r="K29" s="29"/>
      <c r="L29" s="29"/>
      <c r="M29" s="28"/>
      <c r="N29" s="30"/>
    </row>
    <row r="30" spans="1:14" x14ac:dyDescent="0.3">
      <c r="A30" s="10">
        <v>0.596576</v>
      </c>
      <c r="B30" s="10">
        <v>1.5558430000000001</v>
      </c>
      <c r="C30" s="10">
        <v>1.0442400000000001</v>
      </c>
      <c r="D30" s="10">
        <v>0.43810100000000002</v>
      </c>
      <c r="F30" s="31" t="s">
        <v>34</v>
      </c>
      <c r="G30" s="32"/>
      <c r="H30" s="32"/>
      <c r="I30" s="33" t="s">
        <v>35</v>
      </c>
      <c r="J30" s="33" t="s">
        <v>36</v>
      </c>
      <c r="K30" s="33" t="s">
        <v>37</v>
      </c>
      <c r="L30" s="33" t="s">
        <v>38</v>
      </c>
      <c r="M30" s="33"/>
      <c r="N30" s="40"/>
    </row>
    <row r="31" spans="1:14" x14ac:dyDescent="0.3">
      <c r="A31" s="10">
        <v>1.264832</v>
      </c>
      <c r="B31" s="10">
        <v>1.0645150000000001</v>
      </c>
      <c r="C31" s="10">
        <v>0.96394999999999997</v>
      </c>
      <c r="D31" s="10">
        <v>0.49062699999999998</v>
      </c>
      <c r="F31" s="31" t="s">
        <v>39</v>
      </c>
      <c r="G31" s="32"/>
      <c r="H31" s="32"/>
      <c r="I31" s="33">
        <v>-43.53</v>
      </c>
      <c r="J31" s="33" t="s">
        <v>25</v>
      </c>
      <c r="K31" s="33" t="s">
        <v>40</v>
      </c>
      <c r="L31" s="41">
        <v>4.4999999999999997E-3</v>
      </c>
      <c r="M31" s="33" t="s">
        <v>41</v>
      </c>
      <c r="N31" s="40"/>
    </row>
    <row r="32" spans="1:14" x14ac:dyDescent="0.3">
      <c r="A32" s="10">
        <v>0.84846600000000005</v>
      </c>
      <c r="B32" s="10">
        <v>0.87695800000000002</v>
      </c>
      <c r="C32" s="10">
        <v>0.99936999999999998</v>
      </c>
      <c r="D32" s="10">
        <v>0.89706600000000003</v>
      </c>
      <c r="F32" s="31" t="s">
        <v>42</v>
      </c>
      <c r="G32" s="32"/>
      <c r="H32" s="32"/>
      <c r="I32" s="33">
        <v>-34.58</v>
      </c>
      <c r="J32" s="33" t="s">
        <v>25</v>
      </c>
      <c r="K32" s="33" t="s">
        <v>43</v>
      </c>
      <c r="L32" s="41">
        <v>4.07E-2</v>
      </c>
      <c r="M32" s="33" t="s">
        <v>44</v>
      </c>
      <c r="N32" s="40"/>
    </row>
    <row r="33" spans="1:14" x14ac:dyDescent="0.3">
      <c r="A33" s="10">
        <v>1.093148</v>
      </c>
      <c r="B33" s="10">
        <v>0.74492800000000003</v>
      </c>
      <c r="C33" s="10">
        <v>1.1763539999999999</v>
      </c>
      <c r="D33" s="10">
        <v>0.444635</v>
      </c>
      <c r="F33" s="31" t="s">
        <v>45</v>
      </c>
      <c r="G33" s="32"/>
      <c r="H33" s="32"/>
      <c r="I33" s="33">
        <v>85.4</v>
      </c>
      <c r="J33" s="33" t="s">
        <v>25</v>
      </c>
      <c r="K33" s="33" t="s">
        <v>23</v>
      </c>
      <c r="L33" s="42" t="s">
        <v>10</v>
      </c>
      <c r="M33" s="33" t="s">
        <v>46</v>
      </c>
      <c r="N33" s="40"/>
    </row>
    <row r="34" spans="1:14" x14ac:dyDescent="0.3">
      <c r="A34" s="10">
        <v>0.921296</v>
      </c>
      <c r="B34" s="10">
        <v>1.041463</v>
      </c>
      <c r="C34" s="10">
        <v>1.0709930000000001</v>
      </c>
      <c r="D34" s="10">
        <v>0.77933799999999998</v>
      </c>
      <c r="F34" s="31" t="s">
        <v>47</v>
      </c>
      <c r="G34" s="32"/>
      <c r="H34" s="32"/>
      <c r="I34" s="33">
        <v>8.9550000000000001</v>
      </c>
      <c r="J34" s="33" t="s">
        <v>48</v>
      </c>
      <c r="K34" s="33" t="s">
        <v>49</v>
      </c>
      <c r="L34" s="33" t="s">
        <v>12</v>
      </c>
      <c r="M34" s="33" t="s">
        <v>50</v>
      </c>
      <c r="N34" s="40"/>
    </row>
    <row r="35" spans="1:14" x14ac:dyDescent="0.3">
      <c r="A35" s="10">
        <v>1.1082639999999999</v>
      </c>
      <c r="B35" s="10">
        <v>1.0775840000000001</v>
      </c>
      <c r="C35" s="10">
        <v>1.0549519999999999</v>
      </c>
      <c r="D35" s="10">
        <v>0.86560099999999995</v>
      </c>
      <c r="F35" s="31" t="s">
        <v>51</v>
      </c>
      <c r="G35" s="32"/>
      <c r="H35" s="32"/>
      <c r="I35" s="33">
        <v>128.9</v>
      </c>
      <c r="J35" s="33" t="s">
        <v>25</v>
      </c>
      <c r="K35" s="33" t="s">
        <v>23</v>
      </c>
      <c r="L35" s="42" t="s">
        <v>10</v>
      </c>
      <c r="M35" s="33" t="s">
        <v>52</v>
      </c>
      <c r="N35" s="40"/>
    </row>
    <row r="36" spans="1:14" x14ac:dyDescent="0.3">
      <c r="A36" s="10">
        <v>0.91355500000000001</v>
      </c>
      <c r="B36" s="10">
        <v>1.219233</v>
      </c>
      <c r="C36" s="10">
        <v>1.11348</v>
      </c>
      <c r="D36" s="10">
        <v>0.59660400000000002</v>
      </c>
      <c r="F36" s="31" t="s">
        <v>53</v>
      </c>
      <c r="G36" s="32"/>
      <c r="H36" s="32"/>
      <c r="I36" s="33">
        <v>120</v>
      </c>
      <c r="J36" s="33" t="s">
        <v>25</v>
      </c>
      <c r="K36" s="33" t="s">
        <v>23</v>
      </c>
      <c r="L36" s="42" t="s">
        <v>10</v>
      </c>
      <c r="M36" s="33" t="s">
        <v>54</v>
      </c>
      <c r="N36" s="40"/>
    </row>
    <row r="37" spans="1:14" x14ac:dyDescent="0.3">
      <c r="A37" s="10">
        <v>1.108684</v>
      </c>
      <c r="B37" s="10">
        <v>1.160453</v>
      </c>
      <c r="C37" s="10">
        <v>1.025647</v>
      </c>
      <c r="D37" s="10">
        <v>0.71974499999999997</v>
      </c>
      <c r="F37" s="27"/>
      <c r="G37" s="28"/>
      <c r="H37" s="28"/>
      <c r="I37" s="29"/>
      <c r="J37" s="29"/>
      <c r="K37" s="29"/>
      <c r="L37" s="29"/>
      <c r="M37" s="29"/>
      <c r="N37" s="43"/>
    </row>
    <row r="38" spans="1:14" x14ac:dyDescent="0.3">
      <c r="A38" s="10">
        <v>0.58491000000000004</v>
      </c>
      <c r="B38" s="10">
        <v>1.3417289999999999</v>
      </c>
      <c r="C38" s="10">
        <v>0.94165500000000002</v>
      </c>
      <c r="D38" s="10">
        <v>0.62804099999999996</v>
      </c>
      <c r="F38" s="27" t="s">
        <v>55</v>
      </c>
      <c r="G38" s="28"/>
      <c r="H38" s="28"/>
      <c r="I38" s="29" t="s">
        <v>56</v>
      </c>
      <c r="J38" s="29" t="s">
        <v>57</v>
      </c>
      <c r="K38" s="29" t="s">
        <v>35</v>
      </c>
      <c r="L38" s="29" t="s">
        <v>58</v>
      </c>
      <c r="M38" s="29" t="s">
        <v>59</v>
      </c>
      <c r="N38" s="43" t="s">
        <v>60</v>
      </c>
    </row>
    <row r="39" spans="1:14" x14ac:dyDescent="0.3">
      <c r="A39" s="10">
        <v>1.195031</v>
      </c>
      <c r="B39" s="10">
        <v>1.4175869999999999</v>
      </c>
      <c r="C39" s="10">
        <v>1.1868989999999999</v>
      </c>
      <c r="D39" s="10">
        <v>0.48260599999999998</v>
      </c>
      <c r="F39" s="27" t="s">
        <v>39</v>
      </c>
      <c r="G39" s="28"/>
      <c r="H39" s="28"/>
      <c r="I39" s="29">
        <v>120.9</v>
      </c>
      <c r="J39" s="29">
        <v>164.4</v>
      </c>
      <c r="K39" s="29">
        <v>-43.53</v>
      </c>
      <c r="L39" s="29">
        <v>52</v>
      </c>
      <c r="M39" s="29">
        <v>57</v>
      </c>
      <c r="N39" s="43">
        <v>3.3679999999999999</v>
      </c>
    </row>
    <row r="40" spans="1:14" x14ac:dyDescent="0.3">
      <c r="A40" s="10">
        <v>1.5594049999999999</v>
      </c>
      <c r="B40" s="10">
        <v>1.717964</v>
      </c>
      <c r="C40" s="10">
        <v>0.87233099999999997</v>
      </c>
      <c r="D40" s="10">
        <v>0.59685699999999997</v>
      </c>
      <c r="F40" s="27" t="s">
        <v>42</v>
      </c>
      <c r="G40" s="28"/>
      <c r="H40" s="28"/>
      <c r="I40" s="29">
        <v>120.9</v>
      </c>
      <c r="J40" s="29">
        <v>155.5</v>
      </c>
      <c r="K40" s="29">
        <v>-34.58</v>
      </c>
      <c r="L40" s="29">
        <v>52</v>
      </c>
      <c r="M40" s="29">
        <v>60</v>
      </c>
      <c r="N40" s="43">
        <v>2.7080000000000002</v>
      </c>
    </row>
    <row r="41" spans="1:14" x14ac:dyDescent="0.3">
      <c r="A41" s="10">
        <v>0.92508100000000004</v>
      </c>
      <c r="B41" s="10">
        <v>1.17655</v>
      </c>
      <c r="C41" s="10">
        <v>0.96302500000000002</v>
      </c>
      <c r="D41" s="10">
        <v>0.68780300000000005</v>
      </c>
      <c r="F41" s="27" t="s">
        <v>45</v>
      </c>
      <c r="G41" s="28"/>
      <c r="H41" s="28"/>
      <c r="I41" s="29">
        <v>120.9</v>
      </c>
      <c r="J41" s="29">
        <v>35.5</v>
      </c>
      <c r="K41" s="29">
        <v>85.4</v>
      </c>
      <c r="L41" s="29">
        <v>52</v>
      </c>
      <c r="M41" s="29">
        <v>64</v>
      </c>
      <c r="N41" s="43">
        <v>6.7859999999999996</v>
      </c>
    </row>
    <row r="42" spans="1:14" x14ac:dyDescent="0.3">
      <c r="A42" s="10">
        <v>0.74246000000000001</v>
      </c>
      <c r="B42" s="10">
        <v>0.98630099999999998</v>
      </c>
      <c r="C42" s="10">
        <v>0.91240600000000005</v>
      </c>
      <c r="D42" s="10">
        <v>0.55277200000000004</v>
      </c>
      <c r="F42" s="27" t="s">
        <v>47</v>
      </c>
      <c r="G42" s="28"/>
      <c r="H42" s="28"/>
      <c r="I42" s="29">
        <v>164.4</v>
      </c>
      <c r="J42" s="29">
        <v>155.5</v>
      </c>
      <c r="K42" s="29">
        <v>8.9550000000000001</v>
      </c>
      <c r="L42" s="29">
        <v>57</v>
      </c>
      <c r="M42" s="29">
        <v>60</v>
      </c>
      <c r="N42" s="43">
        <v>0.71830000000000005</v>
      </c>
    </row>
    <row r="43" spans="1:14" x14ac:dyDescent="0.3">
      <c r="A43" s="10">
        <v>0.89560700000000004</v>
      </c>
      <c r="B43" s="10">
        <v>1.2547649999999999</v>
      </c>
      <c r="C43" s="10">
        <v>1.0080629999999999</v>
      </c>
      <c r="D43" s="10">
        <v>0.49833899999999998</v>
      </c>
      <c r="F43" s="27" t="s">
        <v>51</v>
      </c>
      <c r="G43" s="28"/>
      <c r="H43" s="28"/>
      <c r="I43" s="29">
        <v>164.4</v>
      </c>
      <c r="J43" s="29">
        <v>35.5</v>
      </c>
      <c r="K43" s="29">
        <v>128.9</v>
      </c>
      <c r="L43" s="29">
        <v>57</v>
      </c>
      <c r="M43" s="29">
        <v>64</v>
      </c>
      <c r="N43" s="43">
        <v>10.5</v>
      </c>
    </row>
    <row r="44" spans="1:14" x14ac:dyDescent="0.3">
      <c r="A44" s="10">
        <v>1.1352420000000001</v>
      </c>
      <c r="B44" s="10">
        <v>1.5557589999999999</v>
      </c>
      <c r="C44" s="10">
        <v>1.2018180000000001</v>
      </c>
      <c r="D44" s="10">
        <v>0.49668400000000001</v>
      </c>
      <c r="F44" s="27" t="s">
        <v>53</v>
      </c>
      <c r="G44" s="28"/>
      <c r="H44" s="28"/>
      <c r="I44" s="29">
        <v>155.5</v>
      </c>
      <c r="J44" s="29">
        <v>35.5</v>
      </c>
      <c r="K44" s="29">
        <v>120</v>
      </c>
      <c r="L44" s="29">
        <v>60</v>
      </c>
      <c r="M44" s="29">
        <v>64</v>
      </c>
      <c r="N44" s="43">
        <v>9.9060000000000006</v>
      </c>
    </row>
    <row r="45" spans="1:14" x14ac:dyDescent="0.3">
      <c r="A45" s="10">
        <v>0.90774999999999995</v>
      </c>
      <c r="B45" s="10">
        <v>1.2870710000000001</v>
      </c>
      <c r="C45" s="10">
        <v>1.538905</v>
      </c>
      <c r="D45" s="10">
        <v>0.62933099999999997</v>
      </c>
      <c r="F45" s="44"/>
      <c r="G45" s="45"/>
      <c r="H45" s="45"/>
      <c r="I45" s="45"/>
      <c r="J45" s="45"/>
      <c r="K45" s="45"/>
      <c r="L45" s="45"/>
      <c r="M45" s="45"/>
      <c r="N45" s="46"/>
    </row>
    <row r="46" spans="1:14" x14ac:dyDescent="0.3">
      <c r="A46" s="10">
        <v>1.0069129999999999</v>
      </c>
      <c r="B46" s="10">
        <v>0.89956199999999997</v>
      </c>
      <c r="C46" s="10">
        <v>1.1864220000000001</v>
      </c>
      <c r="D46" s="10">
        <v>0.73542099999999999</v>
      </c>
      <c r="F46" s="47"/>
      <c r="G46" s="28"/>
      <c r="H46" s="48" t="s">
        <v>1</v>
      </c>
      <c r="I46" s="48" t="s">
        <v>2</v>
      </c>
      <c r="J46" s="48" t="s">
        <v>61</v>
      </c>
      <c r="K46" s="48" t="s">
        <v>62</v>
      </c>
      <c r="L46" s="28"/>
      <c r="M46" s="28"/>
      <c r="N46" s="30"/>
    </row>
    <row r="47" spans="1:14" x14ac:dyDescent="0.3">
      <c r="A47" s="10">
        <v>0.94089800000000001</v>
      </c>
      <c r="B47" s="10">
        <v>1.0029589999999999</v>
      </c>
      <c r="C47" s="10">
        <v>1.0115130000000001</v>
      </c>
      <c r="D47" s="10">
        <v>0.46460200000000001</v>
      </c>
      <c r="F47" s="27" t="s">
        <v>63</v>
      </c>
      <c r="G47" s="28"/>
      <c r="H47" s="29">
        <v>52</v>
      </c>
      <c r="I47" s="29">
        <v>57</v>
      </c>
      <c r="J47" s="29">
        <v>60</v>
      </c>
      <c r="K47" s="29">
        <v>64</v>
      </c>
      <c r="L47" s="28"/>
      <c r="M47" s="28"/>
      <c r="N47" s="30"/>
    </row>
    <row r="48" spans="1:14" x14ac:dyDescent="0.3">
      <c r="A48" s="10">
        <v>1.1055999999999999</v>
      </c>
      <c r="B48" s="10">
        <v>1.069002</v>
      </c>
      <c r="C48" s="10">
        <v>0.90149699999999999</v>
      </c>
      <c r="D48" s="10">
        <v>0.48361599999999999</v>
      </c>
      <c r="F48" s="27"/>
      <c r="G48" s="28"/>
      <c r="H48" s="29"/>
      <c r="I48" s="29"/>
      <c r="J48" s="29"/>
      <c r="K48" s="29"/>
      <c r="L48" s="28"/>
      <c r="M48" s="28"/>
      <c r="N48" s="30"/>
    </row>
    <row r="49" spans="1:14" x14ac:dyDescent="0.3">
      <c r="A49" s="10">
        <v>1.0386869999999999</v>
      </c>
      <c r="B49" s="10">
        <v>1.1657820000000001</v>
      </c>
      <c r="C49" s="10">
        <v>1.1057680000000001</v>
      </c>
      <c r="D49" s="10">
        <v>0.54873300000000003</v>
      </c>
      <c r="F49" s="27" t="s">
        <v>64</v>
      </c>
      <c r="G49" s="28"/>
      <c r="H49" s="29">
        <v>0.44540000000000002</v>
      </c>
      <c r="I49" s="29">
        <v>0.70199999999999996</v>
      </c>
      <c r="J49" s="29">
        <v>0.87229999999999996</v>
      </c>
      <c r="K49" s="29">
        <v>0.3075</v>
      </c>
      <c r="L49" s="28"/>
      <c r="M49" s="28"/>
      <c r="N49" s="30"/>
    </row>
    <row r="50" spans="1:14" x14ac:dyDescent="0.3">
      <c r="A50" s="10">
        <v>1.3444769999999999</v>
      </c>
      <c r="B50" s="10">
        <v>2.064838</v>
      </c>
      <c r="C50" s="10">
        <v>1.3877759999999999</v>
      </c>
      <c r="D50" s="10">
        <v>0.68589599999999995</v>
      </c>
      <c r="F50" s="27" t="s">
        <v>65</v>
      </c>
      <c r="G50" s="28"/>
      <c r="H50" s="29">
        <v>0.88959999999999995</v>
      </c>
      <c r="I50" s="29">
        <v>1.022</v>
      </c>
      <c r="J50" s="29">
        <v>1.014</v>
      </c>
      <c r="K50" s="29">
        <v>0.4415</v>
      </c>
      <c r="L50" s="28"/>
      <c r="M50" s="28"/>
      <c r="N50" s="30"/>
    </row>
    <row r="51" spans="1:14" x14ac:dyDescent="0.3">
      <c r="A51" s="10">
        <v>1.0471280000000001</v>
      </c>
      <c r="B51" s="10">
        <v>1.3318289999999999</v>
      </c>
      <c r="C51" s="10">
        <v>1.114854</v>
      </c>
      <c r="D51" s="10">
        <v>0.41283300000000001</v>
      </c>
      <c r="F51" s="27" t="s">
        <v>66</v>
      </c>
      <c r="G51" s="28"/>
      <c r="H51" s="29">
        <v>0.95709999999999995</v>
      </c>
      <c r="I51" s="29">
        <v>1.177</v>
      </c>
      <c r="J51" s="29">
        <v>1.099</v>
      </c>
      <c r="K51" s="29">
        <v>0.51429999999999998</v>
      </c>
      <c r="L51" s="28"/>
      <c r="M51" s="28"/>
      <c r="N51" s="30"/>
    </row>
    <row r="52" spans="1:14" x14ac:dyDescent="0.3">
      <c r="A52" s="10">
        <v>0.91751000000000005</v>
      </c>
      <c r="B52" s="10">
        <v>0.97965500000000005</v>
      </c>
      <c r="C52" s="10">
        <v>1.0770789999999999</v>
      </c>
      <c r="D52" s="10">
        <v>0.580619</v>
      </c>
      <c r="F52" s="27" t="s">
        <v>67</v>
      </c>
      <c r="G52" s="28"/>
      <c r="H52" s="29">
        <v>1.1220000000000001</v>
      </c>
      <c r="I52" s="29">
        <v>1.347</v>
      </c>
      <c r="J52" s="29">
        <v>1.2</v>
      </c>
      <c r="K52" s="29">
        <v>0.69510000000000005</v>
      </c>
      <c r="L52" s="28"/>
      <c r="M52" s="28"/>
      <c r="N52" s="30"/>
    </row>
    <row r="53" spans="1:14" x14ac:dyDescent="0.3">
      <c r="A53" s="10">
        <v>0.71068600000000004</v>
      </c>
      <c r="B53" s="10">
        <v>1.1860010000000001</v>
      </c>
      <c r="C53" s="10">
        <v>1.0516430000000001</v>
      </c>
      <c r="D53" s="10">
        <v>0.40587800000000002</v>
      </c>
      <c r="F53" s="27" t="s">
        <v>68</v>
      </c>
      <c r="G53" s="28"/>
      <c r="H53" s="29">
        <v>1.64</v>
      </c>
      <c r="I53" s="29">
        <v>2.0649999999999999</v>
      </c>
      <c r="J53" s="29">
        <v>1.677</v>
      </c>
      <c r="K53" s="29">
        <v>0.89710000000000001</v>
      </c>
      <c r="L53" s="28"/>
      <c r="M53" s="28"/>
      <c r="N53" s="30"/>
    </row>
    <row r="54" spans="1:14" x14ac:dyDescent="0.3">
      <c r="A54" s="10">
        <v>0.89765499999999998</v>
      </c>
      <c r="B54" s="10">
        <v>0.92491299999999999</v>
      </c>
      <c r="C54" s="10">
        <v>1.5741560000000001</v>
      </c>
      <c r="D54" s="10">
        <v>0.51154699999999997</v>
      </c>
      <c r="F54" s="27"/>
      <c r="G54" s="28"/>
      <c r="H54" s="29"/>
      <c r="I54" s="29"/>
      <c r="J54" s="29"/>
      <c r="K54" s="29"/>
      <c r="L54" s="28"/>
      <c r="M54" s="28"/>
      <c r="N54" s="30"/>
    </row>
    <row r="55" spans="1:14" x14ac:dyDescent="0.3">
      <c r="A55" s="10"/>
      <c r="B55" s="10">
        <v>1.089278</v>
      </c>
      <c r="C55" s="10">
        <v>1.021833</v>
      </c>
      <c r="D55" s="10">
        <v>0.40461599999999998</v>
      </c>
      <c r="F55" s="31" t="s">
        <v>5</v>
      </c>
      <c r="G55" s="32"/>
      <c r="H55" s="49">
        <v>1</v>
      </c>
      <c r="I55" s="49">
        <v>1.1970000000000001</v>
      </c>
      <c r="J55" s="49">
        <v>1.1379999999999999</v>
      </c>
      <c r="K55" s="49">
        <v>0.55859999999999999</v>
      </c>
      <c r="L55" s="32"/>
      <c r="M55" s="32"/>
      <c r="N55" s="34"/>
    </row>
    <row r="56" spans="1:14" x14ac:dyDescent="0.3">
      <c r="A56" s="10"/>
      <c r="B56" s="10">
        <v>1.0448569999999999</v>
      </c>
      <c r="C56" s="10">
        <v>1.0942700000000001</v>
      </c>
      <c r="D56" s="10">
        <v>0.62397499999999995</v>
      </c>
      <c r="F56" s="31" t="s">
        <v>69</v>
      </c>
      <c r="G56" s="32"/>
      <c r="H56" s="33">
        <v>0.23849999999999999</v>
      </c>
      <c r="I56" s="33">
        <v>0.25590000000000002</v>
      </c>
      <c r="J56" s="33">
        <v>0.18279999999999999</v>
      </c>
      <c r="K56" s="33">
        <v>0.15040000000000001</v>
      </c>
      <c r="L56" s="32"/>
      <c r="M56" s="32"/>
      <c r="N56" s="34"/>
    </row>
    <row r="57" spans="1:14" x14ac:dyDescent="0.3">
      <c r="A57" s="10"/>
      <c r="B57" s="10">
        <v>1.344841</v>
      </c>
      <c r="C57" s="10">
        <v>1.0641229999999999</v>
      </c>
      <c r="D57" s="10">
        <v>0.62865800000000005</v>
      </c>
      <c r="F57" s="31" t="s">
        <v>70</v>
      </c>
      <c r="G57" s="32"/>
      <c r="H57" s="33">
        <v>3.3079999999999998E-2</v>
      </c>
      <c r="I57" s="33">
        <v>3.39E-2</v>
      </c>
      <c r="J57" s="33">
        <v>2.3599999999999999E-2</v>
      </c>
      <c r="K57" s="33">
        <v>1.8800000000000001E-2</v>
      </c>
      <c r="L57" s="32"/>
      <c r="M57" s="32"/>
      <c r="N57" s="34"/>
    </row>
    <row r="58" spans="1:14" x14ac:dyDescent="0.3">
      <c r="A58" s="10"/>
      <c r="B58" s="10">
        <v>1.3636870000000001</v>
      </c>
      <c r="C58" s="10">
        <v>1.2262439999999999</v>
      </c>
      <c r="D58" s="10">
        <v>0.46642499999999998</v>
      </c>
      <c r="F58" s="31"/>
      <c r="G58" s="32"/>
      <c r="H58" s="33"/>
      <c r="I58" s="33"/>
      <c r="J58" s="33"/>
      <c r="K58" s="33"/>
      <c r="L58" s="32"/>
      <c r="M58" s="32"/>
      <c r="N58" s="34"/>
    </row>
    <row r="59" spans="1:14" x14ac:dyDescent="0.3">
      <c r="A59" s="10"/>
      <c r="B59" s="10">
        <v>1.371399</v>
      </c>
      <c r="C59" s="10">
        <v>1.2274499999999999</v>
      </c>
      <c r="D59" s="10">
        <v>0.43641799999999997</v>
      </c>
      <c r="F59" s="31" t="s">
        <v>71</v>
      </c>
      <c r="G59" s="32"/>
      <c r="H59" s="33">
        <v>0.93359999999999999</v>
      </c>
      <c r="I59" s="33">
        <v>1.129</v>
      </c>
      <c r="J59" s="33">
        <v>1.091</v>
      </c>
      <c r="K59" s="33">
        <v>0.52100000000000002</v>
      </c>
      <c r="L59" s="32"/>
      <c r="M59" s="32"/>
      <c r="N59" s="34"/>
    </row>
    <row r="60" spans="1:14" x14ac:dyDescent="0.3">
      <c r="A60" s="10"/>
      <c r="B60" s="10"/>
      <c r="C60" s="10">
        <v>1.130026</v>
      </c>
      <c r="D60" s="10">
        <v>0.50448000000000004</v>
      </c>
      <c r="F60" s="31" t="s">
        <v>72</v>
      </c>
      <c r="G60" s="32"/>
      <c r="H60" s="33">
        <v>1.0660000000000001</v>
      </c>
      <c r="I60" s="33">
        <v>1.2649999999999999</v>
      </c>
      <c r="J60" s="33">
        <v>1.1850000000000001</v>
      </c>
      <c r="K60" s="33">
        <v>0.59609999999999996</v>
      </c>
      <c r="L60" s="32"/>
      <c r="M60" s="32"/>
      <c r="N60" s="34"/>
    </row>
    <row r="61" spans="1:14" x14ac:dyDescent="0.3">
      <c r="A61" s="10"/>
      <c r="B61" s="10"/>
      <c r="C61" s="10">
        <v>1.1322410000000001</v>
      </c>
      <c r="D61" s="10">
        <v>0.70533000000000001</v>
      </c>
      <c r="F61" s="27"/>
      <c r="G61" s="28"/>
      <c r="H61" s="29"/>
      <c r="I61" s="29"/>
      <c r="J61" s="29"/>
      <c r="K61" s="29"/>
      <c r="L61" s="28"/>
      <c r="M61" s="28"/>
      <c r="N61" s="30"/>
    </row>
    <row r="62" spans="1:14" ht="15" thickBot="1" x14ac:dyDescent="0.35">
      <c r="A62" s="10"/>
      <c r="B62" s="10"/>
      <c r="C62" s="10">
        <v>0.93111100000000002</v>
      </c>
      <c r="D62" s="10">
        <v>0.75300500000000004</v>
      </c>
      <c r="F62" s="50" t="s">
        <v>73</v>
      </c>
      <c r="G62" s="51"/>
      <c r="H62" s="52">
        <v>120.9</v>
      </c>
      <c r="I62" s="52">
        <v>164.4</v>
      </c>
      <c r="J62" s="52">
        <v>155.5</v>
      </c>
      <c r="K62" s="52">
        <v>35.5</v>
      </c>
      <c r="L62" s="51"/>
      <c r="M62" s="51"/>
      <c r="N62" s="53"/>
    </row>
    <row r="63" spans="1:14" x14ac:dyDescent="0.3">
      <c r="A63" s="54"/>
      <c r="B63" s="54"/>
      <c r="C63" s="54"/>
      <c r="D63" s="54">
        <v>0.484261</v>
      </c>
    </row>
    <row r="64" spans="1:14" x14ac:dyDescent="0.3">
      <c r="A64" s="54"/>
      <c r="B64" s="54"/>
      <c r="C64" s="54"/>
      <c r="D64" s="54">
        <v>0.70286199999999999</v>
      </c>
    </row>
    <row r="65" spans="1:4" x14ac:dyDescent="0.3">
      <c r="A65" s="54"/>
      <c r="B65" s="54"/>
      <c r="C65" s="54"/>
      <c r="D65" s="54">
        <v>0.58011400000000002</v>
      </c>
    </row>
    <row r="66" spans="1:4" x14ac:dyDescent="0.3">
      <c r="A66" s="55"/>
      <c r="B66" s="55"/>
      <c r="C66" s="55"/>
      <c r="D66" s="55">
        <v>0.71601499999999996</v>
      </c>
    </row>
  </sheetData>
  <mergeCells count="2">
    <mergeCell ref="A1:D1"/>
    <mergeCell ref="G1:J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workbookViewId="0">
      <selection sqref="A1:D1"/>
    </sheetView>
  </sheetViews>
  <sheetFormatPr defaultRowHeight="14.4" x14ac:dyDescent="0.3"/>
  <sheetData>
    <row r="1" spans="1:7" ht="15" thickBot="1" x14ac:dyDescent="0.35">
      <c r="A1" s="57" t="s">
        <v>74</v>
      </c>
      <c r="B1" s="57"/>
      <c r="E1" s="57" t="s">
        <v>74</v>
      </c>
      <c r="F1" s="57"/>
    </row>
    <row r="2" spans="1:7" ht="15" thickTop="1" x14ac:dyDescent="0.3">
      <c r="A2" s="58" t="s">
        <v>75</v>
      </c>
      <c r="B2" s="59" t="s">
        <v>76</v>
      </c>
      <c r="D2" s="60"/>
      <c r="E2" s="58" t="s">
        <v>75</v>
      </c>
      <c r="F2" s="59" t="s">
        <v>76</v>
      </c>
    </row>
    <row r="3" spans="1:7" x14ac:dyDescent="0.3">
      <c r="A3" s="61">
        <v>1.0411919999999999</v>
      </c>
      <c r="B3" s="61">
        <v>1.068727</v>
      </c>
      <c r="D3" s="11" t="s">
        <v>5</v>
      </c>
      <c r="E3" s="12">
        <f>AVERAGE(A3:A48)</f>
        <v>1.0000000000000002</v>
      </c>
      <c r="F3" s="12">
        <f>AVERAGE(B3:B37)</f>
        <v>0.98422811428571444</v>
      </c>
    </row>
    <row r="4" spans="1:7" x14ac:dyDescent="0.3">
      <c r="A4" s="61">
        <v>0.92436799999999997</v>
      </c>
      <c r="B4" s="61">
        <v>0.84602699999999997</v>
      </c>
      <c r="D4" s="11" t="s">
        <v>77</v>
      </c>
      <c r="E4" s="13">
        <f>STDEV(A3:A48)/SQRT(COUNT(A3:A48))</f>
        <v>4.0155405073025029E-2</v>
      </c>
      <c r="F4" s="13">
        <f>STDEV(B3:B37)/SQRT(COUNT(B3:B37))</f>
        <v>3.7997711999159071E-2</v>
      </c>
    </row>
    <row r="5" spans="1:7" x14ac:dyDescent="0.3">
      <c r="A5" s="61">
        <v>1.188876</v>
      </c>
      <c r="B5" s="61">
        <v>1.202752</v>
      </c>
      <c r="D5" s="11" t="s">
        <v>7</v>
      </c>
      <c r="E5" s="14">
        <f>COUNT(A3:A48)</f>
        <v>46</v>
      </c>
      <c r="F5" s="14">
        <f>COUNT(B3:B37)</f>
        <v>35</v>
      </c>
    </row>
    <row r="6" spans="1:7" x14ac:dyDescent="0.3">
      <c r="A6" s="61">
        <v>0.76515699999999998</v>
      </c>
      <c r="B6" s="61">
        <v>0.71420700000000004</v>
      </c>
      <c r="D6" s="11" t="s">
        <v>78</v>
      </c>
      <c r="E6" s="62" t="s">
        <v>9</v>
      </c>
      <c r="F6" s="63">
        <v>0.89070000000000005</v>
      </c>
    </row>
    <row r="7" spans="1:7" x14ac:dyDescent="0.3">
      <c r="A7" s="61">
        <v>1.0657639999999999</v>
      </c>
      <c r="B7" s="61">
        <v>0.67763899999999999</v>
      </c>
      <c r="D7" s="11" t="s">
        <v>14</v>
      </c>
      <c r="E7" s="60" t="s">
        <v>79</v>
      </c>
      <c r="F7" s="60"/>
    </row>
    <row r="8" spans="1:7" x14ac:dyDescent="0.3">
      <c r="A8" s="61">
        <v>1.101321</v>
      </c>
      <c r="B8" s="61">
        <v>0.80093099999999995</v>
      </c>
    </row>
    <row r="9" spans="1:7" ht="15" thickBot="1" x14ac:dyDescent="0.35">
      <c r="A9" s="61">
        <v>0.68092699999999995</v>
      </c>
      <c r="B9" s="61">
        <v>1.0721959999999999</v>
      </c>
    </row>
    <row r="10" spans="1:7" x14ac:dyDescent="0.3">
      <c r="A10" s="61">
        <v>0.55214200000000002</v>
      </c>
      <c r="B10" s="61">
        <v>0.70155999999999996</v>
      </c>
      <c r="D10" s="23" t="s">
        <v>16</v>
      </c>
      <c r="E10" s="24"/>
      <c r="F10" s="24"/>
      <c r="G10" s="64" t="s">
        <v>80</v>
      </c>
    </row>
    <row r="11" spans="1:7" x14ac:dyDescent="0.3">
      <c r="A11" s="61">
        <v>0.56327199999999999</v>
      </c>
      <c r="B11" s="61">
        <v>0.79731799999999997</v>
      </c>
      <c r="D11" s="27"/>
      <c r="E11" s="28"/>
      <c r="F11" s="28"/>
      <c r="G11" s="43"/>
    </row>
    <row r="12" spans="1:7" x14ac:dyDescent="0.3">
      <c r="A12" s="61">
        <v>0.43701600000000002</v>
      </c>
      <c r="B12" s="61">
        <v>1.2759609999999999</v>
      </c>
      <c r="D12" s="27" t="s">
        <v>81</v>
      </c>
      <c r="E12" s="28"/>
      <c r="F12" s="28"/>
      <c r="G12" s="43" t="s">
        <v>76</v>
      </c>
    </row>
    <row r="13" spans="1:7" x14ac:dyDescent="0.3">
      <c r="A13" s="61">
        <v>0.53862699999999997</v>
      </c>
      <c r="B13" s="61">
        <v>1.1993910000000001</v>
      </c>
      <c r="D13" s="27" t="s">
        <v>82</v>
      </c>
      <c r="E13" s="28"/>
      <c r="F13" s="28"/>
      <c r="G13" s="43" t="s">
        <v>82</v>
      </c>
    </row>
    <row r="14" spans="1:7" x14ac:dyDescent="0.3">
      <c r="A14" s="61">
        <v>0.68356499999999998</v>
      </c>
      <c r="B14" s="61">
        <v>0.88389700000000004</v>
      </c>
      <c r="D14" s="27" t="s">
        <v>83</v>
      </c>
      <c r="E14" s="28"/>
      <c r="F14" s="28"/>
      <c r="G14" s="43" t="s">
        <v>75</v>
      </c>
    </row>
    <row r="15" spans="1:7" x14ac:dyDescent="0.3">
      <c r="A15" s="61">
        <v>0.6694</v>
      </c>
      <c r="B15" s="61">
        <v>1.3077240000000001</v>
      </c>
      <c r="D15" s="27"/>
      <c r="E15" s="28"/>
      <c r="F15" s="28"/>
      <c r="G15" s="43"/>
    </row>
    <row r="16" spans="1:7" x14ac:dyDescent="0.3">
      <c r="A16" s="61">
        <v>1.3043990000000001</v>
      </c>
      <c r="B16" s="61">
        <v>1.0589710000000001</v>
      </c>
      <c r="D16" s="27" t="s">
        <v>84</v>
      </c>
      <c r="E16" s="28"/>
      <c r="F16" s="28"/>
      <c r="G16" s="43"/>
    </row>
    <row r="17" spans="1:7" x14ac:dyDescent="0.3">
      <c r="A17" s="61">
        <v>0.66336499999999998</v>
      </c>
      <c r="B17" s="61">
        <v>1.1463810000000001</v>
      </c>
      <c r="D17" s="31" t="s">
        <v>19</v>
      </c>
      <c r="E17" s="32"/>
      <c r="F17" s="32"/>
      <c r="G17" s="40">
        <v>0.89070000000000005</v>
      </c>
    </row>
    <row r="18" spans="1:7" x14ac:dyDescent="0.3">
      <c r="A18" s="61">
        <v>1.1188100000000001</v>
      </c>
      <c r="B18" s="61">
        <v>0.58184499999999995</v>
      </c>
      <c r="D18" s="27" t="s">
        <v>20</v>
      </c>
      <c r="E18" s="28"/>
      <c r="F18" s="28"/>
      <c r="G18" s="43" t="s">
        <v>85</v>
      </c>
    </row>
    <row r="19" spans="1:7" x14ac:dyDescent="0.3">
      <c r="A19" s="61">
        <v>1.373453</v>
      </c>
      <c r="B19" s="61">
        <v>1.039096</v>
      </c>
      <c r="D19" s="27" t="s">
        <v>22</v>
      </c>
      <c r="E19" s="28"/>
      <c r="F19" s="28"/>
      <c r="G19" s="43" t="s">
        <v>49</v>
      </c>
    </row>
    <row r="20" spans="1:7" x14ac:dyDescent="0.3">
      <c r="A20" s="61">
        <v>1.1597150000000001</v>
      </c>
      <c r="B20" s="61">
        <v>0.82535800000000004</v>
      </c>
      <c r="D20" s="27" t="s">
        <v>86</v>
      </c>
      <c r="E20" s="28"/>
      <c r="F20" s="28"/>
      <c r="G20" s="43" t="s">
        <v>48</v>
      </c>
    </row>
    <row r="21" spans="1:7" x14ac:dyDescent="0.3">
      <c r="A21" s="61">
        <v>1.643526</v>
      </c>
      <c r="B21" s="61">
        <v>1.0776889999999999</v>
      </c>
      <c r="D21" s="27" t="s">
        <v>87</v>
      </c>
      <c r="E21" s="28"/>
      <c r="F21" s="28"/>
      <c r="G21" s="43" t="s">
        <v>88</v>
      </c>
    </row>
    <row r="22" spans="1:7" x14ac:dyDescent="0.3">
      <c r="A22" s="61">
        <v>0.78373099999999996</v>
      </c>
      <c r="B22" s="61">
        <v>1.1955610000000001</v>
      </c>
      <c r="D22" s="27" t="s">
        <v>89</v>
      </c>
      <c r="E22" s="28"/>
      <c r="F22" s="28"/>
      <c r="G22" s="43" t="s">
        <v>90</v>
      </c>
    </row>
    <row r="23" spans="1:7" x14ac:dyDescent="0.3">
      <c r="A23" s="61">
        <v>1.1379619999999999</v>
      </c>
      <c r="B23" s="61">
        <v>0.94254400000000005</v>
      </c>
      <c r="D23" s="31" t="s">
        <v>91</v>
      </c>
      <c r="E23" s="32"/>
      <c r="F23" s="32"/>
      <c r="G23" s="40">
        <v>790</v>
      </c>
    </row>
    <row r="24" spans="1:7" x14ac:dyDescent="0.3">
      <c r="A24" s="61">
        <v>0.72562599999999999</v>
      </c>
      <c r="B24" s="61">
        <v>0.85798799999999997</v>
      </c>
      <c r="D24" s="27"/>
      <c r="E24" s="28"/>
      <c r="F24" s="28"/>
      <c r="G24" s="43"/>
    </row>
    <row r="25" spans="1:7" x14ac:dyDescent="0.3">
      <c r="A25" s="61">
        <v>0.84740099999999996</v>
      </c>
      <c r="B25" s="61">
        <v>0.95956300000000005</v>
      </c>
      <c r="D25" s="27" t="s">
        <v>92</v>
      </c>
      <c r="E25" s="28"/>
      <c r="F25" s="28"/>
      <c r="G25" s="43"/>
    </row>
    <row r="26" spans="1:7" x14ac:dyDescent="0.3">
      <c r="A26" s="61">
        <v>1.0938410000000001</v>
      </c>
      <c r="B26" s="61">
        <v>1.259917</v>
      </c>
      <c r="D26" s="27" t="s">
        <v>93</v>
      </c>
      <c r="E26" s="28"/>
      <c r="F26" s="28"/>
      <c r="G26" s="43" t="s">
        <v>94</v>
      </c>
    </row>
    <row r="27" spans="1:7" x14ac:dyDescent="0.3">
      <c r="A27" s="61">
        <v>0.91862299999999997</v>
      </c>
      <c r="B27" s="61">
        <v>1.153969</v>
      </c>
      <c r="D27" s="27" t="s">
        <v>95</v>
      </c>
      <c r="E27" s="28"/>
      <c r="F27" s="28"/>
      <c r="G27" s="43" t="s">
        <v>96</v>
      </c>
    </row>
    <row r="28" spans="1:7" x14ac:dyDescent="0.3">
      <c r="A28" s="61">
        <v>0.84353400000000001</v>
      </c>
      <c r="B28" s="61">
        <v>0.93795499999999998</v>
      </c>
      <c r="D28" s="27" t="s">
        <v>97</v>
      </c>
      <c r="E28" s="28"/>
      <c r="F28" s="28"/>
      <c r="G28" s="43">
        <v>-5.5019999999999999E-2</v>
      </c>
    </row>
    <row r="29" spans="1:7" x14ac:dyDescent="0.3">
      <c r="A29" s="61">
        <v>1.2855730000000001</v>
      </c>
      <c r="B29" s="61">
        <v>1.119713</v>
      </c>
      <c r="D29" s="27" t="s">
        <v>98</v>
      </c>
      <c r="E29" s="28"/>
      <c r="F29" s="28"/>
      <c r="G29" s="43">
        <v>-5.9080000000000001E-3</v>
      </c>
    </row>
    <row r="30" spans="1:7" x14ac:dyDescent="0.3">
      <c r="A30" s="61">
        <v>1.281164</v>
      </c>
      <c r="B30" s="61">
        <v>1.4191640000000001</v>
      </c>
      <c r="D30" s="35"/>
      <c r="E30" s="28"/>
      <c r="F30" s="28"/>
      <c r="G30" s="30"/>
    </row>
    <row r="31" spans="1:7" x14ac:dyDescent="0.3">
      <c r="A31" s="61">
        <v>0.80320800000000003</v>
      </c>
      <c r="B31" s="61">
        <v>1.323623</v>
      </c>
      <c r="D31" s="65"/>
      <c r="E31" s="37"/>
      <c r="F31" s="66" t="s">
        <v>75</v>
      </c>
      <c r="G31" s="67" t="s">
        <v>76</v>
      </c>
    </row>
    <row r="32" spans="1:7" x14ac:dyDescent="0.3">
      <c r="A32" s="61">
        <v>0.83496999999999999</v>
      </c>
      <c r="B32" s="61">
        <v>0.76349500000000003</v>
      </c>
      <c r="D32" s="27" t="s">
        <v>63</v>
      </c>
      <c r="E32" s="28"/>
      <c r="F32" s="29">
        <v>46</v>
      </c>
      <c r="G32" s="43">
        <v>35</v>
      </c>
    </row>
    <row r="33" spans="1:7" x14ac:dyDescent="0.3">
      <c r="A33" s="61">
        <v>0.93817200000000001</v>
      </c>
      <c r="B33" s="61">
        <v>0.58314600000000005</v>
      </c>
      <c r="D33" s="27"/>
      <c r="E33" s="28"/>
      <c r="F33" s="29"/>
      <c r="G33" s="43"/>
    </row>
    <row r="34" spans="1:7" x14ac:dyDescent="0.3">
      <c r="A34" s="61">
        <v>1.610643</v>
      </c>
      <c r="B34" s="61">
        <v>0.85375999999999996</v>
      </c>
      <c r="D34" s="27" t="s">
        <v>64</v>
      </c>
      <c r="E34" s="28"/>
      <c r="F34" s="29">
        <v>0.437</v>
      </c>
      <c r="G34" s="43">
        <v>0.58179999999999998</v>
      </c>
    </row>
    <row r="35" spans="1:7" x14ac:dyDescent="0.3">
      <c r="A35" s="61">
        <v>0.93322099999999997</v>
      </c>
      <c r="B35" s="61">
        <v>1.1729039999999999</v>
      </c>
      <c r="D35" s="27" t="s">
        <v>65</v>
      </c>
      <c r="E35" s="28"/>
      <c r="F35" s="29">
        <v>0.79830000000000001</v>
      </c>
      <c r="G35" s="43">
        <v>0.80089999999999995</v>
      </c>
    </row>
    <row r="36" spans="1:7" x14ac:dyDescent="0.3">
      <c r="A36" s="61">
        <v>0.98525499999999999</v>
      </c>
      <c r="B36" s="61">
        <v>0.93813500000000005</v>
      </c>
      <c r="D36" s="27" t="s">
        <v>66</v>
      </c>
      <c r="E36" s="28"/>
      <c r="F36" s="29">
        <v>1.0149999999999999</v>
      </c>
      <c r="G36" s="43">
        <v>0.95960000000000001</v>
      </c>
    </row>
    <row r="37" spans="1:7" x14ac:dyDescent="0.3">
      <c r="A37" s="61">
        <v>1.1273740000000001</v>
      </c>
      <c r="B37" s="61">
        <v>0.68887699999999996</v>
      </c>
      <c r="D37" s="27" t="s">
        <v>67</v>
      </c>
      <c r="E37" s="28"/>
      <c r="F37" s="29">
        <v>1.167</v>
      </c>
      <c r="G37" s="43">
        <v>1.173</v>
      </c>
    </row>
    <row r="38" spans="1:7" x14ac:dyDescent="0.3">
      <c r="A38" s="61">
        <v>1.241922</v>
      </c>
      <c r="B38" s="61"/>
      <c r="D38" s="27" t="s">
        <v>68</v>
      </c>
      <c r="E38" s="28"/>
      <c r="F38" s="29">
        <v>1.6439999999999999</v>
      </c>
      <c r="G38" s="43">
        <v>1.419</v>
      </c>
    </row>
    <row r="39" spans="1:7" x14ac:dyDescent="0.3">
      <c r="A39" s="61">
        <v>1.0345070000000001</v>
      </c>
      <c r="B39" s="61"/>
      <c r="D39" s="27"/>
      <c r="E39" s="28"/>
      <c r="F39" s="29"/>
      <c r="G39" s="43"/>
    </row>
    <row r="40" spans="1:7" x14ac:dyDescent="0.3">
      <c r="A40" s="61">
        <v>0.99465000000000003</v>
      </c>
      <c r="B40" s="61"/>
      <c r="D40" s="31" t="s">
        <v>5</v>
      </c>
      <c r="E40" s="32"/>
      <c r="F40" s="49">
        <v>1</v>
      </c>
      <c r="G40" s="68">
        <v>0.98419999999999996</v>
      </c>
    </row>
    <row r="41" spans="1:7" x14ac:dyDescent="0.3">
      <c r="A41" s="61">
        <v>1.122026</v>
      </c>
      <c r="B41" s="61"/>
      <c r="D41" s="31" t="s">
        <v>69</v>
      </c>
      <c r="E41" s="32"/>
      <c r="F41" s="33">
        <v>0.27229999999999999</v>
      </c>
      <c r="G41" s="40">
        <v>0.2248</v>
      </c>
    </row>
    <row r="42" spans="1:7" x14ac:dyDescent="0.3">
      <c r="A42" s="61">
        <v>0.894231</v>
      </c>
      <c r="B42" s="61"/>
      <c r="D42" s="31" t="s">
        <v>70</v>
      </c>
      <c r="E42" s="32"/>
      <c r="F42" s="33">
        <v>4.0160000000000001E-2</v>
      </c>
      <c r="G42" s="40">
        <v>3.7999999999999999E-2</v>
      </c>
    </row>
    <row r="43" spans="1:7" x14ac:dyDescent="0.3">
      <c r="A43" s="61">
        <v>1.2556529999999999</v>
      </c>
      <c r="B43" s="61"/>
      <c r="D43" s="31"/>
      <c r="E43" s="32"/>
      <c r="F43" s="33"/>
      <c r="G43" s="40"/>
    </row>
    <row r="44" spans="1:7" x14ac:dyDescent="0.3">
      <c r="A44" s="61">
        <v>0.98763999999999996</v>
      </c>
      <c r="B44" s="61"/>
      <c r="D44" s="31" t="s">
        <v>71</v>
      </c>
      <c r="E44" s="32"/>
      <c r="F44" s="33">
        <v>0.91910000000000003</v>
      </c>
      <c r="G44" s="40">
        <v>0.90700000000000003</v>
      </c>
    </row>
    <row r="45" spans="1:7" x14ac:dyDescent="0.3">
      <c r="A45" s="61">
        <v>1.205173</v>
      </c>
      <c r="B45" s="61"/>
      <c r="D45" s="31" t="s">
        <v>72</v>
      </c>
      <c r="E45" s="32"/>
      <c r="F45" s="33">
        <v>1.081</v>
      </c>
      <c r="G45" s="40">
        <v>1.0609999999999999</v>
      </c>
    </row>
    <row r="46" spans="1:7" x14ac:dyDescent="0.3">
      <c r="A46" s="61">
        <v>1.36572</v>
      </c>
      <c r="B46" s="61"/>
      <c r="D46" s="27"/>
      <c r="E46" s="28"/>
      <c r="F46" s="29"/>
      <c r="G46" s="43"/>
    </row>
    <row r="47" spans="1:7" ht="15" thickBot="1" x14ac:dyDescent="0.35">
      <c r="A47" s="61">
        <v>1.15097</v>
      </c>
      <c r="B47" s="61"/>
      <c r="D47" s="50" t="s">
        <v>73</v>
      </c>
      <c r="E47" s="51"/>
      <c r="F47" s="52">
        <v>41.33</v>
      </c>
      <c r="G47" s="69">
        <v>40.57</v>
      </c>
    </row>
    <row r="48" spans="1:7" x14ac:dyDescent="0.3">
      <c r="A48" s="70">
        <v>1.122315</v>
      </c>
      <c r="B48" s="70"/>
    </row>
  </sheetData>
  <mergeCells count="2">
    <mergeCell ref="A1:B1"/>
    <mergeCell ref="E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fig1 sup1C</vt:lpstr>
      <vt:lpstr>fig1 sup 1E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ShimuraD</dc:creator>
  <cp:lastModifiedBy>ShimuraD</cp:lastModifiedBy>
  <dcterms:created xsi:type="dcterms:W3CDTF">2021-08-18T22:11:49Z</dcterms:created>
  <dcterms:modified xsi:type="dcterms:W3CDTF">2021-08-18T22:12:13Z</dcterms:modified>
</cp:coreProperties>
</file>