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imuraD\Desktop\On going manuscript\Daisuke_2020-21\eLife\Revision\Source data\"/>
    </mc:Choice>
  </mc:AlternateContent>
  <bookViews>
    <workbookView xWindow="0" yWindow="0" windowWidth="23772" windowHeight="12504"/>
  </bookViews>
  <sheets>
    <sheet name="fig5 sup 1B" sheetId="1" r:id="rId1"/>
    <sheet name="fig5 sup 1C" sheetId="2" r:id="rId2"/>
    <sheet name="fig5 sup 1E" sheetId="3" r:id="rId3"/>
    <sheet name="fig5 sup 1G" sheetId="4" r:id="rId4"/>
    <sheet name="fig5 sup 1I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5" l="1"/>
  <c r="J6" i="5"/>
  <c r="I6" i="5"/>
  <c r="H6" i="5"/>
  <c r="K5" i="5"/>
  <c r="J5" i="5"/>
  <c r="I5" i="5"/>
  <c r="H5" i="5"/>
  <c r="K4" i="5"/>
  <c r="J4" i="5"/>
  <c r="I4" i="5"/>
  <c r="H4" i="5"/>
  <c r="F5" i="4"/>
  <c r="E5" i="4"/>
  <c r="F4" i="4"/>
  <c r="E4" i="4"/>
  <c r="F3" i="4"/>
  <c r="E3" i="4"/>
  <c r="K6" i="3"/>
  <c r="J6" i="3"/>
  <c r="I6" i="3"/>
  <c r="H6" i="3"/>
  <c r="K5" i="3"/>
  <c r="J5" i="3"/>
  <c r="I5" i="3"/>
  <c r="H5" i="3"/>
  <c r="K4" i="3"/>
  <c r="J4" i="3"/>
  <c r="I4" i="3"/>
  <c r="H4" i="3"/>
  <c r="BG6" i="2"/>
  <c r="BF6" i="2"/>
  <c r="AW6" i="2"/>
  <c r="AV6" i="2"/>
  <c r="AM6" i="2"/>
  <c r="AL6" i="2"/>
  <c r="BG5" i="2"/>
  <c r="BF5" i="2"/>
  <c r="BE5" i="2"/>
  <c r="AW5" i="2"/>
  <c r="AV5" i="2"/>
  <c r="AU5" i="2"/>
  <c r="AM5" i="2"/>
  <c r="AL5" i="2"/>
  <c r="AK5" i="2"/>
  <c r="AB5" i="2"/>
  <c r="AA5" i="2"/>
  <c r="Z5" i="2"/>
  <c r="S5" i="2"/>
  <c r="R5" i="2"/>
  <c r="Q5" i="2"/>
  <c r="H5" i="2"/>
  <c r="G5" i="2"/>
  <c r="F5" i="2"/>
  <c r="BG4" i="2"/>
  <c r="BF4" i="2"/>
  <c r="BE4" i="2"/>
  <c r="AW4" i="2"/>
  <c r="AV4" i="2"/>
  <c r="AU4" i="2"/>
  <c r="AM4" i="2"/>
  <c r="AL4" i="2"/>
  <c r="AK4" i="2"/>
  <c r="AB4" i="2"/>
  <c r="AA4" i="2"/>
  <c r="Z4" i="2"/>
  <c r="S4" i="2"/>
  <c r="R4" i="2"/>
  <c r="Q4" i="2"/>
  <c r="H4" i="2"/>
  <c r="G4" i="2"/>
  <c r="F4" i="2"/>
  <c r="BG3" i="2"/>
  <c r="BF3" i="2"/>
  <c r="BE3" i="2"/>
  <c r="AW3" i="2"/>
  <c r="AV3" i="2"/>
  <c r="AU3" i="2"/>
  <c r="AM3" i="2"/>
  <c r="AL3" i="2"/>
  <c r="AK3" i="2"/>
  <c r="AB3" i="2"/>
  <c r="AA3" i="2"/>
  <c r="Z3" i="2"/>
  <c r="S3" i="2"/>
  <c r="R3" i="2"/>
  <c r="Q3" i="2"/>
  <c r="H3" i="2"/>
  <c r="G3" i="2"/>
  <c r="F3" i="2"/>
  <c r="BE1" i="2"/>
  <c r="AU1" i="2"/>
  <c r="AK1" i="2"/>
  <c r="Q1" i="2"/>
  <c r="F1" i="2"/>
  <c r="F5" i="1"/>
  <c r="E5" i="1"/>
  <c r="F4" i="1"/>
  <c r="E4" i="1"/>
  <c r="F3" i="1"/>
  <c r="E3" i="1"/>
</calcChain>
</file>

<file path=xl/sharedStrings.xml><?xml version="1.0" encoding="utf-8"?>
<sst xmlns="http://schemas.openxmlformats.org/spreadsheetml/2006/main" count="843" uniqueCount="193">
  <si>
    <t>Ave. mito area</t>
  </si>
  <si>
    <t>WT</t>
  </si>
  <si>
    <t>M213L(het)</t>
  </si>
  <si>
    <t>Mean</t>
  </si>
  <si>
    <t>SEM</t>
  </si>
  <si>
    <t>N</t>
  </si>
  <si>
    <t>p-value vs WT</t>
  </si>
  <si>
    <t>-----</t>
  </si>
  <si>
    <t>Test</t>
  </si>
  <si>
    <t>Mann-Whitney</t>
  </si>
  <si>
    <t>ave. mito area</t>
  </si>
  <si>
    <t>Neo CM (WT vs het)</t>
  </si>
  <si>
    <t>Column B</t>
  </si>
  <si>
    <t>het</t>
  </si>
  <si>
    <t>vs.</t>
  </si>
  <si>
    <t>Column A</t>
  </si>
  <si>
    <t>Mann Whitney test</t>
  </si>
  <si>
    <t>P value</t>
  </si>
  <si>
    <t>Exact or approximate P value?</t>
  </si>
  <si>
    <t>Exact</t>
  </si>
  <si>
    <t>P value summary</t>
  </si>
  <si>
    <t>ns</t>
  </si>
  <si>
    <t>Significantly different (P &lt; 0.05)?</t>
  </si>
  <si>
    <t>No</t>
  </si>
  <si>
    <t>One- or two-tailed P value?</t>
  </si>
  <si>
    <t>Two-tailed</t>
  </si>
  <si>
    <t>Sum of ranks in column A,B</t>
  </si>
  <si>
    <t>2321 , 2144</t>
  </si>
  <si>
    <t>Mann-Whitney U</t>
  </si>
  <si>
    <t>Difference between medians</t>
  </si>
  <si>
    <t>Median of column A</t>
  </si>
  <si>
    <t>1.015, n=46</t>
  </si>
  <si>
    <t>Median of column B</t>
  </si>
  <si>
    <t>0.8605, n=48</t>
  </si>
  <si>
    <t>Difference: Actual</t>
  </si>
  <si>
    <t>Difference: Hodges-Lehmann</t>
  </si>
  <si>
    <t>Number of values</t>
  </si>
  <si>
    <t>Minimum</t>
  </si>
  <si>
    <t>25% Percentile</t>
  </si>
  <si>
    <t>Median</t>
  </si>
  <si>
    <t>75% Percentile</t>
  </si>
  <si>
    <t>Maximum</t>
  </si>
  <si>
    <t>Std. Deviation</t>
  </si>
  <si>
    <t>Std. Error of Mean</t>
  </si>
  <si>
    <t>Lower 95% CI</t>
  </si>
  <si>
    <t>Upper 95% CI</t>
  </si>
  <si>
    <t>Mean ranks</t>
  </si>
  <si>
    <t>Basal</t>
  </si>
  <si>
    <t>proton leak</t>
  </si>
  <si>
    <t>Max</t>
  </si>
  <si>
    <t>ATP-linked</t>
  </si>
  <si>
    <t>Reserve capacity</t>
  </si>
  <si>
    <t>non-mitochondrial</t>
  </si>
  <si>
    <t>M213L</t>
  </si>
  <si>
    <t>&gt;0.9999</t>
  </si>
  <si>
    <t>Dunn's multiple comarisons</t>
  </si>
  <si>
    <t>Table Analyzed</t>
  </si>
  <si>
    <t>basal</t>
  </si>
  <si>
    <t>max</t>
  </si>
  <si>
    <t>reserve capacity</t>
  </si>
  <si>
    <t>Kruskal-Wallis test</t>
  </si>
  <si>
    <t>Approximate</t>
  </si>
  <si>
    <t>*</t>
  </si>
  <si>
    <t>Do the medians vary signif. (P &lt; 0.05)?</t>
  </si>
  <si>
    <t>Yes</t>
  </si>
  <si>
    <t>Number of groups</t>
  </si>
  <si>
    <t>Kruskal-Wallis statistic</t>
  </si>
  <si>
    <t>Data summary</t>
  </si>
  <si>
    <t>Number of treatments (columns)</t>
  </si>
  <si>
    <t>Number of values (total)</t>
  </si>
  <si>
    <t>Number of families</t>
  </si>
  <si>
    <t>Number of comparisons per family</t>
  </si>
  <si>
    <t>Alpha</t>
  </si>
  <si>
    <t>Dunn's multiple comparisons test</t>
  </si>
  <si>
    <t>Mean rank diff.</t>
  </si>
  <si>
    <t>Significant?</t>
  </si>
  <si>
    <t>Summary</t>
  </si>
  <si>
    <t>Adjusted P Value</t>
  </si>
  <si>
    <t>A-?</t>
  </si>
  <si>
    <t>WT vs. het</t>
  </si>
  <si>
    <t>B</t>
  </si>
  <si>
    <t>**</t>
  </si>
  <si>
    <t>WT vs. KO</t>
  </si>
  <si>
    <t>C</t>
  </si>
  <si>
    <t>KO</t>
  </si>
  <si>
    <t>Test details</t>
  </si>
  <si>
    <t>Mean rank 1</t>
  </si>
  <si>
    <t>Mean rank 2</t>
  </si>
  <si>
    <t>n1</t>
  </si>
  <si>
    <t>n2</t>
  </si>
  <si>
    <t>Z</t>
  </si>
  <si>
    <t>Mito SOX</t>
  </si>
  <si>
    <t>GST</t>
  </si>
  <si>
    <t>GJA1-20k</t>
  </si>
  <si>
    <t>PBS</t>
  </si>
  <si>
    <t>H2O2</t>
  </si>
  <si>
    <t>SD</t>
  </si>
  <si>
    <t>p-value vs PBS(GST)</t>
  </si>
  <si>
    <t>&lt;0.0001</t>
  </si>
  <si>
    <t>p-value vs H2O2(GST)</t>
  </si>
  <si>
    <t>Bonferroni's multiple comparisons</t>
  </si>
  <si>
    <t>MitoSOX</t>
  </si>
  <si>
    <t>Compare cell means regardless of rows and columns</t>
  </si>
  <si>
    <t>Two-way ANOVA</t>
  </si>
  <si>
    <t>Ordinary</t>
  </si>
  <si>
    <t>Source of Variation</t>
  </si>
  <si>
    <t>% of total variation</t>
  </si>
  <si>
    <t>Interaction</t>
  </si>
  <si>
    <t>***</t>
  </si>
  <si>
    <t>Bonferroni's multiple comparisons test</t>
  </si>
  <si>
    <t>Predicted (LS) mean diff.</t>
  </si>
  <si>
    <t>95.00% CI of diff.</t>
  </si>
  <si>
    <t>Below threshold?</t>
  </si>
  <si>
    <t>Row Factor</t>
  </si>
  <si>
    <t>****</t>
  </si>
  <si>
    <t>Column Factor</t>
  </si>
  <si>
    <t>GST:PBS vs. GST:H2O2</t>
  </si>
  <si>
    <t>-2.589 to -1.194</t>
  </si>
  <si>
    <t>GST:PBS vs. GJA1-20k:PBS</t>
  </si>
  <si>
    <t>-0.4583 to 0.9734</t>
  </si>
  <si>
    <t>ANOVA table</t>
  </si>
  <si>
    <t>SS (Type III)</t>
  </si>
  <si>
    <t>DF</t>
  </si>
  <si>
    <t>MS</t>
  </si>
  <si>
    <t>F (DFn, DFd)</t>
  </si>
  <si>
    <t>GST:PBS vs. GJA1-20k:H2O2</t>
  </si>
  <si>
    <t>-0.9345 to 0.4972</t>
  </si>
  <si>
    <t>F (1, 150) = 14.14</t>
  </si>
  <si>
    <t>P=0.0002</t>
  </si>
  <si>
    <t>GST:H2O2 vs. GJA1-20k:PBS</t>
  </si>
  <si>
    <t>1.442 to 2.856</t>
  </si>
  <si>
    <t>F (1, 150) = 26.30</t>
  </si>
  <si>
    <t>P&lt;0.0001</t>
  </si>
  <si>
    <t>GST:H2O2 vs. GJA1-20k:H2O2</t>
  </si>
  <si>
    <t>0.9655 to 2.380</t>
  </si>
  <si>
    <t>F (1, 150) = 39.57</t>
  </si>
  <si>
    <t>GJA1-20k:PBS vs. GJA1-20k:H2O2</t>
  </si>
  <si>
    <t>-1.201 to 0.2490</t>
  </si>
  <si>
    <t>Residual</t>
  </si>
  <si>
    <t>Difference between column means</t>
  </si>
  <si>
    <t>Predicted (LS) mean 1</t>
  </si>
  <si>
    <t>Predicted (LS) mean 2</t>
  </si>
  <si>
    <t>SE of diff.</t>
  </si>
  <si>
    <t>N1</t>
  </si>
  <si>
    <t>N2</t>
  </si>
  <si>
    <t>t</t>
  </si>
  <si>
    <t>Predicted (LS) mean of PBS</t>
  </si>
  <si>
    <t>Predicted (LS) mean of H2O2</t>
  </si>
  <si>
    <t>Difference between predicted means</t>
  </si>
  <si>
    <t>SE of difference</t>
  </si>
  <si>
    <t>95% CI of difference</t>
  </si>
  <si>
    <t>-1.556 to -0.8120</t>
  </si>
  <si>
    <t>Difference between row means</t>
  </si>
  <si>
    <t>Predicted (LS) mean of GST</t>
  </si>
  <si>
    <t>Predicted (LS) mean of GJA1-20k</t>
  </si>
  <si>
    <t>0.5933 to 1.337</t>
  </si>
  <si>
    <t>Interaction CI</t>
  </si>
  <si>
    <t>Mean diff, A1 - B1</t>
  </si>
  <si>
    <t>Mean diff, A2 - B2</t>
  </si>
  <si>
    <t>(A1 -B1) - (A2 - B2)</t>
  </si>
  <si>
    <t>-2.159 to -0.6715</t>
  </si>
  <si>
    <t>(B1 - A1) - (B2 - A2)</t>
  </si>
  <si>
    <t>0.6715 to 2.159</t>
  </si>
  <si>
    <t>Number of columns (Column Factor)</t>
  </si>
  <si>
    <t>Number of rows (Row Factor)</t>
  </si>
  <si>
    <t>Ave mito area</t>
  </si>
  <si>
    <t>DRP1</t>
  </si>
  <si>
    <t>p-value vs GST</t>
  </si>
  <si>
    <t>mito size with DRP1 oe</t>
  </si>
  <si>
    <t>3704 , 1147</t>
  </si>
  <si>
    <t>0.9393, n=51</t>
  </si>
  <si>
    <t>0.4368, n=47</t>
  </si>
  <si>
    <t>CellROX</t>
  </si>
  <si>
    <t>Tukey's multiple comparisons test</t>
  </si>
  <si>
    <t>-13.04 to -5.271</t>
  </si>
  <si>
    <t>GST:PBS vs. DRP1:PBS</t>
  </si>
  <si>
    <t>-4.482 to 3.092</t>
  </si>
  <si>
    <t>GST:PBS vs. DRP1:H2O2</t>
  </si>
  <si>
    <t>-23.78 to -16.17</t>
  </si>
  <si>
    <t>F (1, 174) = 24.40</t>
  </si>
  <si>
    <t>GST:H2O2 vs. DRP1:PBS</t>
  </si>
  <si>
    <t>4.747 to 12.18</t>
  </si>
  <si>
    <t>F (1, 174) = 31.56</t>
  </si>
  <si>
    <t>GST:H2O2 vs. DRP1:H2O2</t>
  </si>
  <si>
    <t>-14.55 to -7.087</t>
  </si>
  <si>
    <t>F (1, 174) = 192.5</t>
  </si>
  <si>
    <t>DRP1:PBS vs. DRP1:H2O2</t>
  </si>
  <si>
    <t>-22.91 to -15.65</t>
  </si>
  <si>
    <t>q</t>
  </si>
  <si>
    <t>-16.24 to -12.20</t>
  </si>
  <si>
    <t>-7.780 to -3.735</t>
  </si>
  <si>
    <t>6.079 to 14.17</t>
  </si>
  <si>
    <t>-14.17 to -6.079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</si>
</sst>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9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ashed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ashed">
        <color auto="1"/>
      </right>
      <top style="double">
        <color auto="1"/>
      </top>
      <bottom/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0" borderId="0" xfId="0" applyFont="1"/>
    <xf numFmtId="0" fontId="4" fillId="0" borderId="3" xfId="0" applyFont="1" applyBorder="1"/>
    <xf numFmtId="0" fontId="2" fillId="0" borderId="0" xfId="0" applyFont="1" applyAlignment="1">
      <alignment horizontal="right"/>
    </xf>
    <xf numFmtId="2" fontId="5" fillId="0" borderId="3" xfId="0" applyNumberFormat="1" applyFont="1" applyBorder="1"/>
    <xf numFmtId="0" fontId="4" fillId="0" borderId="0" xfId="0" applyFont="1" applyBorder="1"/>
    <xf numFmtId="2" fontId="5" fillId="0" borderId="0" xfId="0" applyNumberFormat="1" applyFont="1" applyBorder="1"/>
    <xf numFmtId="0" fontId="0" fillId="0" borderId="4" xfId="0" applyFont="1" applyBorder="1"/>
    <xf numFmtId="0" fontId="0" fillId="0" borderId="0" xfId="0" quotePrefix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5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7" fillId="0" borderId="8" xfId="0" applyFont="1" applyBorder="1" applyAlignment="1">
      <alignment horizontal="left"/>
    </xf>
    <xf numFmtId="0" fontId="0" fillId="0" borderId="0" xfId="0" applyBorder="1"/>
    <xf numFmtId="0" fontId="0" fillId="0" borderId="9" xfId="0" applyBorder="1"/>
    <xf numFmtId="0" fontId="7" fillId="2" borderId="8" xfId="0" applyFont="1" applyFill="1" applyBorder="1" applyAlignment="1">
      <alignment horizontal="left"/>
    </xf>
    <xf numFmtId="0" fontId="0" fillId="2" borderId="0" xfId="0" applyFill="1" applyBorder="1"/>
    <xf numFmtId="0" fontId="6" fillId="2" borderId="9" xfId="0" applyFont="1" applyFill="1" applyBorder="1"/>
    <xf numFmtId="0" fontId="0" fillId="2" borderId="9" xfId="0" applyFill="1" applyBorder="1"/>
    <xf numFmtId="0" fontId="0" fillId="0" borderId="8" xfId="0" applyBorder="1"/>
    <xf numFmtId="0" fontId="7" fillId="0" borderId="10" xfId="0" applyFont="1" applyBorder="1" applyAlignment="1">
      <alignment horizontal="center"/>
    </xf>
    <xf numFmtId="0" fontId="0" fillId="0" borderId="11" xfId="0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Border="1"/>
    <xf numFmtId="0" fontId="7" fillId="0" borderId="9" xfId="0" applyFont="1" applyBorder="1"/>
    <xf numFmtId="0" fontId="7" fillId="2" borderId="0" xfId="0" applyFont="1" applyFill="1" applyBorder="1"/>
    <xf numFmtId="0" fontId="7" fillId="2" borderId="9" xfId="0" applyFont="1" applyFill="1" applyBorder="1"/>
    <xf numFmtId="0" fontId="7" fillId="0" borderId="13" xfId="0" applyFont="1" applyBorder="1" applyAlignment="1">
      <alignment horizontal="left"/>
    </xf>
    <xf numFmtId="0" fontId="0" fillId="0" borderId="14" xfId="0" applyBorder="1"/>
    <xf numFmtId="0" fontId="7" fillId="0" borderId="14" xfId="0" applyFont="1" applyBorder="1"/>
    <xf numFmtId="0" fontId="7" fillId="0" borderId="15" xfId="0" applyFont="1" applyBorder="1"/>
    <xf numFmtId="0" fontId="0" fillId="0" borderId="4" xfId="0" applyBorder="1"/>
    <xf numFmtId="0" fontId="0" fillId="2" borderId="2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0" borderId="0" xfId="0" applyFont="1" applyBorder="1"/>
    <xf numFmtId="0" fontId="6" fillId="0" borderId="0" xfId="0" applyFont="1"/>
    <xf numFmtId="0" fontId="1" fillId="0" borderId="0" xfId="0" applyFont="1"/>
    <xf numFmtId="0" fontId="9" fillId="0" borderId="0" xfId="0" applyFont="1"/>
    <xf numFmtId="0" fontId="1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4" xfId="0" applyFont="1" applyBorder="1"/>
    <xf numFmtId="0" fontId="0" fillId="0" borderId="3" xfId="0" applyBorder="1"/>
    <xf numFmtId="0" fontId="0" fillId="2" borderId="0" xfId="0" applyFill="1"/>
    <xf numFmtId="0" fontId="7" fillId="0" borderId="10" xfId="0" applyFont="1" applyBorder="1" applyAlignment="1">
      <alignment horizontal="left"/>
    </xf>
    <xf numFmtId="0" fontId="10" fillId="0" borderId="11" xfId="0" applyFont="1" applyBorder="1"/>
    <xf numFmtId="0" fontId="7" fillId="0" borderId="11" xfId="0" applyFont="1" applyBorder="1"/>
    <xf numFmtId="0" fontId="7" fillId="0" borderId="12" xfId="0" applyFont="1" applyBorder="1"/>
    <xf numFmtId="0" fontId="10" fillId="0" borderId="0" xfId="0" applyFont="1" applyBorder="1"/>
    <xf numFmtId="0" fontId="10" fillId="2" borderId="0" xfId="0" applyFont="1" applyFill="1" applyBorder="1"/>
    <xf numFmtId="0" fontId="11" fillId="2" borderId="0" xfId="0" applyFont="1" applyFill="1" applyBorder="1"/>
    <xf numFmtId="0" fontId="12" fillId="2" borderId="0" xfId="0" applyFont="1" applyFill="1" applyBorder="1"/>
    <xf numFmtId="0" fontId="7" fillId="0" borderId="16" xfId="0" applyFont="1" applyBorder="1" applyAlignment="1">
      <alignment horizontal="left"/>
    </xf>
    <xf numFmtId="0" fontId="10" fillId="0" borderId="17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2" fontId="7" fillId="0" borderId="0" xfId="0" applyNumberFormat="1" applyFont="1" applyFill="1" applyBorder="1"/>
    <xf numFmtId="0" fontId="0" fillId="0" borderId="15" xfId="0" applyBorder="1"/>
    <xf numFmtId="0" fontId="0" fillId="2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8" fillId="0" borderId="19" xfId="0" applyFont="1" applyBorder="1"/>
    <xf numFmtId="2" fontId="5" fillId="0" borderId="23" xfId="0" applyNumberFormat="1" applyFont="1" applyBorder="1"/>
    <xf numFmtId="2" fontId="5" fillId="0" borderId="24" xfId="0" applyNumberFormat="1" applyFont="1" applyBorder="1"/>
    <xf numFmtId="2" fontId="5" fillId="0" borderId="19" xfId="0" applyNumberFormat="1" applyFont="1" applyBorder="1"/>
    <xf numFmtId="0" fontId="0" fillId="0" borderId="25" xfId="0" applyFont="1" applyBorder="1"/>
    <xf numFmtId="0" fontId="0" fillId="0" borderId="0" xfId="0" quotePrefix="1" applyAlignment="1">
      <alignment horizontal="center"/>
    </xf>
    <xf numFmtId="0" fontId="0" fillId="0" borderId="0" xfId="0" applyAlignment="1">
      <alignment horizontal="center" vertical="center"/>
    </xf>
    <xf numFmtId="0" fontId="7" fillId="0" borderId="6" xfId="0" applyFont="1" applyBorder="1"/>
    <xf numFmtId="0" fontId="7" fillId="0" borderId="7" xfId="0" applyFont="1" applyBorder="1"/>
    <xf numFmtId="0" fontId="0" fillId="0" borderId="13" xfId="0" applyBorder="1"/>
    <xf numFmtId="0" fontId="8" fillId="0" borderId="25" xfId="0" applyFont="1" applyBorder="1"/>
    <xf numFmtId="0" fontId="0" fillId="6" borderId="2" xfId="0" applyFont="1" applyFill="1" applyBorder="1" applyAlignment="1">
      <alignment horizontal="center"/>
    </xf>
    <xf numFmtId="0" fontId="0" fillId="3" borderId="26" xfId="0" applyFont="1" applyFill="1" applyBorder="1" applyAlignment="1">
      <alignment horizontal="center"/>
    </xf>
    <xf numFmtId="0" fontId="0" fillId="6" borderId="26" xfId="0" applyFont="1" applyFill="1" applyBorder="1" applyAlignment="1">
      <alignment horizontal="center"/>
    </xf>
    <xf numFmtId="2" fontId="8" fillId="0" borderId="3" xfId="0" applyNumberFormat="1" applyFont="1" applyBorder="1"/>
    <xf numFmtId="2" fontId="8" fillId="0" borderId="0" xfId="0" applyNumberFormat="1" applyFont="1" applyBorder="1"/>
    <xf numFmtId="2" fontId="0" fillId="0" borderId="0" xfId="0" applyNumberFormat="1" applyBorder="1"/>
    <xf numFmtId="0" fontId="11" fillId="2" borderId="9" xfId="0" applyFont="1" applyFill="1" applyBorder="1"/>
    <xf numFmtId="2" fontId="0" fillId="0" borderId="4" xfId="0" applyNumberFormat="1" applyBorder="1"/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8" fillId="0" borderId="23" xfId="0" applyFont="1" applyBorder="1"/>
    <xf numFmtId="0" fontId="8" fillId="0" borderId="24" xfId="0" applyFont="1" applyBorder="1"/>
    <xf numFmtId="0" fontId="10" fillId="0" borderId="9" xfId="0" applyFont="1" applyBorder="1"/>
    <xf numFmtId="0" fontId="10" fillId="0" borderId="14" xfId="0" applyFont="1" applyBorder="1"/>
    <xf numFmtId="0" fontId="10" fillId="0" borderId="15" xfId="0" applyFont="1" applyBorder="1"/>
    <xf numFmtId="0" fontId="0" fillId="0" borderId="19" xfId="0" applyBorder="1"/>
    <xf numFmtId="0" fontId="0" fillId="0" borderId="2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sqref="A1:B1"/>
    </sheetView>
  </sheetViews>
  <sheetFormatPr defaultRowHeight="14.4" x14ac:dyDescent="0.3"/>
  <cols>
    <col min="2" max="2" width="10.109375" bestFit="1" customWidth="1"/>
    <col min="6" max="6" width="10.109375" bestFit="1" customWidth="1"/>
    <col min="7" max="7" width="11.44140625" bestFit="1" customWidth="1"/>
  </cols>
  <sheetData>
    <row r="1" spans="1:7" ht="15" thickBot="1" x14ac:dyDescent="0.35">
      <c r="A1" s="1" t="s">
        <v>0</v>
      </c>
      <c r="B1" s="1"/>
      <c r="E1" s="1" t="s">
        <v>0</v>
      </c>
      <c r="F1" s="1"/>
    </row>
    <row r="2" spans="1:7" ht="15" thickTop="1" x14ac:dyDescent="0.3">
      <c r="A2" s="2" t="s">
        <v>1</v>
      </c>
      <c r="B2" s="3" t="s">
        <v>2</v>
      </c>
      <c r="D2" s="4"/>
      <c r="E2" s="2" t="s">
        <v>1</v>
      </c>
      <c r="F2" s="3" t="s">
        <v>2</v>
      </c>
    </row>
    <row r="3" spans="1:7" x14ac:dyDescent="0.3">
      <c r="A3" s="5">
        <v>1.0411919999999999</v>
      </c>
      <c r="B3" s="5">
        <v>0.457179</v>
      </c>
      <c r="D3" s="6" t="s">
        <v>3</v>
      </c>
      <c r="E3" s="7">
        <f>AVERAGE(A3:A50)</f>
        <v>1.0000000000000002</v>
      </c>
      <c r="F3" s="7">
        <f>AVERAGE(B3:B50)</f>
        <v>0.95416647916666675</v>
      </c>
    </row>
    <row r="4" spans="1:7" x14ac:dyDescent="0.3">
      <c r="A4" s="8">
        <v>0.92436799999999997</v>
      </c>
      <c r="B4" s="8">
        <v>0.62368900000000005</v>
      </c>
      <c r="D4" s="6" t="s">
        <v>4</v>
      </c>
      <c r="E4" s="9">
        <f>STDEV(A3:A50)/SQRT(COUNT(A3:A50))</f>
        <v>4.0155405073025029E-2</v>
      </c>
      <c r="F4" s="9">
        <f>STDEV(B3:B50)/SQRT(COUNT(B3:B50))</f>
        <v>5.6946726221353376E-2</v>
      </c>
    </row>
    <row r="5" spans="1:7" x14ac:dyDescent="0.3">
      <c r="A5" s="8">
        <v>1.188876</v>
      </c>
      <c r="B5" s="8">
        <v>0.49783100000000002</v>
      </c>
      <c r="D5" s="6" t="s">
        <v>5</v>
      </c>
      <c r="E5" s="10">
        <f>COUNT(A3:A50)</f>
        <v>46</v>
      </c>
      <c r="F5" s="10">
        <f>COUNT(B3:B50)</f>
        <v>48</v>
      </c>
    </row>
    <row r="6" spans="1:7" x14ac:dyDescent="0.3">
      <c r="A6" s="8">
        <v>0.76515699999999998</v>
      </c>
      <c r="B6" s="8">
        <v>1.1476459999999999</v>
      </c>
      <c r="D6" s="6" t="s">
        <v>6</v>
      </c>
      <c r="E6" s="11" t="s">
        <v>7</v>
      </c>
      <c r="F6" s="12">
        <v>0.307</v>
      </c>
    </row>
    <row r="7" spans="1:7" x14ac:dyDescent="0.3">
      <c r="A7" s="8">
        <v>1.0657639999999999</v>
      </c>
      <c r="B7" s="8">
        <v>0.73133499999999996</v>
      </c>
      <c r="D7" s="6" t="s">
        <v>8</v>
      </c>
      <c r="E7" s="4" t="s">
        <v>9</v>
      </c>
      <c r="F7" s="4"/>
    </row>
    <row r="8" spans="1:7" x14ac:dyDescent="0.3">
      <c r="A8" s="8">
        <v>1.101321</v>
      </c>
      <c r="B8" s="8">
        <v>0.65014000000000005</v>
      </c>
    </row>
    <row r="9" spans="1:7" ht="15" thickBot="1" x14ac:dyDescent="0.35">
      <c r="A9" s="8">
        <v>0.68092699999999995</v>
      </c>
      <c r="B9" s="8">
        <v>0.60327299999999995</v>
      </c>
    </row>
    <row r="10" spans="1:7" x14ac:dyDescent="0.3">
      <c r="A10" s="8">
        <v>0.55214200000000002</v>
      </c>
      <c r="B10" s="8">
        <v>1.4377009999999999</v>
      </c>
      <c r="D10" s="13" t="s">
        <v>10</v>
      </c>
      <c r="E10" s="14"/>
      <c r="F10" s="14" t="s">
        <v>11</v>
      </c>
      <c r="G10" s="15"/>
    </row>
    <row r="11" spans="1:7" x14ac:dyDescent="0.3">
      <c r="A11" s="8">
        <v>0.56327199999999999</v>
      </c>
      <c r="B11" s="8">
        <v>0.62180999999999997</v>
      </c>
      <c r="D11" s="16"/>
      <c r="E11" s="17"/>
      <c r="F11" s="17"/>
      <c r="G11" s="18"/>
    </row>
    <row r="12" spans="1:7" x14ac:dyDescent="0.3">
      <c r="A12" s="8">
        <v>0.43701600000000002</v>
      </c>
      <c r="B12" s="8">
        <v>0.71348400000000001</v>
      </c>
      <c r="D12" s="16" t="s">
        <v>12</v>
      </c>
      <c r="E12" s="17"/>
      <c r="F12" s="17"/>
      <c r="G12" s="18" t="s">
        <v>13</v>
      </c>
    </row>
    <row r="13" spans="1:7" x14ac:dyDescent="0.3">
      <c r="A13" s="8">
        <v>0.53862699999999997</v>
      </c>
      <c r="B13" s="8">
        <v>0.55044400000000004</v>
      </c>
      <c r="D13" s="16" t="s">
        <v>14</v>
      </c>
      <c r="E13" s="17"/>
      <c r="F13" s="17"/>
      <c r="G13" s="18" t="s">
        <v>14</v>
      </c>
    </row>
    <row r="14" spans="1:7" x14ac:dyDescent="0.3">
      <c r="A14" s="8">
        <v>0.68356499999999998</v>
      </c>
      <c r="B14" s="8">
        <v>0.74206700000000003</v>
      </c>
      <c r="D14" s="16" t="s">
        <v>15</v>
      </c>
      <c r="E14" s="17"/>
      <c r="F14" s="17"/>
      <c r="G14" s="18" t="s">
        <v>1</v>
      </c>
    </row>
    <row r="15" spans="1:7" x14ac:dyDescent="0.3">
      <c r="A15" s="8">
        <v>0.6694</v>
      </c>
      <c r="B15" s="8">
        <v>0.56403000000000003</v>
      </c>
      <c r="D15" s="16"/>
      <c r="E15" s="17"/>
      <c r="F15" s="17"/>
      <c r="G15" s="18"/>
    </row>
    <row r="16" spans="1:7" x14ac:dyDescent="0.3">
      <c r="A16" s="8">
        <v>1.3043990000000001</v>
      </c>
      <c r="B16" s="8">
        <v>0.39351000000000003</v>
      </c>
      <c r="D16" s="16" t="s">
        <v>16</v>
      </c>
      <c r="E16" s="17"/>
      <c r="F16" s="17"/>
      <c r="G16" s="18"/>
    </row>
    <row r="17" spans="1:7" x14ac:dyDescent="0.3">
      <c r="A17" s="8">
        <v>0.66336499999999998</v>
      </c>
      <c r="B17" s="8">
        <v>0.34212599999999999</v>
      </c>
      <c r="D17" s="19" t="s">
        <v>17</v>
      </c>
      <c r="E17" s="20"/>
      <c r="F17" s="20"/>
      <c r="G17" s="21">
        <v>0.307</v>
      </c>
    </row>
    <row r="18" spans="1:7" x14ac:dyDescent="0.3">
      <c r="A18" s="8">
        <v>1.1188100000000001</v>
      </c>
      <c r="B18" s="8">
        <v>0.72772199999999998</v>
      </c>
      <c r="D18" s="16" t="s">
        <v>18</v>
      </c>
      <c r="E18" s="17"/>
      <c r="F18" s="17"/>
      <c r="G18" s="18" t="s">
        <v>19</v>
      </c>
    </row>
    <row r="19" spans="1:7" x14ac:dyDescent="0.3">
      <c r="A19" s="8">
        <v>1.373453</v>
      </c>
      <c r="B19" s="8">
        <v>0.435643</v>
      </c>
      <c r="D19" s="16" t="s">
        <v>20</v>
      </c>
      <c r="E19" s="17"/>
      <c r="F19" s="17"/>
      <c r="G19" s="18" t="s">
        <v>21</v>
      </c>
    </row>
    <row r="20" spans="1:7" x14ac:dyDescent="0.3">
      <c r="A20" s="8">
        <v>1.1597150000000001</v>
      </c>
      <c r="B20" s="8">
        <v>0.918659</v>
      </c>
      <c r="D20" s="16" t="s">
        <v>22</v>
      </c>
      <c r="E20" s="17"/>
      <c r="F20" s="17"/>
      <c r="G20" s="18" t="s">
        <v>23</v>
      </c>
    </row>
    <row r="21" spans="1:7" x14ac:dyDescent="0.3">
      <c r="A21" s="8">
        <v>1.643526</v>
      </c>
      <c r="B21" s="8">
        <v>1.203257</v>
      </c>
      <c r="D21" s="16" t="s">
        <v>24</v>
      </c>
      <c r="E21" s="17"/>
      <c r="F21" s="17"/>
      <c r="G21" s="18" t="s">
        <v>25</v>
      </c>
    </row>
    <row r="22" spans="1:7" x14ac:dyDescent="0.3">
      <c r="A22" s="8">
        <v>0.78373099999999996</v>
      </c>
      <c r="B22" s="8">
        <v>0.74719800000000003</v>
      </c>
      <c r="D22" s="16" t="s">
        <v>26</v>
      </c>
      <c r="E22" s="17"/>
      <c r="F22" s="17"/>
      <c r="G22" s="18" t="s">
        <v>27</v>
      </c>
    </row>
    <row r="23" spans="1:7" x14ac:dyDescent="0.3">
      <c r="A23" s="8">
        <v>1.1379619999999999</v>
      </c>
      <c r="B23" s="8">
        <v>0.995807</v>
      </c>
      <c r="D23" s="19" t="s">
        <v>28</v>
      </c>
      <c r="E23" s="20"/>
      <c r="F23" s="20"/>
      <c r="G23" s="22">
        <v>968</v>
      </c>
    </row>
    <row r="24" spans="1:7" x14ac:dyDescent="0.3">
      <c r="A24" s="8">
        <v>0.72562599999999999</v>
      </c>
      <c r="B24" s="8">
        <v>0.59734699999999996</v>
      </c>
      <c r="D24" s="16"/>
      <c r="E24" s="17"/>
      <c r="F24" s="17"/>
      <c r="G24" s="18"/>
    </row>
    <row r="25" spans="1:7" x14ac:dyDescent="0.3">
      <c r="A25" s="8">
        <v>0.84740099999999996</v>
      </c>
      <c r="B25" s="8">
        <v>0.56117600000000001</v>
      </c>
      <c r="D25" s="16" t="s">
        <v>29</v>
      </c>
      <c r="E25" s="17"/>
      <c r="F25" s="17"/>
      <c r="G25" s="18"/>
    </row>
    <row r="26" spans="1:7" x14ac:dyDescent="0.3">
      <c r="A26" s="8">
        <v>1.0938410000000001</v>
      </c>
      <c r="B26" s="8">
        <v>0.75305200000000005</v>
      </c>
      <c r="D26" s="16" t="s">
        <v>30</v>
      </c>
      <c r="E26" s="17"/>
      <c r="F26" s="17"/>
      <c r="G26" s="18" t="s">
        <v>31</v>
      </c>
    </row>
    <row r="27" spans="1:7" x14ac:dyDescent="0.3">
      <c r="A27" s="8">
        <v>0.91862299999999997</v>
      </c>
      <c r="B27" s="8">
        <v>1.3146249999999999</v>
      </c>
      <c r="D27" s="16" t="s">
        <v>32</v>
      </c>
      <c r="E27" s="17"/>
      <c r="F27" s="17"/>
      <c r="G27" s="18" t="s">
        <v>33</v>
      </c>
    </row>
    <row r="28" spans="1:7" x14ac:dyDescent="0.3">
      <c r="A28" s="8">
        <v>0.84353400000000001</v>
      </c>
      <c r="B28" s="8">
        <v>0.70679899999999996</v>
      </c>
      <c r="D28" s="16" t="s">
        <v>34</v>
      </c>
      <c r="E28" s="17"/>
      <c r="F28" s="17"/>
      <c r="G28" s="18">
        <v>-0.15409999999999999</v>
      </c>
    </row>
    <row r="29" spans="1:7" x14ac:dyDescent="0.3">
      <c r="A29" s="8">
        <v>1.2855730000000001</v>
      </c>
      <c r="B29" s="8">
        <v>1.3318620000000001</v>
      </c>
      <c r="D29" s="16" t="s">
        <v>35</v>
      </c>
      <c r="E29" s="17"/>
      <c r="F29" s="17"/>
      <c r="G29" s="18">
        <v>-8.6999999999999994E-2</v>
      </c>
    </row>
    <row r="30" spans="1:7" x14ac:dyDescent="0.3">
      <c r="A30" s="8">
        <v>1.281164</v>
      </c>
      <c r="B30" s="8">
        <v>1.615882</v>
      </c>
      <c r="D30" s="23"/>
      <c r="E30" s="17"/>
      <c r="F30" s="17"/>
      <c r="G30" s="18"/>
    </row>
    <row r="31" spans="1:7" x14ac:dyDescent="0.3">
      <c r="A31" s="8">
        <v>0.80320800000000003</v>
      </c>
      <c r="B31" s="8">
        <v>0.86160199999999998</v>
      </c>
      <c r="D31" s="24"/>
      <c r="E31" s="25"/>
      <c r="F31" s="26" t="s">
        <v>1</v>
      </c>
      <c r="G31" s="27" t="s">
        <v>13</v>
      </c>
    </row>
    <row r="32" spans="1:7" x14ac:dyDescent="0.3">
      <c r="A32" s="8">
        <v>0.83496999999999999</v>
      </c>
      <c r="B32" s="8">
        <v>1.7693840000000001</v>
      </c>
      <c r="D32" s="16" t="s">
        <v>36</v>
      </c>
      <c r="E32" s="17"/>
      <c r="F32" s="28">
        <v>46</v>
      </c>
      <c r="G32" s="29">
        <v>48</v>
      </c>
    </row>
    <row r="33" spans="1:7" x14ac:dyDescent="0.3">
      <c r="A33" s="8">
        <v>0.93817200000000001</v>
      </c>
      <c r="B33" s="17">
        <v>0.77317899999999995</v>
      </c>
      <c r="D33" s="16"/>
      <c r="E33" s="17"/>
      <c r="F33" s="28"/>
      <c r="G33" s="29"/>
    </row>
    <row r="34" spans="1:7" x14ac:dyDescent="0.3">
      <c r="A34" s="8">
        <v>1.610643</v>
      </c>
      <c r="B34" s="17">
        <v>1.488796</v>
      </c>
      <c r="D34" s="16" t="s">
        <v>37</v>
      </c>
      <c r="E34" s="17"/>
      <c r="F34" s="28">
        <v>0.437</v>
      </c>
      <c r="G34" s="29">
        <v>0.34210000000000002</v>
      </c>
    </row>
    <row r="35" spans="1:7" x14ac:dyDescent="0.3">
      <c r="A35" s="8">
        <v>0.93322099999999997</v>
      </c>
      <c r="B35" s="17">
        <v>0.99934800000000001</v>
      </c>
      <c r="D35" s="16" t="s">
        <v>38</v>
      </c>
      <c r="E35" s="17"/>
      <c r="F35" s="28">
        <v>0.79830000000000001</v>
      </c>
      <c r="G35" s="29">
        <v>0.63029999999999997</v>
      </c>
    </row>
    <row r="36" spans="1:7" x14ac:dyDescent="0.3">
      <c r="A36" s="8">
        <v>0.98525499999999999</v>
      </c>
      <c r="B36" s="17">
        <v>1.143165</v>
      </c>
      <c r="D36" s="16" t="s">
        <v>39</v>
      </c>
      <c r="E36" s="17"/>
      <c r="F36" s="28">
        <v>1.0149999999999999</v>
      </c>
      <c r="G36" s="29">
        <v>0.86050000000000004</v>
      </c>
    </row>
    <row r="37" spans="1:7" x14ac:dyDescent="0.3">
      <c r="A37" s="17">
        <v>1.1273740000000001</v>
      </c>
      <c r="B37" s="17">
        <v>0.859433</v>
      </c>
      <c r="D37" s="16" t="s">
        <v>40</v>
      </c>
      <c r="E37" s="17"/>
      <c r="F37" s="28">
        <v>1.167</v>
      </c>
      <c r="G37" s="29">
        <v>1.2490000000000001</v>
      </c>
    </row>
    <row r="38" spans="1:7" x14ac:dyDescent="0.3">
      <c r="A38" s="17">
        <v>1.241922</v>
      </c>
      <c r="B38" s="17">
        <v>0.97607699999999997</v>
      </c>
      <c r="D38" s="16" t="s">
        <v>41</v>
      </c>
      <c r="E38" s="17"/>
      <c r="F38" s="28">
        <v>1.6439999999999999</v>
      </c>
      <c r="G38" s="29">
        <v>1.786</v>
      </c>
    </row>
    <row r="39" spans="1:7" x14ac:dyDescent="0.3">
      <c r="A39" s="17">
        <v>1.0345070000000001</v>
      </c>
      <c r="B39" s="17">
        <v>0.70589599999999997</v>
      </c>
      <c r="D39" s="16"/>
      <c r="E39" s="17"/>
      <c r="F39" s="28"/>
      <c r="G39" s="29"/>
    </row>
    <row r="40" spans="1:7" x14ac:dyDescent="0.3">
      <c r="A40" s="17">
        <v>0.99465000000000003</v>
      </c>
      <c r="B40" s="17">
        <v>0.75547299999999995</v>
      </c>
      <c r="D40" s="19" t="s">
        <v>3</v>
      </c>
      <c r="E40" s="20"/>
      <c r="F40" s="30">
        <v>1</v>
      </c>
      <c r="G40" s="31">
        <v>0.95420000000000005</v>
      </c>
    </row>
    <row r="41" spans="1:7" x14ac:dyDescent="0.3">
      <c r="A41" s="17">
        <v>1.122026</v>
      </c>
      <c r="B41" s="17">
        <v>1.786295</v>
      </c>
      <c r="D41" s="19" t="s">
        <v>42</v>
      </c>
      <c r="E41" s="20"/>
      <c r="F41" s="30">
        <v>0.27229999999999999</v>
      </c>
      <c r="G41" s="31">
        <v>0.39450000000000002</v>
      </c>
    </row>
    <row r="42" spans="1:7" x14ac:dyDescent="0.3">
      <c r="A42" s="17">
        <v>0.894231</v>
      </c>
      <c r="B42" s="17">
        <v>1.2116769999999999</v>
      </c>
      <c r="D42" s="19" t="s">
        <v>43</v>
      </c>
      <c r="E42" s="20"/>
      <c r="F42" s="30">
        <v>4.0160000000000001E-2</v>
      </c>
      <c r="G42" s="31">
        <v>5.6950000000000001E-2</v>
      </c>
    </row>
    <row r="43" spans="1:7" x14ac:dyDescent="0.3">
      <c r="A43" s="17">
        <v>1.2556529999999999</v>
      </c>
      <c r="B43" s="17">
        <v>0.90944400000000003</v>
      </c>
      <c r="D43" s="19"/>
      <c r="E43" s="20"/>
      <c r="F43" s="30"/>
      <c r="G43" s="31"/>
    </row>
    <row r="44" spans="1:7" x14ac:dyDescent="0.3">
      <c r="A44" s="17">
        <v>0.98763999999999996</v>
      </c>
      <c r="B44" s="17">
        <v>1.0194749999999999</v>
      </c>
      <c r="D44" s="19" t="s">
        <v>44</v>
      </c>
      <c r="E44" s="20"/>
      <c r="F44" s="30">
        <v>0.91910000000000003</v>
      </c>
      <c r="G44" s="31">
        <v>0.83960000000000001</v>
      </c>
    </row>
    <row r="45" spans="1:7" x14ac:dyDescent="0.3">
      <c r="A45" s="17">
        <v>1.205173</v>
      </c>
      <c r="B45" s="17">
        <v>1.577868</v>
      </c>
      <c r="D45" s="19" t="s">
        <v>45</v>
      </c>
      <c r="E45" s="20"/>
      <c r="F45" s="30">
        <v>1.081</v>
      </c>
      <c r="G45" s="31">
        <v>1.069</v>
      </c>
    </row>
    <row r="46" spans="1:7" x14ac:dyDescent="0.3">
      <c r="A46" s="17">
        <v>1.36572</v>
      </c>
      <c r="B46" s="17">
        <v>1.7506660000000001</v>
      </c>
      <c r="D46" s="16"/>
      <c r="E46" s="17"/>
      <c r="F46" s="28"/>
      <c r="G46" s="29"/>
    </row>
    <row r="47" spans="1:7" ht="15" thickBot="1" x14ac:dyDescent="0.35">
      <c r="A47" s="17">
        <v>1.15097</v>
      </c>
      <c r="B47" s="17">
        <v>1.4911080000000001</v>
      </c>
      <c r="D47" s="32" t="s">
        <v>46</v>
      </c>
      <c r="E47" s="33"/>
      <c r="F47" s="34">
        <v>50.46</v>
      </c>
      <c r="G47" s="35">
        <v>44.67</v>
      </c>
    </row>
    <row r="48" spans="1:7" x14ac:dyDescent="0.3">
      <c r="A48" s="17">
        <v>1.122315</v>
      </c>
      <c r="B48" s="17">
        <v>1.2835490000000001</v>
      </c>
    </row>
    <row r="49" spans="1:2" x14ac:dyDescent="0.3">
      <c r="A49" s="17"/>
      <c r="B49" s="17">
        <v>1.2617959999999999</v>
      </c>
    </row>
    <row r="50" spans="1:2" x14ac:dyDescent="0.3">
      <c r="A50" s="36"/>
      <c r="B50" s="36">
        <v>1.190466</v>
      </c>
    </row>
  </sheetData>
  <mergeCells count="2">
    <mergeCell ref="A1:B1"/>
    <mergeCell ref="E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84"/>
  <sheetViews>
    <sheetView zoomScaleNormal="100" workbookViewId="0">
      <selection sqref="A1:B1"/>
    </sheetView>
  </sheetViews>
  <sheetFormatPr defaultRowHeight="14.4" x14ac:dyDescent="0.3"/>
  <sheetData>
    <row r="1" spans="1:63" ht="15" thickBot="1" x14ac:dyDescent="0.35">
      <c r="A1" s="1" t="s">
        <v>47</v>
      </c>
      <c r="B1" s="1"/>
      <c r="C1" s="1"/>
      <c r="F1" s="1" t="str">
        <f>A1</f>
        <v>Basal</v>
      </c>
      <c r="G1" s="1"/>
      <c r="H1" s="1"/>
      <c r="K1" s="1" t="s">
        <v>48</v>
      </c>
      <c r="L1" s="1"/>
      <c r="M1" s="1"/>
      <c r="Q1" s="1" t="str">
        <f>K1</f>
        <v>proton leak</v>
      </c>
      <c r="R1" s="1"/>
      <c r="S1" s="1"/>
      <c r="U1" s="1" t="s">
        <v>49</v>
      </c>
      <c r="V1" s="1"/>
      <c r="W1" s="1"/>
      <c r="Z1" s="1" t="s">
        <v>49</v>
      </c>
      <c r="AA1" s="1"/>
      <c r="AB1" s="1"/>
      <c r="AE1" s="1" t="s">
        <v>50</v>
      </c>
      <c r="AF1" s="1"/>
      <c r="AG1" s="1"/>
      <c r="AK1" s="1" t="str">
        <f>AE1</f>
        <v>ATP-linked</v>
      </c>
      <c r="AL1" s="1"/>
      <c r="AM1" s="1"/>
      <c r="AO1" s="1" t="s">
        <v>51</v>
      </c>
      <c r="AP1" s="1"/>
      <c r="AQ1" s="1"/>
      <c r="AU1" s="1" t="str">
        <f>AO1</f>
        <v>Reserve capacity</v>
      </c>
      <c r="AV1" s="1"/>
      <c r="AW1" s="1"/>
      <c r="AY1" s="1" t="s">
        <v>52</v>
      </c>
      <c r="AZ1" s="1"/>
      <c r="BA1" s="1"/>
      <c r="BE1" s="1" t="str">
        <f>AY1</f>
        <v>non-mitochondrial</v>
      </c>
      <c r="BF1" s="1"/>
      <c r="BG1" s="1"/>
    </row>
    <row r="2" spans="1:63" ht="15" thickTop="1" x14ac:dyDescent="0.3">
      <c r="A2" s="37" t="s">
        <v>1</v>
      </c>
      <c r="B2" s="2" t="s">
        <v>13</v>
      </c>
      <c r="C2" s="38" t="s">
        <v>53</v>
      </c>
      <c r="E2" s="4"/>
      <c r="F2" s="37" t="s">
        <v>1</v>
      </c>
      <c r="G2" s="2" t="s">
        <v>13</v>
      </c>
      <c r="H2" s="38" t="s">
        <v>53</v>
      </c>
      <c r="K2" s="37" t="s">
        <v>1</v>
      </c>
      <c r="L2" s="2" t="s">
        <v>13</v>
      </c>
      <c r="M2" s="38" t="s">
        <v>53</v>
      </c>
      <c r="P2" s="4"/>
      <c r="Q2" s="37" t="s">
        <v>1</v>
      </c>
      <c r="R2" s="2" t="s">
        <v>13</v>
      </c>
      <c r="S2" s="38" t="s">
        <v>53</v>
      </c>
      <c r="U2" s="37" t="s">
        <v>1</v>
      </c>
      <c r="V2" s="2" t="s">
        <v>13</v>
      </c>
      <c r="W2" s="38" t="s">
        <v>53</v>
      </c>
      <c r="Y2" s="4"/>
      <c r="Z2" s="37" t="s">
        <v>1</v>
      </c>
      <c r="AA2" s="2" t="s">
        <v>13</v>
      </c>
      <c r="AB2" s="38" t="s">
        <v>53</v>
      </c>
      <c r="AE2" s="37" t="s">
        <v>1</v>
      </c>
      <c r="AF2" s="2" t="s">
        <v>13</v>
      </c>
      <c r="AG2" s="38" t="s">
        <v>53</v>
      </c>
      <c r="AJ2" s="4"/>
      <c r="AK2" s="37" t="s">
        <v>1</v>
      </c>
      <c r="AL2" s="2" t="s">
        <v>13</v>
      </c>
      <c r="AM2" s="38" t="s">
        <v>53</v>
      </c>
      <c r="AO2" s="37" t="s">
        <v>1</v>
      </c>
      <c r="AP2" s="2" t="s">
        <v>13</v>
      </c>
      <c r="AQ2" s="38" t="s">
        <v>53</v>
      </c>
      <c r="AT2" s="4"/>
      <c r="AU2" s="37" t="s">
        <v>1</v>
      </c>
      <c r="AV2" s="2" t="s">
        <v>13</v>
      </c>
      <c r="AW2" s="38" t="s">
        <v>53</v>
      </c>
      <c r="AY2" s="37" t="s">
        <v>1</v>
      </c>
      <c r="AZ2" s="2" t="s">
        <v>13</v>
      </c>
      <c r="BA2" s="38" t="s">
        <v>53</v>
      </c>
      <c r="BD2" s="4"/>
      <c r="BE2" s="37" t="s">
        <v>1</v>
      </c>
      <c r="BF2" s="2" t="s">
        <v>13</v>
      </c>
      <c r="BG2" s="38" t="s">
        <v>53</v>
      </c>
    </row>
    <row r="3" spans="1:63" x14ac:dyDescent="0.3">
      <c r="A3" s="39">
        <v>11.16</v>
      </c>
      <c r="B3" s="40">
        <v>13.91</v>
      </c>
      <c r="C3" s="40">
        <v>11.21</v>
      </c>
      <c r="E3" s="6" t="s">
        <v>3</v>
      </c>
      <c r="F3" s="7">
        <f>AVERAGE(A3:A26)</f>
        <v>12.582499999999996</v>
      </c>
      <c r="G3" s="7">
        <f>AVERAGE(B3:B26)</f>
        <v>12.829583333333337</v>
      </c>
      <c r="H3" s="7">
        <f>AVERAGE(C3:C26)</f>
        <v>18.249375000000001</v>
      </c>
      <c r="I3" s="40"/>
      <c r="J3" s="40"/>
      <c r="K3" s="39">
        <v>4.45</v>
      </c>
      <c r="L3" s="40">
        <v>7.33</v>
      </c>
      <c r="M3" s="40">
        <v>5.64</v>
      </c>
      <c r="P3" s="6" t="s">
        <v>3</v>
      </c>
      <c r="Q3" s="7">
        <f>AVERAGE(K3:K26)</f>
        <v>5.8237499999999995</v>
      </c>
      <c r="R3" s="7">
        <f>AVERAGE(L3:L26)</f>
        <v>7.8587500000000015</v>
      </c>
      <c r="S3" s="7">
        <f>AVERAGE(M3:M26)</f>
        <v>12.466875</v>
      </c>
      <c r="U3" s="39">
        <v>17.96</v>
      </c>
      <c r="V3" s="40">
        <v>24.36</v>
      </c>
      <c r="W3" s="39">
        <v>19.41</v>
      </c>
      <c r="Y3" s="6" t="s">
        <v>3</v>
      </c>
      <c r="Z3" s="7">
        <f>AVERAGE(U3:U26)</f>
        <v>17.462083333333336</v>
      </c>
      <c r="AA3" s="7">
        <f>AVERAGE(V3:V26)</f>
        <v>24.815416666666675</v>
      </c>
      <c r="AB3" s="7">
        <f>AVERAGE(W3:W26)</f>
        <v>35.670625000000001</v>
      </c>
      <c r="AE3" s="40">
        <v>6.71</v>
      </c>
      <c r="AF3" s="40">
        <v>6.58</v>
      </c>
      <c r="AG3" s="40">
        <v>5.57</v>
      </c>
      <c r="AJ3" s="6" t="s">
        <v>3</v>
      </c>
      <c r="AK3" s="7">
        <f>AVERAGE(AE3:AE26)</f>
        <v>6.75875</v>
      </c>
      <c r="AL3" s="7">
        <f>AVERAGE(AF3:AF26)</f>
        <v>4.9699999999999989</v>
      </c>
      <c r="AM3" s="7">
        <f>AVERAGE(AG3:AG26)</f>
        <v>5.7825000000000006</v>
      </c>
      <c r="AO3" s="40">
        <v>6.71</v>
      </c>
      <c r="AP3" s="40">
        <v>6.58</v>
      </c>
      <c r="AQ3" s="40">
        <v>5.57</v>
      </c>
      <c r="AT3" s="6" t="s">
        <v>3</v>
      </c>
      <c r="AU3" s="7">
        <f>AVERAGE(AO3:AO26)</f>
        <v>6.75875</v>
      </c>
      <c r="AV3" s="7">
        <f>AVERAGE(AP3:AP26)</f>
        <v>4.9699999999999989</v>
      </c>
      <c r="AW3" s="7">
        <f>AVERAGE(AQ3:AQ26)</f>
        <v>5.7825000000000006</v>
      </c>
      <c r="AY3" s="40">
        <v>4.8099999999999996</v>
      </c>
      <c r="AZ3" s="40">
        <v>9.1300000000000008</v>
      </c>
      <c r="BA3" s="40">
        <v>7.65</v>
      </c>
      <c r="BD3" s="6" t="s">
        <v>3</v>
      </c>
      <c r="BE3" s="7">
        <f>AVERAGE(AY3:AY26)</f>
        <v>6.4158333333333344</v>
      </c>
      <c r="BF3" s="7">
        <f>AVERAGE(AZ3:AZ26)</f>
        <v>10.816250000000004</v>
      </c>
      <c r="BG3" s="7">
        <f>AVERAGE(BA3:BA26)</f>
        <v>13.897499999999997</v>
      </c>
    </row>
    <row r="4" spans="1:63" x14ac:dyDescent="0.3">
      <c r="A4" s="41">
        <v>4.95</v>
      </c>
      <c r="B4" s="40">
        <v>16.100000000000001</v>
      </c>
      <c r="C4" s="40">
        <v>5.72</v>
      </c>
      <c r="E4" s="6" t="s">
        <v>4</v>
      </c>
      <c r="F4" s="9">
        <f>STDEV(A3:A26)/SQRT(COUNT(A3:A26))</f>
        <v>1.8220540298468546</v>
      </c>
      <c r="G4" s="9">
        <f>STDEV(B3:B26)/SQRT(COUNT(B3:B26))</f>
        <v>3.3755577896108386</v>
      </c>
      <c r="H4" s="9">
        <f>STDEV(C3:C26)/SQRT(COUNT(C3:C26))</f>
        <v>4.2456441863740375</v>
      </c>
      <c r="I4" s="40"/>
      <c r="J4" s="40"/>
      <c r="K4" s="41">
        <v>1.72</v>
      </c>
      <c r="L4" s="40">
        <v>9.58</v>
      </c>
      <c r="M4" s="40">
        <v>3.08</v>
      </c>
      <c r="P4" s="6" t="s">
        <v>4</v>
      </c>
      <c r="Q4" s="9">
        <f>STDEV(K3:K26)/SQRT(COUNT(K3:K26))</f>
        <v>1.3016236811872843</v>
      </c>
      <c r="R4" s="9">
        <f>STDEV(L3:L26)/SQRT(COUNT(L3:L26))</f>
        <v>2.0859942119658608</v>
      </c>
      <c r="S4" s="9">
        <f>STDEV(M3:M26)/SQRT(COUNT(M3:M26))</f>
        <v>2.638872663144562</v>
      </c>
      <c r="U4" s="41">
        <v>6.42</v>
      </c>
      <c r="V4" s="40">
        <v>27.17</v>
      </c>
      <c r="W4" s="41">
        <v>10.62</v>
      </c>
      <c r="Y4" s="6" t="s">
        <v>4</v>
      </c>
      <c r="Z4" s="9">
        <f>STDEV(U3:U26)/SQRT(COUNT(U3:U26))</f>
        <v>2.3945756166293939</v>
      </c>
      <c r="AA4" s="9">
        <f>STDEV(V3:V26)/SQRT(COUNT(V3:V26))</f>
        <v>6.0253978453999402</v>
      </c>
      <c r="AB4" s="9">
        <f>STDEV(W3:W26)/SQRT(COUNT(W3:W26))</f>
        <v>8.4814905072138309</v>
      </c>
      <c r="AE4" s="40">
        <v>3.23</v>
      </c>
      <c r="AF4" s="40">
        <v>6.52</v>
      </c>
      <c r="AG4" s="40">
        <v>2.64</v>
      </c>
      <c r="AJ4" s="6" t="s">
        <v>4</v>
      </c>
      <c r="AK4" s="9">
        <f>STDEV(AE3:AE26)/SQRT(COUNT(AE3:AE26))</f>
        <v>0.72830339684936152</v>
      </c>
      <c r="AL4" s="9">
        <f>STDEV(AF3:AF26)/SQRT(COUNT(AF3:AF26))</f>
        <v>1.3382631237562357</v>
      </c>
      <c r="AM4" s="9">
        <f>STDEV(AG3:AG26)/SQRT(COUNT(AG3:AG26))</f>
        <v>1.8259758806366162</v>
      </c>
      <c r="AO4" s="40">
        <v>3.23</v>
      </c>
      <c r="AP4" s="40">
        <v>6.52</v>
      </c>
      <c r="AQ4" s="40">
        <v>2.64</v>
      </c>
      <c r="AT4" s="6" t="s">
        <v>4</v>
      </c>
      <c r="AU4" s="9">
        <f>STDEV(AO3:AO26)/SQRT(COUNT(AO3:AO26))</f>
        <v>0.72830339684936152</v>
      </c>
      <c r="AV4" s="9">
        <f>STDEV(AP3:AP26)/SQRT(COUNT(AP3:AP26))</f>
        <v>1.3382631237562357</v>
      </c>
      <c r="AW4" s="9">
        <f>STDEV(AQ3:AQ26)/SQRT(COUNT(AQ3:AQ26))</f>
        <v>1.8259758806366162</v>
      </c>
      <c r="AY4" s="40">
        <v>2.0499999999999998</v>
      </c>
      <c r="AZ4" s="40">
        <v>9.41</v>
      </c>
      <c r="BA4" s="40">
        <v>3.24</v>
      </c>
      <c r="BD4" s="6" t="s">
        <v>4</v>
      </c>
      <c r="BE4" s="9">
        <f>STDEV(AY3:AY26)/SQRT(COUNT(AY3:AY26))</f>
        <v>1.2165176477133688</v>
      </c>
      <c r="BF4" s="9">
        <f>STDEV(AZ3:AZ26)/SQRT(COUNT(AZ3:AZ26))</f>
        <v>2.531772150474898</v>
      </c>
      <c r="BG4" s="9">
        <f>STDEV(BA3:BA26)/SQRT(COUNT(BA3:BA26))</f>
        <v>3.0781200296068172</v>
      </c>
    </row>
    <row r="5" spans="1:63" x14ac:dyDescent="0.3">
      <c r="A5" s="41">
        <v>8.4499999999999993</v>
      </c>
      <c r="B5" s="40">
        <v>45.25</v>
      </c>
      <c r="C5" s="40">
        <v>13.91</v>
      </c>
      <c r="E5" s="6" t="s">
        <v>5</v>
      </c>
      <c r="F5" s="10">
        <f>COUNT(A3:A26)</f>
        <v>24</v>
      </c>
      <c r="G5" s="10">
        <f>COUNT(B3:B26)</f>
        <v>24</v>
      </c>
      <c r="H5" s="10">
        <f>COUNT(C3:C26)</f>
        <v>16</v>
      </c>
      <c r="I5" s="40"/>
      <c r="J5" s="40"/>
      <c r="K5" s="41">
        <v>2.65</v>
      </c>
      <c r="L5" s="40">
        <v>26.81</v>
      </c>
      <c r="M5" s="40">
        <v>7.33</v>
      </c>
      <c r="P5" s="6" t="s">
        <v>5</v>
      </c>
      <c r="Q5" s="10">
        <f>COUNT(K3:K26)</f>
        <v>24</v>
      </c>
      <c r="R5" s="10">
        <f>COUNT(L3:L26)</f>
        <v>24</v>
      </c>
      <c r="S5" s="10">
        <f>COUNT(M3:M26)</f>
        <v>16</v>
      </c>
      <c r="U5" s="41">
        <v>10.52</v>
      </c>
      <c r="V5" s="40">
        <v>79.59</v>
      </c>
      <c r="W5" s="41">
        <v>24.36</v>
      </c>
      <c r="Y5" s="6" t="s">
        <v>5</v>
      </c>
      <c r="Z5" s="10">
        <f>COUNT(U3:U26)</f>
        <v>24</v>
      </c>
      <c r="AA5" s="10">
        <f>COUNT(V3:V26)</f>
        <v>24</v>
      </c>
      <c r="AB5" s="10">
        <f>COUNT(W3:W26)</f>
        <v>16</v>
      </c>
      <c r="AE5" s="40">
        <v>5.8</v>
      </c>
      <c r="AF5" s="40">
        <v>18.440000000000001</v>
      </c>
      <c r="AG5" s="40">
        <v>6.58</v>
      </c>
      <c r="AJ5" s="6" t="s">
        <v>5</v>
      </c>
      <c r="AK5" s="10">
        <f>COUNT(AE3:AE26)</f>
        <v>24</v>
      </c>
      <c r="AL5" s="10">
        <f>COUNT(AF3:AF26)</f>
        <v>24</v>
      </c>
      <c r="AM5" s="10">
        <f>COUNT(AG3:AG26)</f>
        <v>16</v>
      </c>
      <c r="AO5" s="40">
        <v>5.8</v>
      </c>
      <c r="AP5" s="40">
        <v>18.440000000000001</v>
      </c>
      <c r="AQ5" s="40">
        <v>6.58</v>
      </c>
      <c r="AT5" s="6" t="s">
        <v>5</v>
      </c>
      <c r="AU5" s="10">
        <f>COUNT(AO3:AO26)</f>
        <v>24</v>
      </c>
      <c r="AV5" s="10">
        <f>COUNT(AP3:AP26)</f>
        <v>24</v>
      </c>
      <c r="AW5" s="10">
        <f>COUNT(AQ3:AQ26)</f>
        <v>16</v>
      </c>
      <c r="AY5" s="40">
        <v>2.78</v>
      </c>
      <c r="AZ5" s="40">
        <v>34.56</v>
      </c>
      <c r="BA5" s="40">
        <v>9.1300000000000008</v>
      </c>
      <c r="BD5" s="6" t="s">
        <v>5</v>
      </c>
      <c r="BE5" s="10">
        <f>COUNT(AY3:AY26)</f>
        <v>24</v>
      </c>
      <c r="BF5" s="10">
        <f>COUNT(AZ3:AZ26)</f>
        <v>24</v>
      </c>
      <c r="BG5" s="10">
        <f>COUNT(BA3:BA26)</f>
        <v>16</v>
      </c>
    </row>
    <row r="6" spans="1:63" x14ac:dyDescent="0.3">
      <c r="A6" s="41">
        <v>10.52</v>
      </c>
      <c r="B6" s="40">
        <v>68.569999999999993</v>
      </c>
      <c r="C6" s="40">
        <v>16.100000000000001</v>
      </c>
      <c r="E6" s="6" t="s">
        <v>6</v>
      </c>
      <c r="F6" s="11" t="s">
        <v>7</v>
      </c>
      <c r="G6" s="12">
        <v>0.30520000000000003</v>
      </c>
      <c r="H6" s="42">
        <v>0.68600000000000005</v>
      </c>
      <c r="I6" s="40"/>
      <c r="J6" s="40"/>
      <c r="K6" s="41">
        <v>1.64</v>
      </c>
      <c r="L6" s="40">
        <v>40.46</v>
      </c>
      <c r="M6" s="40">
        <v>9.58</v>
      </c>
      <c r="P6" s="6" t="s">
        <v>6</v>
      </c>
      <c r="Q6" s="11" t="s">
        <v>7</v>
      </c>
      <c r="R6" s="12" t="s">
        <v>54</v>
      </c>
      <c r="S6" s="43">
        <v>3.1300000000000001E-2</v>
      </c>
      <c r="U6" s="41">
        <v>15.08</v>
      </c>
      <c r="V6" s="40">
        <v>129.05000000000001</v>
      </c>
      <c r="W6" s="41">
        <v>27.17</v>
      </c>
      <c r="Y6" s="6" t="s">
        <v>6</v>
      </c>
      <c r="Z6" s="11" t="s">
        <v>7</v>
      </c>
      <c r="AA6" s="12" t="s">
        <v>54</v>
      </c>
      <c r="AB6" s="44">
        <v>7.1599999999999997E-2</v>
      </c>
      <c r="AE6" s="40">
        <v>8.8800000000000008</v>
      </c>
      <c r="AF6" s="40">
        <v>28.11</v>
      </c>
      <c r="AG6" s="40">
        <v>6.52</v>
      </c>
      <c r="AJ6" s="6" t="s">
        <v>6</v>
      </c>
      <c r="AK6" s="11" t="s">
        <v>7</v>
      </c>
      <c r="AL6" s="45">
        <f>AK48</f>
        <v>7.9000000000000008E-3</v>
      </c>
      <c r="AM6" s="46">
        <f>AK49</f>
        <v>9.7799999999999998E-2</v>
      </c>
      <c r="AO6" s="40">
        <v>8.8800000000000008</v>
      </c>
      <c r="AP6" s="40">
        <v>28.11</v>
      </c>
      <c r="AQ6" s="40">
        <v>6.52</v>
      </c>
      <c r="AT6" s="6" t="s">
        <v>6</v>
      </c>
      <c r="AU6" s="11" t="s">
        <v>7</v>
      </c>
      <c r="AV6" s="45">
        <f>AU48</f>
        <v>7.9000000000000008E-3</v>
      </c>
      <c r="AW6" s="46">
        <f>AU49</f>
        <v>9.7799999999999998E-2</v>
      </c>
      <c r="AY6" s="40">
        <v>1.27</v>
      </c>
      <c r="AZ6" s="40">
        <v>45.57</v>
      </c>
      <c r="BA6" s="40">
        <v>9.41</v>
      </c>
      <c r="BD6" s="6" t="s">
        <v>6</v>
      </c>
      <c r="BE6" s="11" t="s">
        <v>7</v>
      </c>
      <c r="BF6" s="12">
        <f>BE48</f>
        <v>0.69240000000000002</v>
      </c>
      <c r="BG6" s="47">
        <f>BE49</f>
        <v>1.7600000000000001E-2</v>
      </c>
      <c r="BI6" s="40"/>
      <c r="BJ6" s="40"/>
      <c r="BK6" s="40"/>
    </row>
    <row r="7" spans="1:63" x14ac:dyDescent="0.3">
      <c r="A7" s="41">
        <v>10.77</v>
      </c>
      <c r="B7" s="40">
        <v>11.38</v>
      </c>
      <c r="C7" s="40">
        <v>45.25</v>
      </c>
      <c r="E7" s="6" t="s">
        <v>8</v>
      </c>
      <c r="F7" s="4" t="s">
        <v>55</v>
      </c>
      <c r="G7" s="4"/>
      <c r="I7" s="40"/>
      <c r="J7" s="40"/>
      <c r="K7" s="41">
        <v>2.94</v>
      </c>
      <c r="L7" s="40">
        <v>7.16</v>
      </c>
      <c r="M7" s="40">
        <v>26.81</v>
      </c>
      <c r="P7" s="6" t="s">
        <v>8</v>
      </c>
      <c r="Q7" s="4" t="s">
        <v>55</v>
      </c>
      <c r="R7" s="4"/>
      <c r="U7" s="41">
        <v>19.63</v>
      </c>
      <c r="V7" s="40">
        <v>21.99</v>
      </c>
      <c r="W7" s="41">
        <v>79.59</v>
      </c>
      <c r="Y7" s="6" t="s">
        <v>8</v>
      </c>
      <c r="Z7" s="4" t="s">
        <v>55</v>
      </c>
      <c r="AA7" s="4"/>
      <c r="AE7" s="40">
        <v>7.83</v>
      </c>
      <c r="AF7" s="40">
        <v>4.22</v>
      </c>
      <c r="AG7" s="40">
        <v>18.440000000000001</v>
      </c>
      <c r="AJ7" s="6" t="s">
        <v>8</v>
      </c>
      <c r="AK7" s="4" t="s">
        <v>55</v>
      </c>
      <c r="AL7" s="4"/>
      <c r="AO7" s="40">
        <v>7.83</v>
      </c>
      <c r="AP7" s="40">
        <v>4.22</v>
      </c>
      <c r="AQ7" s="40">
        <v>18.440000000000001</v>
      </c>
      <c r="AT7" s="6" t="s">
        <v>8</v>
      </c>
      <c r="AU7" s="4" t="s">
        <v>55</v>
      </c>
      <c r="AV7" s="4"/>
      <c r="AY7" s="40">
        <v>6.84</v>
      </c>
      <c r="AZ7" s="40">
        <v>7.8</v>
      </c>
      <c r="BA7" s="40">
        <v>34.56</v>
      </c>
      <c r="BD7" s="6" t="s">
        <v>8</v>
      </c>
      <c r="BE7" s="4" t="s">
        <v>55</v>
      </c>
      <c r="BF7" s="4"/>
      <c r="BI7" s="40"/>
      <c r="BJ7" s="40"/>
      <c r="BK7" s="40"/>
    </row>
    <row r="8" spans="1:63" x14ac:dyDescent="0.3">
      <c r="A8" s="41">
        <v>7.35</v>
      </c>
      <c r="B8" s="40">
        <v>3.3</v>
      </c>
      <c r="C8" s="40">
        <v>68.569999999999993</v>
      </c>
      <c r="I8" s="40"/>
      <c r="J8" s="40"/>
      <c r="K8" s="41">
        <v>2.64</v>
      </c>
      <c r="L8" s="40">
        <v>2.02</v>
      </c>
      <c r="M8" s="40">
        <v>40.46</v>
      </c>
      <c r="S8" s="40"/>
      <c r="U8" s="41">
        <v>10.65</v>
      </c>
      <c r="V8" s="40">
        <v>6.32</v>
      </c>
      <c r="W8" s="41">
        <v>129.1</v>
      </c>
      <c r="AE8" s="40">
        <v>4.71</v>
      </c>
      <c r="AF8" s="40">
        <v>1.28</v>
      </c>
      <c r="AG8" s="40">
        <v>28.11</v>
      </c>
      <c r="AM8" s="40"/>
      <c r="AO8" s="40">
        <v>4.71</v>
      </c>
      <c r="AP8" s="40">
        <v>1.28</v>
      </c>
      <c r="AQ8" s="40">
        <v>28.11</v>
      </c>
      <c r="AW8" s="40"/>
      <c r="AY8" s="40">
        <v>3.12</v>
      </c>
      <c r="AZ8" s="40">
        <v>2.23</v>
      </c>
      <c r="BA8" s="40">
        <v>45.57</v>
      </c>
      <c r="BG8" s="40"/>
      <c r="BI8" s="40"/>
      <c r="BJ8" s="40"/>
      <c r="BK8" s="40"/>
    </row>
    <row r="9" spans="1:63" x14ac:dyDescent="0.3">
      <c r="A9" s="41">
        <v>15.29</v>
      </c>
      <c r="B9" s="40">
        <v>4.87</v>
      </c>
      <c r="C9" s="40">
        <v>11.38</v>
      </c>
      <c r="I9" s="40"/>
      <c r="J9" s="40"/>
      <c r="K9" s="41">
        <v>4.45</v>
      </c>
      <c r="L9" s="40">
        <v>2.42</v>
      </c>
      <c r="M9" s="40">
        <v>7.16</v>
      </c>
      <c r="S9" s="40"/>
      <c r="U9" s="41">
        <v>22.64</v>
      </c>
      <c r="V9" s="40">
        <v>10.09</v>
      </c>
      <c r="W9" s="41">
        <v>21.99</v>
      </c>
      <c r="AE9" s="40">
        <v>10.84</v>
      </c>
      <c r="AF9" s="40">
        <v>2.4500000000000002</v>
      </c>
      <c r="AG9" s="40">
        <v>4.22</v>
      </c>
      <c r="AM9" s="40"/>
      <c r="AO9" s="40">
        <v>10.84</v>
      </c>
      <c r="AP9" s="40">
        <v>2.4500000000000002</v>
      </c>
      <c r="AQ9" s="40">
        <v>4.22</v>
      </c>
      <c r="AW9" s="40"/>
      <c r="AY9" s="40">
        <v>5.43</v>
      </c>
      <c r="AZ9" s="40">
        <v>2.73</v>
      </c>
      <c r="BA9" s="40">
        <v>7.8</v>
      </c>
      <c r="BG9" s="40"/>
      <c r="BI9" s="40"/>
      <c r="BJ9" s="40"/>
      <c r="BK9" s="40"/>
    </row>
    <row r="10" spans="1:63" x14ac:dyDescent="0.3">
      <c r="A10" s="41">
        <v>12.45</v>
      </c>
      <c r="B10" s="40">
        <v>39.5</v>
      </c>
      <c r="C10" s="40">
        <v>3.3</v>
      </c>
      <c r="E10" s="48"/>
      <c r="I10" s="40"/>
      <c r="J10" s="40"/>
      <c r="K10" s="41">
        <v>4.32</v>
      </c>
      <c r="L10" s="40">
        <v>24.59</v>
      </c>
      <c r="M10" s="40">
        <v>2.02</v>
      </c>
      <c r="O10" s="48"/>
      <c r="S10" s="40"/>
      <c r="U10" s="41">
        <v>19.29</v>
      </c>
      <c r="V10" s="40">
        <v>68.790000000000006</v>
      </c>
      <c r="W10" s="41">
        <v>6.32</v>
      </c>
      <c r="Y10" s="48"/>
      <c r="AE10" s="40">
        <v>8.1300000000000008</v>
      </c>
      <c r="AF10" s="40">
        <v>14.91</v>
      </c>
      <c r="AG10" s="40">
        <v>1.28</v>
      </c>
      <c r="AI10" s="48"/>
      <c r="AM10" s="40"/>
      <c r="AO10" s="40">
        <v>8.1300000000000008</v>
      </c>
      <c r="AP10" s="40">
        <v>14.91</v>
      </c>
      <c r="AQ10" s="40">
        <v>1.28</v>
      </c>
      <c r="AS10" s="48"/>
      <c r="AW10" s="40"/>
      <c r="AY10" s="40">
        <v>3.08</v>
      </c>
      <c r="AZ10" s="40">
        <v>36.229999999999997</v>
      </c>
      <c r="BA10" s="40">
        <v>2.23</v>
      </c>
      <c r="BC10" s="48"/>
      <c r="BG10" s="40"/>
      <c r="BI10" s="40"/>
      <c r="BJ10" s="40"/>
      <c r="BK10" s="40"/>
    </row>
    <row r="11" spans="1:63" x14ac:dyDescent="0.3">
      <c r="A11" s="41">
        <v>20.12</v>
      </c>
      <c r="B11" s="40">
        <v>8.42</v>
      </c>
      <c r="C11" s="40">
        <v>4.87</v>
      </c>
      <c r="E11" s="48"/>
      <c r="I11" s="40"/>
      <c r="J11" s="40"/>
      <c r="K11" s="41">
        <v>8.39</v>
      </c>
      <c r="L11" s="40">
        <v>5.31</v>
      </c>
      <c r="M11" s="40">
        <v>2.42</v>
      </c>
      <c r="O11" s="48"/>
      <c r="S11" s="40"/>
      <c r="U11" s="41">
        <v>26.27</v>
      </c>
      <c r="V11" s="40">
        <v>9.83</v>
      </c>
      <c r="W11" s="41">
        <v>10.09</v>
      </c>
      <c r="Y11" s="48"/>
      <c r="AE11" s="40">
        <v>11.73</v>
      </c>
      <c r="AF11" s="40">
        <v>3.11</v>
      </c>
      <c r="AG11" s="40">
        <v>2.4500000000000002</v>
      </c>
      <c r="AI11" s="48"/>
      <c r="AM11" s="40"/>
      <c r="AO11" s="40">
        <v>11.73</v>
      </c>
      <c r="AP11" s="40">
        <v>3.11</v>
      </c>
      <c r="AQ11" s="40">
        <v>2.4500000000000002</v>
      </c>
      <c r="AS11" s="48"/>
      <c r="AW11" s="40"/>
      <c r="AY11" s="40">
        <v>7.32</v>
      </c>
      <c r="AZ11" s="40">
        <v>6.5</v>
      </c>
      <c r="BA11" s="40">
        <v>2.73</v>
      </c>
      <c r="BC11" s="48"/>
      <c r="BG11" s="40"/>
      <c r="BI11" s="40"/>
      <c r="BJ11" s="40"/>
      <c r="BK11" s="40"/>
    </row>
    <row r="12" spans="1:63" x14ac:dyDescent="0.3">
      <c r="A12" s="41">
        <v>6.5</v>
      </c>
      <c r="B12" s="40">
        <v>11.14</v>
      </c>
      <c r="C12" s="40">
        <v>8.41</v>
      </c>
      <c r="E12" s="48"/>
      <c r="I12" s="40"/>
      <c r="J12" s="40"/>
      <c r="K12" s="41">
        <v>2.27</v>
      </c>
      <c r="L12" s="40">
        <v>8.06</v>
      </c>
      <c r="M12" s="40">
        <v>7.46</v>
      </c>
      <c r="O12" s="48"/>
      <c r="S12" s="40"/>
      <c r="U12" s="41">
        <v>8.2200000000000006</v>
      </c>
      <c r="V12" s="40">
        <v>13.5</v>
      </c>
      <c r="W12" s="41">
        <v>17.98</v>
      </c>
      <c r="Y12" s="48"/>
      <c r="AE12" s="40">
        <v>4.2300000000000004</v>
      </c>
      <c r="AF12" s="40">
        <v>3.08</v>
      </c>
      <c r="AG12" s="40">
        <v>0.95</v>
      </c>
      <c r="AI12" s="48"/>
      <c r="AM12" s="40"/>
      <c r="AO12" s="40">
        <v>4.2300000000000004</v>
      </c>
      <c r="AP12" s="40">
        <v>3.08</v>
      </c>
      <c r="AQ12" s="40">
        <v>0.95</v>
      </c>
      <c r="AS12" s="48"/>
      <c r="AW12" s="40"/>
      <c r="AY12" s="40">
        <v>2.34</v>
      </c>
      <c r="AZ12" s="40">
        <v>7.83</v>
      </c>
      <c r="BA12" s="40">
        <v>9.25</v>
      </c>
      <c r="BC12" s="48"/>
      <c r="BG12" s="40"/>
      <c r="BI12" s="40"/>
      <c r="BJ12" s="40"/>
      <c r="BK12" s="40"/>
    </row>
    <row r="13" spans="1:63" x14ac:dyDescent="0.3">
      <c r="A13" s="41">
        <v>11.1</v>
      </c>
      <c r="B13" s="40">
        <v>26.55</v>
      </c>
      <c r="C13" s="40">
        <v>9.09</v>
      </c>
      <c r="E13" s="48"/>
      <c r="I13" s="40"/>
      <c r="J13" s="40"/>
      <c r="K13" s="41">
        <v>4.13</v>
      </c>
      <c r="L13" s="40">
        <v>21.64</v>
      </c>
      <c r="M13" s="40">
        <v>7.58</v>
      </c>
      <c r="O13" s="48"/>
      <c r="S13" s="40"/>
      <c r="U13" s="41">
        <v>13.81</v>
      </c>
      <c r="V13" s="40">
        <v>40.01</v>
      </c>
      <c r="W13" s="41">
        <v>18.59</v>
      </c>
      <c r="Y13" s="48"/>
      <c r="AE13" s="40">
        <v>6.97</v>
      </c>
      <c r="AF13" s="40">
        <v>4.91</v>
      </c>
      <c r="AG13" s="40">
        <v>1.51</v>
      </c>
      <c r="AI13" s="48"/>
      <c r="AM13" s="40"/>
      <c r="AO13" s="40">
        <v>6.97</v>
      </c>
      <c r="AP13" s="40">
        <v>4.91</v>
      </c>
      <c r="AQ13" s="40">
        <v>1.51</v>
      </c>
      <c r="AS13" s="48"/>
      <c r="AW13" s="40"/>
      <c r="AY13" s="40">
        <v>2.62</v>
      </c>
      <c r="AZ13" s="40">
        <v>22.92</v>
      </c>
      <c r="BA13" s="40">
        <v>9.15</v>
      </c>
      <c r="BC13" s="48"/>
      <c r="BG13" s="40"/>
      <c r="BI13" s="40"/>
      <c r="BJ13" s="40"/>
      <c r="BK13" s="40"/>
    </row>
    <row r="14" spans="1:63" x14ac:dyDescent="0.3">
      <c r="A14" s="41">
        <v>6.36</v>
      </c>
      <c r="B14" s="40">
        <v>5.31</v>
      </c>
      <c r="C14" s="40">
        <v>17.98</v>
      </c>
      <c r="E14" s="48"/>
      <c r="I14" s="40"/>
      <c r="J14" s="40"/>
      <c r="K14" s="41">
        <v>2.41</v>
      </c>
      <c r="L14" s="40">
        <v>3.61</v>
      </c>
      <c r="M14" s="40">
        <v>12.66</v>
      </c>
      <c r="O14" s="48"/>
      <c r="S14" s="40"/>
      <c r="U14" s="41">
        <v>8.15</v>
      </c>
      <c r="V14" s="40">
        <v>7.86</v>
      </c>
      <c r="W14" s="41">
        <v>25.47</v>
      </c>
      <c r="Y14" s="48"/>
      <c r="AE14" s="40">
        <v>3.95</v>
      </c>
      <c r="AF14" s="40">
        <v>1.7</v>
      </c>
      <c r="AG14" s="40">
        <v>5.32</v>
      </c>
      <c r="AI14" s="48"/>
      <c r="AM14" s="40"/>
      <c r="AO14" s="40">
        <v>3.95</v>
      </c>
      <c r="AP14" s="40">
        <v>1.7</v>
      </c>
      <c r="AQ14" s="40">
        <v>5.32</v>
      </c>
      <c r="AS14" s="48"/>
      <c r="AW14" s="40"/>
      <c r="AY14" s="40">
        <v>2.19</v>
      </c>
      <c r="AZ14" s="40">
        <v>4.38</v>
      </c>
      <c r="BA14" s="40">
        <v>13.63</v>
      </c>
      <c r="BC14" s="48"/>
      <c r="BG14" s="40"/>
      <c r="BI14" s="40"/>
      <c r="BJ14" s="40"/>
      <c r="BK14" s="40"/>
    </row>
    <row r="15" spans="1:63" x14ac:dyDescent="0.3">
      <c r="A15" s="41">
        <v>6.38</v>
      </c>
      <c r="B15" s="40">
        <v>10.41</v>
      </c>
      <c r="C15" s="40">
        <v>16.77</v>
      </c>
      <c r="E15" s="48"/>
      <c r="I15" s="40"/>
      <c r="J15" s="40"/>
      <c r="K15" s="41">
        <v>2.48</v>
      </c>
      <c r="L15" s="40">
        <v>7.56</v>
      </c>
      <c r="M15" s="40">
        <v>15.23</v>
      </c>
      <c r="O15" s="48"/>
      <c r="S15" s="40"/>
      <c r="U15" s="41">
        <v>8.2200000000000006</v>
      </c>
      <c r="V15" s="40">
        <v>15.7</v>
      </c>
      <c r="W15" s="41">
        <v>31.45</v>
      </c>
      <c r="Y15" s="48"/>
      <c r="AE15" s="40">
        <v>3.9</v>
      </c>
      <c r="AF15" s="40">
        <v>2.85</v>
      </c>
      <c r="AG15" s="40">
        <v>1.54</v>
      </c>
      <c r="AI15" s="48"/>
      <c r="AM15" s="40"/>
      <c r="AO15" s="40">
        <v>3.9</v>
      </c>
      <c r="AP15" s="40">
        <v>2.85</v>
      </c>
      <c r="AQ15" s="40">
        <v>1.54</v>
      </c>
      <c r="AS15" s="48"/>
      <c r="AW15" s="40"/>
      <c r="AY15" s="40">
        <v>1.58</v>
      </c>
      <c r="AZ15" s="40">
        <v>7.77</v>
      </c>
      <c r="BA15" s="40">
        <v>14.29</v>
      </c>
      <c r="BC15" s="48"/>
      <c r="BG15" s="40"/>
      <c r="BI15" s="40"/>
      <c r="BJ15" s="40"/>
      <c r="BK15" s="40"/>
    </row>
    <row r="16" spans="1:63" x14ac:dyDescent="0.3">
      <c r="A16" s="41">
        <v>4.4800000000000004</v>
      </c>
      <c r="B16" s="40">
        <v>11.45</v>
      </c>
      <c r="C16" s="40">
        <v>13.68</v>
      </c>
      <c r="E16" s="48"/>
      <c r="I16" s="40"/>
      <c r="J16" s="40"/>
      <c r="K16" s="41">
        <v>1.54</v>
      </c>
      <c r="L16" s="40">
        <v>7.46</v>
      </c>
      <c r="M16" s="40">
        <v>11.77</v>
      </c>
      <c r="O16" s="48"/>
      <c r="S16" s="40"/>
      <c r="U16" s="41">
        <v>6.49</v>
      </c>
      <c r="V16" s="40">
        <v>21.9</v>
      </c>
      <c r="W16" s="41">
        <v>24.98</v>
      </c>
      <c r="Y16" s="48"/>
      <c r="AE16" s="40">
        <v>2.94</v>
      </c>
      <c r="AF16" s="40">
        <v>3.99</v>
      </c>
      <c r="AG16" s="40">
        <v>1.91</v>
      </c>
      <c r="AI16" s="48"/>
      <c r="AM16" s="40"/>
      <c r="AO16" s="40">
        <v>2.94</v>
      </c>
      <c r="AP16" s="40">
        <v>3.99</v>
      </c>
      <c r="AQ16" s="40">
        <v>1.91</v>
      </c>
      <c r="AS16" s="48"/>
      <c r="AW16" s="40"/>
      <c r="AY16" s="40">
        <v>1.64</v>
      </c>
      <c r="AZ16" s="40">
        <v>7.79</v>
      </c>
      <c r="BA16" s="40">
        <v>11.01</v>
      </c>
      <c r="BC16" s="48"/>
      <c r="BG16" s="40"/>
      <c r="BI16" s="40"/>
      <c r="BJ16" s="40"/>
      <c r="BK16" s="40"/>
    </row>
    <row r="17" spans="1:63" x14ac:dyDescent="0.3">
      <c r="A17" s="41">
        <v>18.72</v>
      </c>
      <c r="B17" s="40">
        <v>0.79</v>
      </c>
      <c r="C17" s="40">
        <v>14.55</v>
      </c>
      <c r="E17" s="48"/>
      <c r="I17" s="40"/>
      <c r="J17" s="40"/>
      <c r="K17" s="41">
        <v>7.85</v>
      </c>
      <c r="L17" s="40">
        <v>0.37</v>
      </c>
      <c r="M17" s="40">
        <v>13.08</v>
      </c>
      <c r="O17" s="48"/>
      <c r="S17" s="40"/>
      <c r="U17" s="41">
        <v>23.58</v>
      </c>
      <c r="V17" s="40">
        <v>3.1</v>
      </c>
      <c r="W17" s="41">
        <v>33.479999999999997</v>
      </c>
      <c r="Y17" s="48"/>
      <c r="AE17" s="40">
        <v>10.87</v>
      </c>
      <c r="AF17" s="40">
        <v>0.42</v>
      </c>
      <c r="AG17" s="40">
        <v>1.47</v>
      </c>
      <c r="AI17" s="48"/>
      <c r="AM17" s="40"/>
      <c r="AO17" s="40">
        <v>10.87</v>
      </c>
      <c r="AP17" s="40">
        <v>0.42</v>
      </c>
      <c r="AQ17" s="40">
        <v>1.47</v>
      </c>
      <c r="AS17" s="48"/>
      <c r="AW17" s="40"/>
      <c r="AY17" s="40">
        <v>11.5</v>
      </c>
      <c r="AZ17" s="40">
        <v>0.97</v>
      </c>
      <c r="BA17" s="40">
        <v>11.7</v>
      </c>
      <c r="BC17" s="48"/>
      <c r="BG17" s="40"/>
      <c r="BI17" s="40"/>
      <c r="BJ17" s="40"/>
      <c r="BK17" s="40"/>
    </row>
    <row r="18" spans="1:63" x14ac:dyDescent="0.3">
      <c r="A18" s="41">
        <v>8.25</v>
      </c>
      <c r="B18" s="40">
        <v>5.35</v>
      </c>
      <c r="C18" s="40">
        <v>31.2</v>
      </c>
      <c r="E18" s="48"/>
      <c r="I18" s="40"/>
      <c r="J18" s="40"/>
      <c r="K18" s="41">
        <v>2.93</v>
      </c>
      <c r="L18" s="40">
        <v>3.26</v>
      </c>
      <c r="M18" s="40">
        <v>27.19</v>
      </c>
      <c r="O18" s="48"/>
      <c r="S18" s="40"/>
      <c r="U18" s="41">
        <v>11.03</v>
      </c>
      <c r="V18" s="40">
        <v>19.72</v>
      </c>
      <c r="W18" s="41">
        <v>90.13</v>
      </c>
      <c r="Y18" s="48"/>
      <c r="AE18" s="40">
        <v>5.32</v>
      </c>
      <c r="AF18" s="40">
        <v>2.09</v>
      </c>
      <c r="AG18" s="40">
        <v>4.01</v>
      </c>
      <c r="AI18" s="48"/>
      <c r="AM18" s="40"/>
      <c r="AO18" s="40">
        <v>5.32</v>
      </c>
      <c r="AP18" s="40">
        <v>2.09</v>
      </c>
      <c r="AQ18" s="40">
        <v>4.01</v>
      </c>
      <c r="AS18" s="48"/>
      <c r="AW18" s="40"/>
      <c r="AY18" s="40">
        <v>6.82</v>
      </c>
      <c r="AZ18" s="40">
        <v>3.68</v>
      </c>
      <c r="BA18" s="40">
        <v>31.01</v>
      </c>
      <c r="BC18" s="48"/>
      <c r="BG18" s="40"/>
      <c r="BI18" s="40"/>
      <c r="BJ18" s="40"/>
      <c r="BK18" s="40"/>
    </row>
    <row r="19" spans="1:63" x14ac:dyDescent="0.3">
      <c r="A19" s="41">
        <v>14.17</v>
      </c>
      <c r="B19" s="40">
        <v>0.67</v>
      </c>
      <c r="C19" s="17"/>
      <c r="E19" s="48"/>
      <c r="I19" s="40"/>
      <c r="J19" s="40"/>
      <c r="K19" s="41">
        <v>5.07</v>
      </c>
      <c r="L19" s="40">
        <v>0.32</v>
      </c>
      <c r="M19" s="17"/>
      <c r="O19" s="48"/>
      <c r="S19" s="40"/>
      <c r="U19" s="41">
        <v>18.47</v>
      </c>
      <c r="V19" s="40">
        <v>2.33</v>
      </c>
      <c r="W19" s="17"/>
      <c r="Y19" s="48"/>
      <c r="AE19" s="40">
        <v>9.1</v>
      </c>
      <c r="AF19" s="40">
        <v>0.34</v>
      </c>
      <c r="AG19" s="17"/>
      <c r="AI19" s="48"/>
      <c r="AM19" s="40"/>
      <c r="AO19" s="40">
        <v>9.1</v>
      </c>
      <c r="AP19" s="40">
        <v>0.34</v>
      </c>
      <c r="AQ19" s="17"/>
      <c r="AS19" s="48"/>
      <c r="AW19" s="40"/>
      <c r="AY19" s="40">
        <v>8.33</v>
      </c>
      <c r="AZ19" s="40">
        <v>0.65</v>
      </c>
      <c r="BA19" s="17"/>
      <c r="BC19" s="48"/>
      <c r="BG19" s="40"/>
      <c r="BI19" s="40"/>
      <c r="BJ19" s="40"/>
      <c r="BK19" s="40"/>
    </row>
    <row r="20" spans="1:63" x14ac:dyDescent="0.3">
      <c r="A20" s="41">
        <v>21.04</v>
      </c>
      <c r="B20" s="40">
        <v>2.57</v>
      </c>
      <c r="C20" s="17"/>
      <c r="E20" s="48"/>
      <c r="I20" s="40"/>
      <c r="J20" s="40"/>
      <c r="K20" s="41">
        <v>8.25</v>
      </c>
      <c r="L20" s="40">
        <v>1.49</v>
      </c>
      <c r="M20" s="17"/>
      <c r="O20" s="48"/>
      <c r="S20" s="40"/>
      <c r="U20" s="41">
        <v>34.53</v>
      </c>
      <c r="V20" s="40">
        <v>9.89</v>
      </c>
      <c r="W20" s="17"/>
      <c r="Y20" s="48"/>
      <c r="AE20" s="40">
        <v>12.79</v>
      </c>
      <c r="AF20" s="40">
        <v>1.08</v>
      </c>
      <c r="AG20" s="17"/>
      <c r="AI20" s="48"/>
      <c r="AM20" s="40"/>
      <c r="AO20" s="40">
        <v>12.79</v>
      </c>
      <c r="AP20" s="40">
        <v>1.08</v>
      </c>
      <c r="AQ20" s="17"/>
      <c r="AS20" s="48"/>
      <c r="AW20" s="40"/>
      <c r="AY20" s="40">
        <v>15.2</v>
      </c>
      <c r="AZ20" s="40">
        <v>1.61</v>
      </c>
      <c r="BA20" s="17"/>
      <c r="BC20" s="48"/>
      <c r="BG20" s="40"/>
      <c r="BI20" s="40"/>
      <c r="BJ20" s="40"/>
      <c r="BK20" s="40"/>
    </row>
    <row r="21" spans="1:63" x14ac:dyDescent="0.3">
      <c r="A21" s="41">
        <v>2.4700000000000002</v>
      </c>
      <c r="B21" s="40">
        <v>5.18</v>
      </c>
      <c r="C21" s="17"/>
      <c r="E21" s="48"/>
      <c r="I21" s="40"/>
      <c r="J21" s="40"/>
      <c r="K21" s="41">
        <v>1.1599999999999999</v>
      </c>
      <c r="L21" s="40">
        <v>1.96</v>
      </c>
      <c r="M21" s="17"/>
      <c r="O21" s="48"/>
      <c r="S21" s="40"/>
      <c r="U21" s="41">
        <v>4.43</v>
      </c>
      <c r="V21" s="40">
        <v>19.649999999999999</v>
      </c>
      <c r="W21" s="17"/>
      <c r="Y21" s="48"/>
      <c r="AE21" s="40">
        <v>1.31</v>
      </c>
      <c r="AF21" s="40">
        <v>3.22</v>
      </c>
      <c r="AG21" s="17"/>
      <c r="AI21" s="48"/>
      <c r="AM21" s="40"/>
      <c r="AO21" s="40">
        <v>1.31</v>
      </c>
      <c r="AP21" s="40">
        <v>3.22</v>
      </c>
      <c r="AQ21" s="17"/>
      <c r="AS21" s="48"/>
      <c r="AW21" s="40"/>
      <c r="AY21" s="40">
        <v>1.81</v>
      </c>
      <c r="AZ21" s="40">
        <v>9.84</v>
      </c>
      <c r="BA21" s="17"/>
      <c r="BC21" s="48"/>
      <c r="BG21" s="40"/>
      <c r="BI21" s="40"/>
      <c r="BJ21" s="40"/>
      <c r="BK21" s="40"/>
    </row>
    <row r="22" spans="1:63" x14ac:dyDescent="0.3">
      <c r="A22" s="41">
        <v>2.44</v>
      </c>
      <c r="B22" s="40">
        <v>1.74</v>
      </c>
      <c r="C22" s="17"/>
      <c r="E22" s="48"/>
      <c r="I22" s="40"/>
      <c r="J22" s="40"/>
      <c r="K22" s="41">
        <v>1.03</v>
      </c>
      <c r="L22" s="40">
        <v>0.78</v>
      </c>
      <c r="M22" s="17"/>
      <c r="O22" s="48"/>
      <c r="S22" s="40"/>
      <c r="U22" s="41">
        <v>3.91</v>
      </c>
      <c r="V22" s="40">
        <v>6.69</v>
      </c>
      <c r="W22" s="17"/>
      <c r="Y22" s="48"/>
      <c r="AE22" s="40">
        <v>1.41</v>
      </c>
      <c r="AF22" s="40">
        <v>0.96</v>
      </c>
      <c r="AG22" s="17"/>
      <c r="AI22" s="48"/>
      <c r="AM22" s="40"/>
      <c r="AO22" s="40">
        <v>1.41</v>
      </c>
      <c r="AP22" s="40">
        <v>0.96</v>
      </c>
      <c r="AQ22" s="17"/>
      <c r="AS22" s="48"/>
      <c r="AW22" s="40"/>
      <c r="AY22" s="40">
        <v>0.88</v>
      </c>
      <c r="AZ22" s="40">
        <v>1.96</v>
      </c>
      <c r="BA22" s="17"/>
      <c r="BC22" s="48"/>
      <c r="BG22" s="40"/>
      <c r="BI22" s="40"/>
      <c r="BJ22" s="40"/>
      <c r="BK22" s="40"/>
    </row>
    <row r="23" spans="1:63" x14ac:dyDescent="0.3">
      <c r="A23" s="41">
        <v>24.08</v>
      </c>
      <c r="B23" s="40">
        <v>2.42</v>
      </c>
      <c r="C23" s="17"/>
      <c r="E23" s="48"/>
      <c r="I23" s="40"/>
      <c r="J23" s="40"/>
      <c r="K23" s="41">
        <v>14.3</v>
      </c>
      <c r="L23" s="40">
        <v>1.05</v>
      </c>
      <c r="M23" s="17"/>
      <c r="O23" s="48"/>
      <c r="S23" s="40"/>
      <c r="U23" s="41">
        <v>24.9</v>
      </c>
      <c r="V23" s="40">
        <v>2.83</v>
      </c>
      <c r="W23" s="17"/>
      <c r="Y23" s="48"/>
      <c r="AE23" s="40">
        <v>9.7799999999999994</v>
      </c>
      <c r="AF23" s="40">
        <v>1.37</v>
      </c>
      <c r="AG23" s="17"/>
      <c r="AI23" s="48"/>
      <c r="AM23" s="40"/>
      <c r="AO23" s="40">
        <v>9.7799999999999994</v>
      </c>
      <c r="AP23" s="40">
        <v>1.37</v>
      </c>
      <c r="AQ23" s="17"/>
      <c r="AS23" s="48"/>
      <c r="AW23" s="40"/>
      <c r="AY23" s="40">
        <v>14.45</v>
      </c>
      <c r="AZ23" s="40">
        <v>3.69</v>
      </c>
      <c r="BA23" s="17"/>
      <c r="BC23" s="48"/>
      <c r="BG23" s="40"/>
      <c r="BI23" s="40"/>
      <c r="BJ23" s="40"/>
      <c r="BK23" s="40"/>
    </row>
    <row r="24" spans="1:63" x14ac:dyDescent="0.3">
      <c r="A24" s="41">
        <v>14.45</v>
      </c>
      <c r="B24" s="40">
        <v>7.34</v>
      </c>
      <c r="C24" s="17"/>
      <c r="E24" s="48"/>
      <c r="I24" s="40"/>
      <c r="J24" s="40"/>
      <c r="K24" s="41">
        <v>10.61</v>
      </c>
      <c r="L24" s="40">
        <v>2.5299999999999998</v>
      </c>
      <c r="M24" s="17"/>
      <c r="O24" s="48"/>
      <c r="S24" s="40"/>
      <c r="U24" s="41">
        <v>19.57</v>
      </c>
      <c r="V24" s="40">
        <v>36.43</v>
      </c>
      <c r="W24" s="17"/>
      <c r="Y24" s="48"/>
      <c r="AE24" s="40">
        <v>3.84</v>
      </c>
      <c r="AF24" s="40">
        <v>4.8</v>
      </c>
      <c r="AG24" s="17"/>
      <c r="AI24" s="48"/>
      <c r="AM24" s="40"/>
      <c r="AO24" s="40">
        <v>3.84</v>
      </c>
      <c r="AP24" s="40">
        <v>4.8</v>
      </c>
      <c r="AQ24" s="17"/>
      <c r="AS24" s="48"/>
      <c r="AW24" s="40"/>
      <c r="AY24" s="40">
        <v>9.9600000000000009</v>
      </c>
      <c r="AZ24" s="40">
        <v>23.69</v>
      </c>
      <c r="BA24" s="17"/>
      <c r="BC24" s="48"/>
      <c r="BG24" s="40"/>
      <c r="BI24" s="40"/>
      <c r="BJ24" s="40"/>
      <c r="BK24" s="40"/>
    </row>
    <row r="25" spans="1:63" x14ac:dyDescent="0.3">
      <c r="A25" s="41">
        <v>16.47</v>
      </c>
      <c r="B25" s="40">
        <v>4.25</v>
      </c>
      <c r="C25" s="41"/>
      <c r="E25" s="48"/>
      <c r="I25" s="40"/>
      <c r="J25" s="40"/>
      <c r="K25" s="41">
        <v>12.12</v>
      </c>
      <c r="L25" s="40">
        <v>2</v>
      </c>
      <c r="M25" s="41"/>
      <c r="O25" s="48"/>
      <c r="S25" s="40"/>
      <c r="U25" s="41">
        <v>28.79</v>
      </c>
      <c r="V25" s="40">
        <v>13.32</v>
      </c>
      <c r="W25" s="41"/>
      <c r="Y25" s="48"/>
      <c r="AE25" s="40">
        <v>4.3499999999999996</v>
      </c>
      <c r="AF25" s="40">
        <v>2.25</v>
      </c>
      <c r="AG25" s="41"/>
      <c r="AI25" s="48"/>
      <c r="AM25" s="40"/>
      <c r="AO25" s="40">
        <v>4.3499999999999996</v>
      </c>
      <c r="AP25" s="40">
        <v>2.25</v>
      </c>
      <c r="AQ25" s="41"/>
      <c r="AS25" s="48"/>
      <c r="AW25" s="40"/>
      <c r="AY25" s="40">
        <v>12.46</v>
      </c>
      <c r="AZ25" s="40">
        <v>7.3</v>
      </c>
      <c r="BA25" s="41"/>
      <c r="BC25" s="48"/>
      <c r="BG25" s="40"/>
      <c r="BI25" s="40"/>
      <c r="BJ25" s="40"/>
      <c r="BK25" s="40"/>
    </row>
    <row r="26" spans="1:63" x14ac:dyDescent="0.3">
      <c r="A26" s="49">
        <v>44.01</v>
      </c>
      <c r="B26" s="40">
        <v>1.44</v>
      </c>
      <c r="C26" s="49"/>
      <c r="E26" s="48"/>
      <c r="I26" s="40"/>
      <c r="J26" s="40"/>
      <c r="K26" s="49">
        <v>30.42</v>
      </c>
      <c r="L26" s="40">
        <v>0.84</v>
      </c>
      <c r="M26" s="49"/>
      <c r="O26" s="48"/>
      <c r="S26" s="40"/>
      <c r="U26" s="49">
        <v>56.53</v>
      </c>
      <c r="V26" s="40">
        <v>5.45</v>
      </c>
      <c r="W26" s="49"/>
      <c r="Y26" s="48"/>
      <c r="AE26" s="40">
        <v>13.59</v>
      </c>
      <c r="AF26" s="40">
        <v>0.6</v>
      </c>
      <c r="AG26" s="41"/>
      <c r="AI26" s="48"/>
      <c r="AM26" s="40"/>
      <c r="AO26" s="40">
        <v>13.59</v>
      </c>
      <c r="AP26" s="40">
        <v>0.6</v>
      </c>
      <c r="AQ26" s="41"/>
      <c r="AS26" s="48"/>
      <c r="AW26" s="40"/>
      <c r="AY26" s="40">
        <v>25.5</v>
      </c>
      <c r="AZ26" s="40">
        <v>1.35</v>
      </c>
      <c r="BA26" s="41"/>
      <c r="BC26" s="48"/>
      <c r="BG26" s="40"/>
      <c r="BI26" s="40"/>
      <c r="BJ26" s="40"/>
      <c r="BK26" s="40"/>
    </row>
    <row r="27" spans="1:63" x14ac:dyDescent="0.3">
      <c r="B27" s="50"/>
      <c r="C27" s="40"/>
      <c r="E27" s="48"/>
      <c r="I27" s="40"/>
      <c r="J27" s="40"/>
      <c r="L27" s="50"/>
      <c r="M27" s="40"/>
      <c r="O27" s="48"/>
      <c r="S27" s="40"/>
      <c r="V27" s="50"/>
      <c r="W27" s="40"/>
      <c r="Y27" s="48"/>
      <c r="AE27" s="50"/>
      <c r="AF27" s="50"/>
      <c r="AG27" s="39"/>
      <c r="AI27" s="48"/>
      <c r="AM27" s="40"/>
      <c r="AO27" s="50"/>
      <c r="AP27" s="50"/>
      <c r="AQ27" s="39"/>
      <c r="AS27" s="48"/>
      <c r="AW27" s="40"/>
      <c r="AY27" s="50"/>
      <c r="AZ27" s="50"/>
      <c r="BA27" s="39"/>
      <c r="BC27" s="48"/>
      <c r="BG27" s="40"/>
      <c r="BI27" s="40"/>
      <c r="BJ27" s="40"/>
      <c r="BK27" s="40"/>
    </row>
    <row r="28" spans="1:63" ht="15" thickBot="1" x14ac:dyDescent="0.35">
      <c r="C28" s="40"/>
      <c r="E28" s="48"/>
      <c r="I28" s="40"/>
      <c r="J28" s="40"/>
      <c r="M28" s="40"/>
      <c r="O28" s="48"/>
      <c r="S28" s="40"/>
      <c r="W28" s="40"/>
      <c r="Y28" s="48"/>
      <c r="AG28" s="40"/>
      <c r="AI28" s="48"/>
      <c r="AM28" s="40"/>
      <c r="AQ28" s="40"/>
      <c r="AS28" s="48"/>
      <c r="AW28" s="40"/>
      <c r="BA28" s="40"/>
      <c r="BC28" s="48"/>
      <c r="BG28" s="40"/>
      <c r="BI28" s="40"/>
      <c r="BJ28" s="40"/>
      <c r="BK28" s="40"/>
    </row>
    <row r="29" spans="1:63" x14ac:dyDescent="0.3">
      <c r="A29" s="13" t="s">
        <v>56</v>
      </c>
      <c r="B29" s="14"/>
      <c r="C29" s="14"/>
      <c r="D29" s="14"/>
      <c r="E29" s="14" t="s">
        <v>57</v>
      </c>
      <c r="F29" s="14"/>
      <c r="G29" s="14"/>
      <c r="H29" s="14"/>
      <c r="I29" s="15"/>
      <c r="K29" s="13" t="s">
        <v>56</v>
      </c>
      <c r="L29" s="14"/>
      <c r="M29" s="14"/>
      <c r="N29" s="14"/>
      <c r="O29" s="14" t="s">
        <v>48</v>
      </c>
      <c r="P29" s="14"/>
      <c r="Q29" s="14"/>
      <c r="R29" s="14"/>
      <c r="S29" s="15"/>
      <c r="U29" s="13" t="s">
        <v>56</v>
      </c>
      <c r="V29" s="14"/>
      <c r="W29" s="14"/>
      <c r="X29" s="14"/>
      <c r="Y29" s="14" t="s">
        <v>58</v>
      </c>
      <c r="Z29" s="14"/>
      <c r="AA29" s="14"/>
      <c r="AB29" s="14"/>
      <c r="AC29" s="15"/>
      <c r="AE29" s="13" t="s">
        <v>56</v>
      </c>
      <c r="AF29" s="14"/>
      <c r="AG29" s="14"/>
      <c r="AH29" s="14"/>
      <c r="AI29" s="14" t="s">
        <v>50</v>
      </c>
      <c r="AJ29" s="14"/>
      <c r="AK29" s="14"/>
      <c r="AL29" s="14"/>
      <c r="AM29" s="15"/>
      <c r="AO29" s="13" t="s">
        <v>56</v>
      </c>
      <c r="AP29" s="14"/>
      <c r="AQ29" s="14"/>
      <c r="AR29" s="14"/>
      <c r="AS29" s="14" t="s">
        <v>59</v>
      </c>
      <c r="AT29" s="14"/>
      <c r="AU29" s="14"/>
      <c r="AV29" s="14"/>
      <c r="AW29" s="15"/>
      <c r="AY29" s="13" t="s">
        <v>56</v>
      </c>
      <c r="AZ29" s="14"/>
      <c r="BA29" s="14"/>
      <c r="BB29" s="14"/>
      <c r="BC29" s="14" t="s">
        <v>52</v>
      </c>
      <c r="BD29" s="14"/>
      <c r="BE29" s="14"/>
      <c r="BF29" s="14"/>
      <c r="BG29" s="15"/>
      <c r="BI29" s="40"/>
      <c r="BJ29" s="40"/>
      <c r="BK29" s="40"/>
    </row>
    <row r="30" spans="1:63" x14ac:dyDescent="0.3">
      <c r="A30" s="16"/>
      <c r="C30" s="17"/>
      <c r="D30" s="17"/>
      <c r="E30" s="17"/>
      <c r="F30" s="17"/>
      <c r="G30" s="17"/>
      <c r="H30" s="17"/>
      <c r="I30" s="18"/>
      <c r="K30" s="16"/>
      <c r="M30" s="17"/>
      <c r="N30" s="17"/>
      <c r="O30" s="17"/>
      <c r="P30" s="17"/>
      <c r="Q30" s="17"/>
      <c r="R30" s="17"/>
      <c r="S30" s="18"/>
      <c r="U30" s="16"/>
      <c r="W30" s="17"/>
      <c r="X30" s="17"/>
      <c r="Y30" s="17"/>
      <c r="Z30" s="17"/>
      <c r="AA30" s="17"/>
      <c r="AB30" s="17"/>
      <c r="AC30" s="18"/>
      <c r="AE30" s="16"/>
      <c r="AG30" s="17"/>
      <c r="AH30" s="17"/>
      <c r="AI30" s="17"/>
      <c r="AJ30" s="17"/>
      <c r="AK30" s="17"/>
      <c r="AL30" s="17"/>
      <c r="AM30" s="18"/>
      <c r="AO30" s="16"/>
      <c r="AQ30" s="17"/>
      <c r="AR30" s="17"/>
      <c r="AS30" s="17"/>
      <c r="AT30" s="17"/>
      <c r="AU30" s="17"/>
      <c r="AV30" s="17"/>
      <c r="AW30" s="18"/>
      <c r="AY30" s="16"/>
      <c r="BA30" s="17"/>
      <c r="BB30" s="17"/>
      <c r="BC30" s="17"/>
      <c r="BD30" s="17"/>
      <c r="BE30" s="17"/>
      <c r="BF30" s="17"/>
      <c r="BG30" s="18"/>
      <c r="BI30" s="40"/>
      <c r="BJ30" s="40"/>
      <c r="BK30" s="40"/>
    </row>
    <row r="31" spans="1:63" x14ac:dyDescent="0.3">
      <c r="A31" s="16" t="s">
        <v>60</v>
      </c>
      <c r="C31" s="17"/>
      <c r="D31" s="17"/>
      <c r="E31" s="17"/>
      <c r="F31" s="17"/>
      <c r="G31" s="17"/>
      <c r="H31" s="17"/>
      <c r="I31" s="18"/>
      <c r="K31" s="16" t="s">
        <v>60</v>
      </c>
      <c r="M31" s="17"/>
      <c r="N31" s="17"/>
      <c r="O31" s="17"/>
      <c r="P31" s="17"/>
      <c r="Q31" s="17"/>
      <c r="R31" s="17"/>
      <c r="S31" s="18"/>
      <c r="U31" s="16" t="s">
        <v>60</v>
      </c>
      <c r="W31" s="17"/>
      <c r="X31" s="17"/>
      <c r="Y31" s="17"/>
      <c r="Z31" s="17"/>
      <c r="AA31" s="17"/>
      <c r="AB31" s="17"/>
      <c r="AC31" s="18"/>
      <c r="AE31" s="16" t="s">
        <v>60</v>
      </c>
      <c r="AG31" s="17"/>
      <c r="AH31" s="17"/>
      <c r="AI31" s="17"/>
      <c r="AJ31" s="17"/>
      <c r="AK31" s="17"/>
      <c r="AL31" s="17"/>
      <c r="AM31" s="18"/>
      <c r="AO31" s="16" t="s">
        <v>60</v>
      </c>
      <c r="AQ31" s="17"/>
      <c r="AR31" s="17"/>
      <c r="AS31" s="17"/>
      <c r="AT31" s="17"/>
      <c r="AU31" s="17"/>
      <c r="AV31" s="17"/>
      <c r="AW31" s="18"/>
      <c r="AY31" s="16" t="s">
        <v>60</v>
      </c>
      <c r="BA31" s="17"/>
      <c r="BB31" s="17"/>
      <c r="BC31" s="17"/>
      <c r="BD31" s="17"/>
      <c r="BE31" s="17"/>
      <c r="BF31" s="17"/>
      <c r="BG31" s="18"/>
      <c r="BI31" s="40"/>
      <c r="BJ31" s="40"/>
      <c r="BK31" s="40"/>
    </row>
    <row r="32" spans="1:63" x14ac:dyDescent="0.3">
      <c r="A32" s="16" t="s">
        <v>17</v>
      </c>
      <c r="C32" s="17"/>
      <c r="D32" s="17"/>
      <c r="E32" s="17">
        <v>7.4300000000000005E-2</v>
      </c>
      <c r="F32" s="17"/>
      <c r="G32" s="17"/>
      <c r="H32" s="17"/>
      <c r="I32" s="18"/>
      <c r="K32" s="16" t="s">
        <v>17</v>
      </c>
      <c r="M32" s="17"/>
      <c r="N32" s="17"/>
      <c r="O32" s="17">
        <v>2.1000000000000001E-2</v>
      </c>
      <c r="P32" s="17"/>
      <c r="Q32" s="17"/>
      <c r="R32" s="17"/>
      <c r="S32" s="18"/>
      <c r="U32" s="16" t="s">
        <v>17</v>
      </c>
      <c r="W32" s="17"/>
      <c r="X32" s="17"/>
      <c r="Y32" s="17">
        <v>7.4899999999999994E-2</v>
      </c>
      <c r="Z32" s="17"/>
      <c r="AA32" s="17"/>
      <c r="AB32" s="17"/>
      <c r="AC32" s="18"/>
      <c r="AE32" s="16" t="s">
        <v>17</v>
      </c>
      <c r="AG32" s="17"/>
      <c r="AH32" s="17"/>
      <c r="AI32" s="17">
        <v>1.17E-2</v>
      </c>
      <c r="AJ32" s="17"/>
      <c r="AK32" s="17"/>
      <c r="AL32" s="17"/>
      <c r="AM32" s="18"/>
      <c r="AO32" s="16" t="s">
        <v>17</v>
      </c>
      <c r="AQ32" s="17"/>
      <c r="AR32" s="17"/>
      <c r="AS32" s="17">
        <v>1.17E-2</v>
      </c>
      <c r="AT32" s="17"/>
      <c r="AU32" s="17"/>
      <c r="AV32" s="17"/>
      <c r="AW32" s="18"/>
      <c r="AY32" s="16" t="s">
        <v>17</v>
      </c>
      <c r="BA32" s="17"/>
      <c r="BB32" s="17"/>
      <c r="BC32" s="17">
        <v>3.1300000000000001E-2</v>
      </c>
      <c r="BD32" s="17"/>
      <c r="BE32" s="17"/>
      <c r="BF32" s="17"/>
      <c r="BG32" s="18"/>
      <c r="BI32" s="40"/>
      <c r="BJ32" s="40"/>
      <c r="BK32" s="40"/>
    </row>
    <row r="33" spans="1:63" x14ac:dyDescent="0.3">
      <c r="A33" s="16" t="s">
        <v>18</v>
      </c>
      <c r="C33" s="17"/>
      <c r="D33" s="17"/>
      <c r="E33" s="17" t="s">
        <v>61</v>
      </c>
      <c r="F33" s="17"/>
      <c r="G33" s="17"/>
      <c r="H33" s="17"/>
      <c r="I33" s="18"/>
      <c r="K33" s="16" t="s">
        <v>18</v>
      </c>
      <c r="M33" s="17"/>
      <c r="N33" s="17"/>
      <c r="O33" s="17" t="s">
        <v>61</v>
      </c>
      <c r="P33" s="17"/>
      <c r="Q33" s="17"/>
      <c r="R33" s="17"/>
      <c r="S33" s="18"/>
      <c r="U33" s="16" t="s">
        <v>18</v>
      </c>
      <c r="W33" s="17"/>
      <c r="X33" s="17"/>
      <c r="Y33" s="17" t="s">
        <v>61</v>
      </c>
      <c r="Z33" s="17"/>
      <c r="AA33" s="17"/>
      <c r="AB33" s="17"/>
      <c r="AC33" s="18"/>
      <c r="AE33" s="16" t="s">
        <v>18</v>
      </c>
      <c r="AG33" s="17"/>
      <c r="AH33" s="17"/>
      <c r="AI33" s="17" t="s">
        <v>61</v>
      </c>
      <c r="AJ33" s="17"/>
      <c r="AK33" s="17"/>
      <c r="AL33" s="17"/>
      <c r="AM33" s="18"/>
      <c r="AO33" s="16" t="s">
        <v>18</v>
      </c>
      <c r="AQ33" s="17"/>
      <c r="AR33" s="17"/>
      <c r="AS33" s="17" t="s">
        <v>61</v>
      </c>
      <c r="AT33" s="17"/>
      <c r="AU33" s="17"/>
      <c r="AV33" s="17"/>
      <c r="AW33" s="18"/>
      <c r="AY33" s="16" t="s">
        <v>18</v>
      </c>
      <c r="BA33" s="17"/>
      <c r="BB33" s="17"/>
      <c r="BC33" s="17" t="s">
        <v>61</v>
      </c>
      <c r="BD33" s="17"/>
      <c r="BE33" s="17"/>
      <c r="BF33" s="17"/>
      <c r="BG33" s="18"/>
      <c r="BI33" s="40"/>
      <c r="BJ33" s="40"/>
      <c r="BK33" s="40"/>
    </row>
    <row r="34" spans="1:63" x14ac:dyDescent="0.3">
      <c r="A34" s="16" t="s">
        <v>20</v>
      </c>
      <c r="C34" s="17"/>
      <c r="D34" s="17"/>
      <c r="E34" s="17" t="s">
        <v>21</v>
      </c>
      <c r="F34" s="17"/>
      <c r="G34" s="17"/>
      <c r="H34" s="17"/>
      <c r="I34" s="18"/>
      <c r="K34" s="16" t="s">
        <v>20</v>
      </c>
      <c r="M34" s="17"/>
      <c r="N34" s="17"/>
      <c r="O34" s="17" t="s">
        <v>62</v>
      </c>
      <c r="P34" s="17"/>
      <c r="Q34" s="17"/>
      <c r="R34" s="17"/>
      <c r="S34" s="18"/>
      <c r="U34" s="16" t="s">
        <v>20</v>
      </c>
      <c r="W34" s="17"/>
      <c r="X34" s="17"/>
      <c r="Y34" s="17" t="s">
        <v>21</v>
      </c>
      <c r="Z34" s="17"/>
      <c r="AA34" s="17"/>
      <c r="AB34" s="17"/>
      <c r="AC34" s="18"/>
      <c r="AE34" s="16" t="s">
        <v>20</v>
      </c>
      <c r="AG34" s="17"/>
      <c r="AH34" s="17"/>
      <c r="AI34" s="17" t="s">
        <v>62</v>
      </c>
      <c r="AJ34" s="17"/>
      <c r="AK34" s="17"/>
      <c r="AL34" s="17"/>
      <c r="AM34" s="18"/>
      <c r="AO34" s="16" t="s">
        <v>20</v>
      </c>
      <c r="AQ34" s="17"/>
      <c r="AR34" s="17"/>
      <c r="AS34" s="17" t="s">
        <v>62</v>
      </c>
      <c r="AT34" s="17"/>
      <c r="AU34" s="17"/>
      <c r="AV34" s="17"/>
      <c r="AW34" s="18"/>
      <c r="AY34" s="16" t="s">
        <v>20</v>
      </c>
      <c r="BA34" s="17"/>
      <c r="BB34" s="17"/>
      <c r="BC34" s="17" t="s">
        <v>62</v>
      </c>
      <c r="BD34" s="17"/>
      <c r="BE34" s="17"/>
      <c r="BF34" s="17"/>
      <c r="BG34" s="18"/>
    </row>
    <row r="35" spans="1:63" x14ac:dyDescent="0.3">
      <c r="A35" s="16" t="s">
        <v>63</v>
      </c>
      <c r="C35" s="17"/>
      <c r="D35" s="17"/>
      <c r="E35" s="17" t="s">
        <v>23</v>
      </c>
      <c r="F35" s="17"/>
      <c r="G35" s="17"/>
      <c r="H35" s="17"/>
      <c r="I35" s="18"/>
      <c r="K35" s="16" t="s">
        <v>63</v>
      </c>
      <c r="M35" s="17"/>
      <c r="N35" s="17"/>
      <c r="O35" s="17" t="s">
        <v>64</v>
      </c>
      <c r="P35" s="17"/>
      <c r="Q35" s="17"/>
      <c r="R35" s="17"/>
      <c r="S35" s="18"/>
      <c r="U35" s="16" t="s">
        <v>63</v>
      </c>
      <c r="W35" s="17"/>
      <c r="X35" s="17"/>
      <c r="Y35" s="17" t="s">
        <v>23</v>
      </c>
      <c r="Z35" s="17"/>
      <c r="AA35" s="17"/>
      <c r="AB35" s="17"/>
      <c r="AC35" s="18"/>
      <c r="AE35" s="16" t="s">
        <v>63</v>
      </c>
      <c r="AG35" s="17"/>
      <c r="AH35" s="17"/>
      <c r="AI35" s="17" t="s">
        <v>64</v>
      </c>
      <c r="AJ35" s="17"/>
      <c r="AK35" s="17"/>
      <c r="AL35" s="17"/>
      <c r="AM35" s="18"/>
      <c r="AO35" s="16" t="s">
        <v>63</v>
      </c>
      <c r="AQ35" s="17"/>
      <c r="AR35" s="17"/>
      <c r="AS35" s="17" t="s">
        <v>64</v>
      </c>
      <c r="AT35" s="17"/>
      <c r="AU35" s="17"/>
      <c r="AV35" s="17"/>
      <c r="AW35" s="18"/>
      <c r="AY35" s="16" t="s">
        <v>63</v>
      </c>
      <c r="BA35" s="17"/>
      <c r="BB35" s="17"/>
      <c r="BC35" s="17" t="s">
        <v>64</v>
      </c>
      <c r="BD35" s="17"/>
      <c r="BE35" s="17"/>
      <c r="BF35" s="17"/>
      <c r="BG35" s="18"/>
    </row>
    <row r="36" spans="1:63" x14ac:dyDescent="0.3">
      <c r="A36" s="16" t="s">
        <v>65</v>
      </c>
      <c r="C36" s="17"/>
      <c r="D36" s="17"/>
      <c r="E36" s="17">
        <v>3</v>
      </c>
      <c r="F36" s="17"/>
      <c r="G36" s="17"/>
      <c r="H36" s="17"/>
      <c r="I36" s="18"/>
      <c r="K36" s="16" t="s">
        <v>65</v>
      </c>
      <c r="M36" s="17"/>
      <c r="N36" s="17"/>
      <c r="O36" s="17">
        <v>3</v>
      </c>
      <c r="P36" s="17"/>
      <c r="Q36" s="17"/>
      <c r="R36" s="17"/>
      <c r="S36" s="18"/>
      <c r="U36" s="16" t="s">
        <v>65</v>
      </c>
      <c r="W36" s="17"/>
      <c r="X36" s="17"/>
      <c r="Y36" s="17">
        <v>3</v>
      </c>
      <c r="Z36" s="17"/>
      <c r="AA36" s="17"/>
      <c r="AB36" s="17"/>
      <c r="AC36" s="18"/>
      <c r="AE36" s="16" t="s">
        <v>65</v>
      </c>
      <c r="AG36" s="17"/>
      <c r="AH36" s="17"/>
      <c r="AI36" s="17">
        <v>3</v>
      </c>
      <c r="AJ36" s="17"/>
      <c r="AK36" s="17"/>
      <c r="AL36" s="17"/>
      <c r="AM36" s="18"/>
      <c r="AO36" s="16" t="s">
        <v>65</v>
      </c>
      <c r="AQ36" s="17"/>
      <c r="AR36" s="17"/>
      <c r="AS36" s="17">
        <v>3</v>
      </c>
      <c r="AT36" s="17"/>
      <c r="AU36" s="17"/>
      <c r="AV36" s="17"/>
      <c r="AW36" s="18"/>
      <c r="AY36" s="16" t="s">
        <v>65</v>
      </c>
      <c r="BA36" s="17"/>
      <c r="BB36" s="17"/>
      <c r="BC36" s="17">
        <v>3</v>
      </c>
      <c r="BD36" s="17"/>
      <c r="BE36" s="17"/>
      <c r="BF36" s="17"/>
      <c r="BG36" s="18"/>
    </row>
    <row r="37" spans="1:63" x14ac:dyDescent="0.3">
      <c r="A37" s="19" t="s">
        <v>66</v>
      </c>
      <c r="B37" s="51"/>
      <c r="C37" s="20"/>
      <c r="D37" s="20"/>
      <c r="E37" s="20">
        <v>5.1980000000000004</v>
      </c>
      <c r="F37" s="20"/>
      <c r="G37" s="20"/>
      <c r="H37" s="20"/>
      <c r="I37" s="22"/>
      <c r="K37" s="19" t="s">
        <v>66</v>
      </c>
      <c r="L37" s="51"/>
      <c r="M37" s="20"/>
      <c r="N37" s="20"/>
      <c r="O37" s="20">
        <v>7.7249999999999996</v>
      </c>
      <c r="P37" s="20"/>
      <c r="Q37" s="20"/>
      <c r="R37" s="20"/>
      <c r="S37" s="22"/>
      <c r="U37" s="19" t="s">
        <v>66</v>
      </c>
      <c r="V37" s="51"/>
      <c r="W37" s="20"/>
      <c r="X37" s="20"/>
      <c r="Y37" s="20">
        <v>5.1829999999999998</v>
      </c>
      <c r="Z37" s="20"/>
      <c r="AA37" s="20"/>
      <c r="AB37" s="20"/>
      <c r="AC37" s="22"/>
      <c r="AE37" s="19" t="s">
        <v>66</v>
      </c>
      <c r="AF37" s="51"/>
      <c r="AG37" s="20"/>
      <c r="AH37" s="20"/>
      <c r="AI37" s="20">
        <v>8.8949999999999996</v>
      </c>
      <c r="AJ37" s="20"/>
      <c r="AK37" s="20"/>
      <c r="AL37" s="20"/>
      <c r="AM37" s="22"/>
      <c r="AO37" s="19" t="s">
        <v>66</v>
      </c>
      <c r="AP37" s="51"/>
      <c r="AQ37" s="20"/>
      <c r="AR37" s="20"/>
      <c r="AS37" s="20">
        <v>8.8949999999999996</v>
      </c>
      <c r="AT37" s="20"/>
      <c r="AU37" s="20"/>
      <c r="AV37" s="20"/>
      <c r="AW37" s="22"/>
      <c r="AY37" s="19" t="s">
        <v>66</v>
      </c>
      <c r="AZ37" s="51"/>
      <c r="BA37" s="20"/>
      <c r="BB37" s="20"/>
      <c r="BC37" s="20">
        <v>6.9269999999999996</v>
      </c>
      <c r="BD37" s="20"/>
      <c r="BE37" s="20"/>
      <c r="BF37" s="20"/>
      <c r="BG37" s="22"/>
    </row>
    <row r="38" spans="1:63" x14ac:dyDescent="0.3">
      <c r="A38" s="16"/>
      <c r="C38" s="17"/>
      <c r="D38" s="17"/>
      <c r="E38" s="17"/>
      <c r="F38" s="17"/>
      <c r="G38" s="17"/>
      <c r="H38" s="17"/>
      <c r="I38" s="18"/>
      <c r="K38" s="16"/>
      <c r="M38" s="17"/>
      <c r="N38" s="17"/>
      <c r="O38" s="17"/>
      <c r="P38" s="17"/>
      <c r="Q38" s="17"/>
      <c r="R38" s="17"/>
      <c r="S38" s="18"/>
      <c r="U38" s="16"/>
      <c r="W38" s="17"/>
      <c r="X38" s="17"/>
      <c r="Y38" s="17"/>
      <c r="Z38" s="17"/>
      <c r="AA38" s="17"/>
      <c r="AB38" s="17"/>
      <c r="AC38" s="18"/>
      <c r="AE38" s="16"/>
      <c r="AG38" s="17"/>
      <c r="AH38" s="17"/>
      <c r="AI38" s="17"/>
      <c r="AJ38" s="17"/>
      <c r="AK38" s="17"/>
      <c r="AL38" s="17"/>
      <c r="AM38" s="18"/>
      <c r="AO38" s="16"/>
      <c r="AQ38" s="17"/>
      <c r="AR38" s="17"/>
      <c r="AS38" s="17"/>
      <c r="AT38" s="17"/>
      <c r="AU38" s="17"/>
      <c r="AV38" s="17"/>
      <c r="AW38" s="18"/>
      <c r="AY38" s="16"/>
      <c r="BA38" s="17"/>
      <c r="BB38" s="17"/>
      <c r="BC38" s="17"/>
      <c r="BD38" s="17"/>
      <c r="BE38" s="17"/>
      <c r="BF38" s="17"/>
      <c r="BG38" s="18"/>
    </row>
    <row r="39" spans="1:63" x14ac:dyDescent="0.3">
      <c r="A39" s="16" t="s">
        <v>67</v>
      </c>
      <c r="C39" s="17"/>
      <c r="D39" s="17"/>
      <c r="E39" s="17"/>
      <c r="F39" s="17"/>
      <c r="G39" s="17"/>
      <c r="H39" s="17"/>
      <c r="I39" s="18"/>
      <c r="K39" s="16" t="s">
        <v>67</v>
      </c>
      <c r="M39" s="17"/>
      <c r="N39" s="17"/>
      <c r="O39" s="17"/>
      <c r="P39" s="17"/>
      <c r="Q39" s="17"/>
      <c r="R39" s="17"/>
      <c r="S39" s="18"/>
      <c r="U39" s="16" t="s">
        <v>67</v>
      </c>
      <c r="W39" s="17"/>
      <c r="X39" s="17"/>
      <c r="Y39" s="17"/>
      <c r="Z39" s="17"/>
      <c r="AA39" s="17"/>
      <c r="AB39" s="17"/>
      <c r="AC39" s="18"/>
      <c r="AE39" s="16" t="s">
        <v>67</v>
      </c>
      <c r="AG39" s="17"/>
      <c r="AH39" s="17"/>
      <c r="AI39" s="17"/>
      <c r="AJ39" s="17"/>
      <c r="AK39" s="17"/>
      <c r="AL39" s="17"/>
      <c r="AM39" s="18"/>
      <c r="AO39" s="16" t="s">
        <v>67</v>
      </c>
      <c r="AQ39" s="17"/>
      <c r="AR39" s="17"/>
      <c r="AS39" s="17"/>
      <c r="AT39" s="17"/>
      <c r="AU39" s="17"/>
      <c r="AV39" s="17"/>
      <c r="AW39" s="18"/>
      <c r="AY39" s="16" t="s">
        <v>67</v>
      </c>
      <c r="BA39" s="17"/>
      <c r="BB39" s="17"/>
      <c r="BC39" s="17"/>
      <c r="BD39" s="17"/>
      <c r="BE39" s="17"/>
      <c r="BF39" s="17"/>
      <c r="BG39" s="18"/>
    </row>
    <row r="40" spans="1:63" x14ac:dyDescent="0.3">
      <c r="A40" s="16" t="s">
        <v>68</v>
      </c>
      <c r="C40" s="17"/>
      <c r="D40" s="17"/>
      <c r="E40" s="17">
        <v>3</v>
      </c>
      <c r="F40" s="17"/>
      <c r="G40" s="17"/>
      <c r="H40" s="17"/>
      <c r="I40" s="18"/>
      <c r="K40" s="16" t="s">
        <v>68</v>
      </c>
      <c r="M40" s="17"/>
      <c r="N40" s="17"/>
      <c r="O40" s="17">
        <v>3</v>
      </c>
      <c r="P40" s="17"/>
      <c r="Q40" s="17"/>
      <c r="R40" s="17"/>
      <c r="S40" s="18"/>
      <c r="U40" s="16" t="s">
        <v>68</v>
      </c>
      <c r="W40" s="17"/>
      <c r="X40" s="17"/>
      <c r="Y40" s="17">
        <v>3</v>
      </c>
      <c r="Z40" s="17"/>
      <c r="AA40" s="17"/>
      <c r="AB40" s="17"/>
      <c r="AC40" s="18"/>
      <c r="AE40" s="16" t="s">
        <v>68</v>
      </c>
      <c r="AG40" s="17"/>
      <c r="AH40" s="17"/>
      <c r="AI40" s="17">
        <v>3</v>
      </c>
      <c r="AJ40" s="17"/>
      <c r="AK40" s="17"/>
      <c r="AL40" s="17"/>
      <c r="AM40" s="18"/>
      <c r="AO40" s="16" t="s">
        <v>68</v>
      </c>
      <c r="AQ40" s="17"/>
      <c r="AR40" s="17"/>
      <c r="AS40" s="17">
        <v>3</v>
      </c>
      <c r="AT40" s="17"/>
      <c r="AU40" s="17"/>
      <c r="AV40" s="17"/>
      <c r="AW40" s="18"/>
      <c r="AY40" s="16" t="s">
        <v>68</v>
      </c>
      <c r="BA40" s="17"/>
      <c r="BB40" s="17"/>
      <c r="BC40" s="17">
        <v>3</v>
      </c>
      <c r="BD40" s="17"/>
      <c r="BE40" s="17"/>
      <c r="BF40" s="17"/>
      <c r="BG40" s="18"/>
    </row>
    <row r="41" spans="1:63" x14ac:dyDescent="0.3">
      <c r="A41" s="16" t="s">
        <v>69</v>
      </c>
      <c r="C41" s="17"/>
      <c r="D41" s="17"/>
      <c r="E41" s="17">
        <v>64</v>
      </c>
      <c r="F41" s="17"/>
      <c r="G41" s="17"/>
      <c r="H41" s="17"/>
      <c r="I41" s="18"/>
      <c r="K41" s="16" t="s">
        <v>69</v>
      </c>
      <c r="M41" s="17"/>
      <c r="N41" s="17"/>
      <c r="O41" s="17">
        <v>64</v>
      </c>
      <c r="P41" s="17"/>
      <c r="Q41" s="17"/>
      <c r="R41" s="17"/>
      <c r="S41" s="18"/>
      <c r="U41" s="16" t="s">
        <v>69</v>
      </c>
      <c r="W41" s="17"/>
      <c r="X41" s="17"/>
      <c r="Y41" s="17">
        <v>64</v>
      </c>
      <c r="Z41" s="17"/>
      <c r="AA41" s="17"/>
      <c r="AB41" s="17"/>
      <c r="AC41" s="18"/>
      <c r="AE41" s="16" t="s">
        <v>69</v>
      </c>
      <c r="AG41" s="17"/>
      <c r="AH41" s="17"/>
      <c r="AI41" s="17">
        <v>64</v>
      </c>
      <c r="AJ41" s="17"/>
      <c r="AK41" s="17"/>
      <c r="AL41" s="17"/>
      <c r="AM41" s="18"/>
      <c r="AO41" s="16" t="s">
        <v>69</v>
      </c>
      <c r="AQ41" s="17"/>
      <c r="AR41" s="17"/>
      <c r="AS41" s="17">
        <v>64</v>
      </c>
      <c r="AT41" s="17"/>
      <c r="AU41" s="17"/>
      <c r="AV41" s="17"/>
      <c r="AW41" s="18"/>
      <c r="AY41" s="16" t="s">
        <v>69</v>
      </c>
      <c r="BA41" s="17"/>
      <c r="BB41" s="17"/>
      <c r="BC41" s="17">
        <v>64</v>
      </c>
      <c r="BD41" s="17"/>
      <c r="BE41" s="17"/>
      <c r="BF41" s="17"/>
      <c r="BG41" s="18"/>
    </row>
    <row r="42" spans="1:63" x14ac:dyDescent="0.3">
      <c r="A42" s="23"/>
      <c r="B42" s="17"/>
      <c r="C42" s="17"/>
      <c r="D42" s="17"/>
      <c r="E42" s="17"/>
      <c r="F42" s="17"/>
      <c r="G42" s="17"/>
      <c r="H42" s="17"/>
      <c r="I42" s="18"/>
      <c r="K42" s="23"/>
      <c r="L42" s="17"/>
      <c r="M42" s="17"/>
      <c r="N42" s="17"/>
      <c r="O42" s="17"/>
      <c r="P42" s="17"/>
      <c r="Q42" s="17"/>
      <c r="R42" s="17"/>
      <c r="S42" s="18"/>
      <c r="U42" s="23"/>
      <c r="V42" s="17"/>
      <c r="W42" s="17"/>
      <c r="X42" s="17"/>
      <c r="Y42" s="17"/>
      <c r="Z42" s="17"/>
      <c r="AA42" s="17"/>
      <c r="AB42" s="17"/>
      <c r="AC42" s="18"/>
      <c r="AE42" s="23"/>
      <c r="AF42" s="17"/>
      <c r="AG42" s="17"/>
      <c r="AH42" s="17"/>
      <c r="AI42" s="17"/>
      <c r="AJ42" s="17"/>
      <c r="AK42" s="17"/>
      <c r="AL42" s="17"/>
      <c r="AM42" s="18"/>
      <c r="AO42" s="23"/>
      <c r="AP42" s="17"/>
      <c r="AQ42" s="17"/>
      <c r="AR42" s="17"/>
      <c r="AS42" s="17"/>
      <c r="AT42" s="17"/>
      <c r="AU42" s="17"/>
      <c r="AV42" s="17"/>
      <c r="AW42" s="18"/>
      <c r="AY42" s="23"/>
      <c r="AZ42" s="17"/>
      <c r="BA42" s="17"/>
      <c r="BB42" s="17"/>
      <c r="BC42" s="17"/>
      <c r="BD42" s="17"/>
      <c r="BE42" s="17"/>
      <c r="BF42" s="17"/>
      <c r="BG42" s="18"/>
    </row>
    <row r="43" spans="1:63" x14ac:dyDescent="0.3">
      <c r="A43" s="52" t="s">
        <v>70</v>
      </c>
      <c r="B43" s="53"/>
      <c r="C43" s="53"/>
      <c r="D43" s="54">
        <v>1</v>
      </c>
      <c r="E43" s="54"/>
      <c r="F43" s="54"/>
      <c r="G43" s="54"/>
      <c r="H43" s="54"/>
      <c r="I43" s="55"/>
      <c r="K43" s="52" t="s">
        <v>70</v>
      </c>
      <c r="L43" s="53"/>
      <c r="M43" s="53"/>
      <c r="N43" s="54">
        <v>1</v>
      </c>
      <c r="O43" s="54"/>
      <c r="P43" s="54"/>
      <c r="Q43" s="54"/>
      <c r="R43" s="54"/>
      <c r="S43" s="55"/>
      <c r="U43" s="52" t="s">
        <v>70</v>
      </c>
      <c r="V43" s="53"/>
      <c r="W43" s="53"/>
      <c r="X43" s="54">
        <v>1</v>
      </c>
      <c r="Y43" s="54"/>
      <c r="Z43" s="54"/>
      <c r="AA43" s="54"/>
      <c r="AB43" s="54"/>
      <c r="AC43" s="55"/>
      <c r="AE43" s="52" t="s">
        <v>70</v>
      </c>
      <c r="AF43" s="53"/>
      <c r="AG43" s="53"/>
      <c r="AH43" s="54">
        <v>1</v>
      </c>
      <c r="AI43" s="54"/>
      <c r="AJ43" s="54"/>
      <c r="AK43" s="54"/>
      <c r="AL43" s="54"/>
      <c r="AM43" s="55"/>
      <c r="AO43" s="52" t="s">
        <v>70</v>
      </c>
      <c r="AP43" s="53"/>
      <c r="AQ43" s="53"/>
      <c r="AR43" s="54">
        <v>1</v>
      </c>
      <c r="AS43" s="54"/>
      <c r="AT43" s="54"/>
      <c r="AU43" s="54"/>
      <c r="AV43" s="54"/>
      <c r="AW43" s="55"/>
      <c r="AY43" s="52" t="s">
        <v>70</v>
      </c>
      <c r="AZ43" s="53"/>
      <c r="BA43" s="53"/>
      <c r="BB43" s="54">
        <v>1</v>
      </c>
      <c r="BC43" s="54"/>
      <c r="BD43" s="54"/>
      <c r="BE43" s="54"/>
      <c r="BF43" s="54"/>
      <c r="BG43" s="55"/>
    </row>
    <row r="44" spans="1:63" x14ac:dyDescent="0.3">
      <c r="A44" s="16" t="s">
        <v>71</v>
      </c>
      <c r="B44" s="56"/>
      <c r="C44" s="56"/>
      <c r="D44" s="28">
        <v>2</v>
      </c>
      <c r="E44" s="28"/>
      <c r="F44" s="28"/>
      <c r="G44" s="28"/>
      <c r="H44" s="28"/>
      <c r="I44" s="29"/>
      <c r="K44" s="16" t="s">
        <v>71</v>
      </c>
      <c r="L44" s="56"/>
      <c r="M44" s="56"/>
      <c r="N44" s="28">
        <v>2</v>
      </c>
      <c r="O44" s="28"/>
      <c r="P44" s="28"/>
      <c r="Q44" s="28"/>
      <c r="R44" s="28"/>
      <c r="S44" s="29"/>
      <c r="U44" s="16" t="s">
        <v>71</v>
      </c>
      <c r="V44" s="56"/>
      <c r="W44" s="56"/>
      <c r="X44" s="28">
        <v>2</v>
      </c>
      <c r="Y44" s="28"/>
      <c r="Z44" s="28"/>
      <c r="AA44" s="28"/>
      <c r="AB44" s="28"/>
      <c r="AC44" s="29"/>
      <c r="AE44" s="16" t="s">
        <v>71</v>
      </c>
      <c r="AF44" s="56"/>
      <c r="AG44" s="56"/>
      <c r="AH44" s="28">
        <v>2</v>
      </c>
      <c r="AI44" s="28"/>
      <c r="AJ44" s="28"/>
      <c r="AK44" s="28"/>
      <c r="AL44" s="28"/>
      <c r="AM44" s="29"/>
      <c r="AO44" s="16" t="s">
        <v>71</v>
      </c>
      <c r="AP44" s="56"/>
      <c r="AQ44" s="56"/>
      <c r="AR44" s="28">
        <v>2</v>
      </c>
      <c r="AS44" s="28"/>
      <c r="AT44" s="28"/>
      <c r="AU44" s="28"/>
      <c r="AV44" s="28"/>
      <c r="AW44" s="29"/>
      <c r="AY44" s="16" t="s">
        <v>71</v>
      </c>
      <c r="AZ44" s="56"/>
      <c r="BA44" s="56"/>
      <c r="BB44" s="28">
        <v>2</v>
      </c>
      <c r="BC44" s="28"/>
      <c r="BD44" s="28"/>
      <c r="BE44" s="28"/>
      <c r="BF44" s="28"/>
      <c r="BG44" s="29"/>
    </row>
    <row r="45" spans="1:63" x14ac:dyDescent="0.3">
      <c r="A45" s="16" t="s">
        <v>72</v>
      </c>
      <c r="B45" s="56"/>
      <c r="C45" s="56"/>
      <c r="D45" s="28">
        <v>0.05</v>
      </c>
      <c r="E45" s="28"/>
      <c r="F45" s="28"/>
      <c r="G45" s="28"/>
      <c r="H45" s="28"/>
      <c r="I45" s="29"/>
      <c r="K45" s="16" t="s">
        <v>72</v>
      </c>
      <c r="L45" s="56"/>
      <c r="M45" s="56"/>
      <c r="N45" s="28">
        <v>0.05</v>
      </c>
      <c r="O45" s="28"/>
      <c r="P45" s="28"/>
      <c r="Q45" s="28"/>
      <c r="R45" s="28"/>
      <c r="S45" s="29"/>
      <c r="U45" s="16" t="s">
        <v>72</v>
      </c>
      <c r="V45" s="56"/>
      <c r="W45" s="56"/>
      <c r="X45" s="28">
        <v>0.05</v>
      </c>
      <c r="Y45" s="28"/>
      <c r="Z45" s="28"/>
      <c r="AA45" s="28"/>
      <c r="AB45" s="28"/>
      <c r="AC45" s="29"/>
      <c r="AE45" s="16" t="s">
        <v>72</v>
      </c>
      <c r="AF45" s="56"/>
      <c r="AG45" s="56"/>
      <c r="AH45" s="28">
        <v>0.05</v>
      </c>
      <c r="AI45" s="28"/>
      <c r="AJ45" s="28"/>
      <c r="AK45" s="28"/>
      <c r="AL45" s="28"/>
      <c r="AM45" s="29"/>
      <c r="AO45" s="16" t="s">
        <v>72</v>
      </c>
      <c r="AP45" s="56"/>
      <c r="AQ45" s="56"/>
      <c r="AR45" s="28">
        <v>0.05</v>
      </c>
      <c r="AS45" s="28"/>
      <c r="AT45" s="28"/>
      <c r="AU45" s="28"/>
      <c r="AV45" s="28"/>
      <c r="AW45" s="29"/>
      <c r="AY45" s="16" t="s">
        <v>72</v>
      </c>
      <c r="AZ45" s="56"/>
      <c r="BA45" s="56"/>
      <c r="BB45" s="28">
        <v>0.05</v>
      </c>
      <c r="BC45" s="28"/>
      <c r="BD45" s="28"/>
      <c r="BE45" s="28"/>
      <c r="BF45" s="28"/>
      <c r="BG45" s="29"/>
    </row>
    <row r="46" spans="1:63" x14ac:dyDescent="0.3">
      <c r="A46" s="16"/>
      <c r="B46" s="56"/>
      <c r="C46" s="56"/>
      <c r="D46" s="28"/>
      <c r="E46" s="28"/>
      <c r="F46" s="28"/>
      <c r="G46" s="28"/>
      <c r="H46" s="28"/>
      <c r="I46" s="29"/>
      <c r="K46" s="16"/>
      <c r="L46" s="56"/>
      <c r="M46" s="56"/>
      <c r="N46" s="28"/>
      <c r="O46" s="28"/>
      <c r="P46" s="28"/>
      <c r="Q46" s="28"/>
      <c r="R46" s="28"/>
      <c r="S46" s="29"/>
      <c r="U46" s="16"/>
      <c r="V46" s="56"/>
      <c r="W46" s="56"/>
      <c r="X46" s="28"/>
      <c r="Y46" s="28"/>
      <c r="Z46" s="28"/>
      <c r="AA46" s="28"/>
      <c r="AB46" s="28"/>
      <c r="AC46" s="29"/>
      <c r="AE46" s="16"/>
      <c r="AF46" s="56"/>
      <c r="AG46" s="56"/>
      <c r="AH46" s="28"/>
      <c r="AI46" s="28"/>
      <c r="AJ46" s="28"/>
      <c r="AK46" s="28"/>
      <c r="AL46" s="28"/>
      <c r="AM46" s="29"/>
      <c r="AO46" s="16"/>
      <c r="AP46" s="56"/>
      <c r="AQ46" s="56"/>
      <c r="AR46" s="28"/>
      <c r="AS46" s="28"/>
      <c r="AT46" s="28"/>
      <c r="AU46" s="28"/>
      <c r="AV46" s="28"/>
      <c r="AW46" s="29"/>
      <c r="AY46" s="16"/>
      <c r="AZ46" s="56"/>
      <c r="BA46" s="56"/>
      <c r="BB46" s="28"/>
      <c r="BC46" s="28"/>
      <c r="BD46" s="28"/>
      <c r="BE46" s="28"/>
      <c r="BF46" s="28"/>
      <c r="BG46" s="29"/>
    </row>
    <row r="47" spans="1:63" x14ac:dyDescent="0.3">
      <c r="A47" s="16" t="s">
        <v>73</v>
      </c>
      <c r="B47" s="56"/>
      <c r="C47" s="56"/>
      <c r="D47" s="28" t="s">
        <v>74</v>
      </c>
      <c r="E47" s="28" t="s">
        <v>75</v>
      </c>
      <c r="F47" s="28" t="s">
        <v>76</v>
      </c>
      <c r="G47" s="28" t="s">
        <v>77</v>
      </c>
      <c r="H47" s="28" t="s">
        <v>78</v>
      </c>
      <c r="I47" s="29"/>
      <c r="K47" s="16" t="s">
        <v>73</v>
      </c>
      <c r="L47" s="56"/>
      <c r="M47" s="56"/>
      <c r="N47" s="28" t="s">
        <v>74</v>
      </c>
      <c r="O47" s="28" t="s">
        <v>75</v>
      </c>
      <c r="P47" s="28" t="s">
        <v>76</v>
      </c>
      <c r="Q47" s="28" t="s">
        <v>77</v>
      </c>
      <c r="R47" s="28" t="s">
        <v>78</v>
      </c>
      <c r="S47" s="29"/>
      <c r="U47" s="16" t="s">
        <v>73</v>
      </c>
      <c r="V47" s="56"/>
      <c r="W47" s="56"/>
      <c r="X47" s="28" t="s">
        <v>74</v>
      </c>
      <c r="Y47" s="28" t="s">
        <v>75</v>
      </c>
      <c r="Z47" s="28" t="s">
        <v>76</v>
      </c>
      <c r="AA47" s="28" t="s">
        <v>77</v>
      </c>
      <c r="AB47" s="28" t="s">
        <v>78</v>
      </c>
      <c r="AC47" s="29"/>
      <c r="AE47" s="16" t="s">
        <v>73</v>
      </c>
      <c r="AF47" s="56"/>
      <c r="AG47" s="56"/>
      <c r="AH47" s="28" t="s">
        <v>74</v>
      </c>
      <c r="AI47" s="28" t="s">
        <v>75</v>
      </c>
      <c r="AJ47" s="28" t="s">
        <v>76</v>
      </c>
      <c r="AK47" s="28" t="s">
        <v>77</v>
      </c>
      <c r="AL47" s="28" t="s">
        <v>78</v>
      </c>
      <c r="AM47" s="29"/>
      <c r="AO47" s="16" t="s">
        <v>73</v>
      </c>
      <c r="AP47" s="56"/>
      <c r="AQ47" s="56"/>
      <c r="AR47" s="28" t="s">
        <v>74</v>
      </c>
      <c r="AS47" s="28" t="s">
        <v>75</v>
      </c>
      <c r="AT47" s="28" t="s">
        <v>76</v>
      </c>
      <c r="AU47" s="28" t="s">
        <v>77</v>
      </c>
      <c r="AV47" s="28" t="s">
        <v>78</v>
      </c>
      <c r="AW47" s="29"/>
      <c r="AY47" s="16" t="s">
        <v>73</v>
      </c>
      <c r="AZ47" s="56"/>
      <c r="BA47" s="56"/>
      <c r="BB47" s="28" t="s">
        <v>74</v>
      </c>
      <c r="BC47" s="28" t="s">
        <v>75</v>
      </c>
      <c r="BD47" s="28" t="s">
        <v>76</v>
      </c>
      <c r="BE47" s="28" t="s">
        <v>77</v>
      </c>
      <c r="BF47" s="28" t="s">
        <v>78</v>
      </c>
      <c r="BG47" s="29"/>
    </row>
    <row r="48" spans="1:63" x14ac:dyDescent="0.3">
      <c r="A48" s="19" t="s">
        <v>79</v>
      </c>
      <c r="B48" s="57"/>
      <c r="C48" s="57"/>
      <c r="D48" s="30">
        <v>7.6879999999999997</v>
      </c>
      <c r="E48" s="30" t="s">
        <v>23</v>
      </c>
      <c r="F48" s="30" t="s">
        <v>21</v>
      </c>
      <c r="G48" s="30">
        <v>0.30520000000000003</v>
      </c>
      <c r="H48" s="30" t="s">
        <v>80</v>
      </c>
      <c r="I48" s="31" t="s">
        <v>13</v>
      </c>
      <c r="K48" s="19" t="s">
        <v>79</v>
      </c>
      <c r="L48" s="57"/>
      <c r="M48" s="57"/>
      <c r="N48" s="30">
        <v>0.79169999999999996</v>
      </c>
      <c r="O48" s="30" t="s">
        <v>23</v>
      </c>
      <c r="P48" s="30" t="s">
        <v>21</v>
      </c>
      <c r="Q48" s="30" t="s">
        <v>54</v>
      </c>
      <c r="R48" s="30" t="s">
        <v>80</v>
      </c>
      <c r="S48" s="31" t="s">
        <v>13</v>
      </c>
      <c r="U48" s="19" t="s">
        <v>79</v>
      </c>
      <c r="V48" s="57"/>
      <c r="W48" s="57"/>
      <c r="X48" s="30">
        <v>-0.8125</v>
      </c>
      <c r="Y48" s="30" t="s">
        <v>23</v>
      </c>
      <c r="Z48" s="30" t="s">
        <v>21</v>
      </c>
      <c r="AA48" s="30" t="s">
        <v>54</v>
      </c>
      <c r="AB48" s="30" t="s">
        <v>80</v>
      </c>
      <c r="AC48" s="31" t="s">
        <v>13</v>
      </c>
      <c r="AE48" s="19" t="s">
        <v>79</v>
      </c>
      <c r="AF48" s="57"/>
      <c r="AG48" s="57"/>
      <c r="AH48" s="30">
        <v>15.5</v>
      </c>
      <c r="AI48" s="30" t="s">
        <v>64</v>
      </c>
      <c r="AJ48" s="30" t="s">
        <v>81</v>
      </c>
      <c r="AK48" s="58">
        <v>7.9000000000000008E-3</v>
      </c>
      <c r="AL48" s="30" t="s">
        <v>80</v>
      </c>
      <c r="AM48" s="31" t="s">
        <v>13</v>
      </c>
      <c r="AO48" s="19" t="s">
        <v>79</v>
      </c>
      <c r="AP48" s="57"/>
      <c r="AQ48" s="57"/>
      <c r="AR48" s="30">
        <v>15.5</v>
      </c>
      <c r="AS48" s="30" t="s">
        <v>64</v>
      </c>
      <c r="AT48" s="30" t="s">
        <v>81</v>
      </c>
      <c r="AU48" s="58">
        <v>7.9000000000000008E-3</v>
      </c>
      <c r="AV48" s="30" t="s">
        <v>80</v>
      </c>
      <c r="AW48" s="31" t="s">
        <v>13</v>
      </c>
      <c r="AY48" s="19" t="s">
        <v>79</v>
      </c>
      <c r="AZ48" s="57"/>
      <c r="BA48" s="57"/>
      <c r="BB48" s="30">
        <v>-5.0629999999999997</v>
      </c>
      <c r="BC48" s="30" t="s">
        <v>23</v>
      </c>
      <c r="BD48" s="30" t="s">
        <v>21</v>
      </c>
      <c r="BE48" s="30">
        <v>0.69240000000000002</v>
      </c>
      <c r="BF48" s="30" t="s">
        <v>80</v>
      </c>
      <c r="BG48" s="31" t="s">
        <v>13</v>
      </c>
    </row>
    <row r="49" spans="1:59" x14ac:dyDescent="0.3">
      <c r="A49" s="19" t="s">
        <v>82</v>
      </c>
      <c r="B49" s="57"/>
      <c r="C49" s="57"/>
      <c r="D49" s="30">
        <v>-5.6980000000000004</v>
      </c>
      <c r="E49" s="30" t="s">
        <v>23</v>
      </c>
      <c r="F49" s="30" t="s">
        <v>21</v>
      </c>
      <c r="G49" s="30">
        <v>0.68600000000000005</v>
      </c>
      <c r="H49" s="30" t="s">
        <v>83</v>
      </c>
      <c r="I49" s="31" t="s">
        <v>84</v>
      </c>
      <c r="K49" s="19" t="s">
        <v>82</v>
      </c>
      <c r="L49" s="57"/>
      <c r="M49" s="57"/>
      <c r="N49" s="30">
        <v>-14.52</v>
      </c>
      <c r="O49" s="30" t="s">
        <v>64</v>
      </c>
      <c r="P49" s="30" t="s">
        <v>62</v>
      </c>
      <c r="Q49" s="58">
        <v>3.1300000000000001E-2</v>
      </c>
      <c r="R49" s="30" t="s">
        <v>83</v>
      </c>
      <c r="S49" s="31" t="s">
        <v>84</v>
      </c>
      <c r="U49" s="19" t="s">
        <v>82</v>
      </c>
      <c r="V49" s="57"/>
      <c r="W49" s="57"/>
      <c r="X49" s="30">
        <v>-12.61</v>
      </c>
      <c r="Y49" s="30" t="s">
        <v>23</v>
      </c>
      <c r="Z49" s="30" t="s">
        <v>21</v>
      </c>
      <c r="AA49" s="59">
        <v>7.1599999999999997E-2</v>
      </c>
      <c r="AB49" s="30" t="s">
        <v>83</v>
      </c>
      <c r="AC49" s="31" t="s">
        <v>84</v>
      </c>
      <c r="AE49" s="19" t="s">
        <v>82</v>
      </c>
      <c r="AF49" s="57"/>
      <c r="AG49" s="57"/>
      <c r="AH49" s="30">
        <v>11.83</v>
      </c>
      <c r="AI49" s="30" t="s">
        <v>23</v>
      </c>
      <c r="AJ49" s="30" t="s">
        <v>21</v>
      </c>
      <c r="AK49" s="30">
        <v>9.7799999999999998E-2</v>
      </c>
      <c r="AL49" s="30" t="s">
        <v>83</v>
      </c>
      <c r="AM49" s="31" t="s">
        <v>84</v>
      </c>
      <c r="AO49" s="19" t="s">
        <v>82</v>
      </c>
      <c r="AP49" s="57"/>
      <c r="AQ49" s="57"/>
      <c r="AR49" s="30">
        <v>11.83</v>
      </c>
      <c r="AS49" s="30" t="s">
        <v>23</v>
      </c>
      <c r="AT49" s="30" t="s">
        <v>21</v>
      </c>
      <c r="AU49" s="30">
        <v>9.7799999999999998E-2</v>
      </c>
      <c r="AV49" s="30" t="s">
        <v>83</v>
      </c>
      <c r="AW49" s="31" t="s">
        <v>84</v>
      </c>
      <c r="AY49" s="19" t="s">
        <v>82</v>
      </c>
      <c r="AZ49" s="57"/>
      <c r="BA49" s="57"/>
      <c r="BB49" s="30">
        <v>-15.74</v>
      </c>
      <c r="BC49" s="30" t="s">
        <v>64</v>
      </c>
      <c r="BD49" s="30" t="s">
        <v>62</v>
      </c>
      <c r="BE49" s="58">
        <v>1.7600000000000001E-2</v>
      </c>
      <c r="BF49" s="30" t="s">
        <v>83</v>
      </c>
      <c r="BG49" s="31" t="s">
        <v>84</v>
      </c>
    </row>
    <row r="50" spans="1:59" x14ac:dyDescent="0.3">
      <c r="A50" s="16"/>
      <c r="B50" s="56"/>
      <c r="C50" s="56"/>
      <c r="D50" s="28"/>
      <c r="E50" s="28"/>
      <c r="F50" s="28"/>
      <c r="G50" s="28"/>
      <c r="H50" s="28"/>
      <c r="I50" s="29"/>
      <c r="K50" s="16"/>
      <c r="L50" s="56"/>
      <c r="M50" s="56"/>
      <c r="N50" s="28"/>
      <c r="O50" s="28"/>
      <c r="P50" s="28"/>
      <c r="Q50" s="28"/>
      <c r="R50" s="28"/>
      <c r="S50" s="29"/>
      <c r="U50" s="16"/>
      <c r="V50" s="56"/>
      <c r="W50" s="56"/>
      <c r="X50" s="28"/>
      <c r="Y50" s="28"/>
      <c r="Z50" s="28"/>
      <c r="AA50" s="28"/>
      <c r="AB50" s="28"/>
      <c r="AC50" s="29"/>
      <c r="AE50" s="16"/>
      <c r="AF50" s="56"/>
      <c r="AG50" s="56"/>
      <c r="AH50" s="28"/>
      <c r="AI50" s="28"/>
      <c r="AJ50" s="28"/>
      <c r="AK50" s="28"/>
      <c r="AL50" s="28"/>
      <c r="AM50" s="29"/>
      <c r="AO50" s="16"/>
      <c r="AP50" s="56"/>
      <c r="AQ50" s="56"/>
      <c r="AR50" s="28"/>
      <c r="AS50" s="28"/>
      <c r="AT50" s="28"/>
      <c r="AU50" s="28"/>
      <c r="AV50" s="28"/>
      <c r="AW50" s="29"/>
      <c r="AY50" s="16"/>
      <c r="AZ50" s="56"/>
      <c r="BA50" s="56"/>
      <c r="BB50" s="28"/>
      <c r="BC50" s="28"/>
      <c r="BD50" s="28"/>
      <c r="BE50" s="28"/>
      <c r="BF50" s="28"/>
      <c r="BG50" s="29"/>
    </row>
    <row r="51" spans="1:59" x14ac:dyDescent="0.3">
      <c r="A51" s="16" t="s">
        <v>85</v>
      </c>
      <c r="B51" s="56"/>
      <c r="C51" s="56"/>
      <c r="D51" s="28" t="s">
        <v>86</v>
      </c>
      <c r="E51" s="28" t="s">
        <v>87</v>
      </c>
      <c r="F51" s="28" t="s">
        <v>74</v>
      </c>
      <c r="G51" s="28" t="s">
        <v>88</v>
      </c>
      <c r="H51" s="28" t="s">
        <v>89</v>
      </c>
      <c r="I51" s="29" t="s">
        <v>90</v>
      </c>
      <c r="K51" s="16" t="s">
        <v>85</v>
      </c>
      <c r="L51" s="56"/>
      <c r="M51" s="56"/>
      <c r="N51" s="28" t="s">
        <v>86</v>
      </c>
      <c r="O51" s="28" t="s">
        <v>87</v>
      </c>
      <c r="P51" s="28" t="s">
        <v>74</v>
      </c>
      <c r="Q51" s="28" t="s">
        <v>88</v>
      </c>
      <c r="R51" s="28" t="s">
        <v>89</v>
      </c>
      <c r="S51" s="29" t="s">
        <v>90</v>
      </c>
      <c r="U51" s="16" t="s">
        <v>85</v>
      </c>
      <c r="V51" s="56"/>
      <c r="W51" s="56"/>
      <c r="X51" s="28" t="s">
        <v>86</v>
      </c>
      <c r="Y51" s="28" t="s">
        <v>87</v>
      </c>
      <c r="Z51" s="28" t="s">
        <v>74</v>
      </c>
      <c r="AA51" s="28" t="s">
        <v>88</v>
      </c>
      <c r="AB51" s="28" t="s">
        <v>89</v>
      </c>
      <c r="AC51" s="29" t="s">
        <v>90</v>
      </c>
      <c r="AE51" s="16" t="s">
        <v>85</v>
      </c>
      <c r="AF51" s="56"/>
      <c r="AG51" s="56"/>
      <c r="AH51" s="28" t="s">
        <v>86</v>
      </c>
      <c r="AI51" s="28" t="s">
        <v>87</v>
      </c>
      <c r="AJ51" s="28" t="s">
        <v>74</v>
      </c>
      <c r="AK51" s="28" t="s">
        <v>88</v>
      </c>
      <c r="AL51" s="28" t="s">
        <v>89</v>
      </c>
      <c r="AM51" s="29" t="s">
        <v>90</v>
      </c>
      <c r="AO51" s="16" t="s">
        <v>85</v>
      </c>
      <c r="AP51" s="56"/>
      <c r="AQ51" s="56"/>
      <c r="AR51" s="28" t="s">
        <v>86</v>
      </c>
      <c r="AS51" s="28" t="s">
        <v>87</v>
      </c>
      <c r="AT51" s="28" t="s">
        <v>74</v>
      </c>
      <c r="AU51" s="28" t="s">
        <v>88</v>
      </c>
      <c r="AV51" s="28" t="s">
        <v>89</v>
      </c>
      <c r="AW51" s="29" t="s">
        <v>90</v>
      </c>
      <c r="AY51" s="16" t="s">
        <v>85</v>
      </c>
      <c r="AZ51" s="56"/>
      <c r="BA51" s="56"/>
      <c r="BB51" s="28" t="s">
        <v>86</v>
      </c>
      <c r="BC51" s="28" t="s">
        <v>87</v>
      </c>
      <c r="BD51" s="28" t="s">
        <v>74</v>
      </c>
      <c r="BE51" s="28" t="s">
        <v>88</v>
      </c>
      <c r="BF51" s="28" t="s">
        <v>89</v>
      </c>
      <c r="BG51" s="29" t="s">
        <v>90</v>
      </c>
    </row>
    <row r="52" spans="1:59" x14ac:dyDescent="0.3">
      <c r="A52" s="16" t="s">
        <v>79</v>
      </c>
      <c r="B52" s="56"/>
      <c r="C52" s="56"/>
      <c r="D52" s="28">
        <v>33.96</v>
      </c>
      <c r="E52" s="28">
        <v>26.27</v>
      </c>
      <c r="F52" s="28">
        <v>7.6879999999999997</v>
      </c>
      <c r="G52" s="28">
        <v>24</v>
      </c>
      <c r="H52" s="28">
        <v>24</v>
      </c>
      <c r="I52" s="29">
        <v>1.43</v>
      </c>
      <c r="K52" s="16" t="s">
        <v>79</v>
      </c>
      <c r="L52" s="56"/>
      <c r="M52" s="56"/>
      <c r="N52" s="28">
        <v>29.17</v>
      </c>
      <c r="O52" s="28">
        <v>28.38</v>
      </c>
      <c r="P52" s="28">
        <v>0.79169999999999996</v>
      </c>
      <c r="Q52" s="28">
        <v>24</v>
      </c>
      <c r="R52" s="28">
        <v>24</v>
      </c>
      <c r="S52" s="29">
        <v>0.14729999999999999</v>
      </c>
      <c r="U52" s="16" t="s">
        <v>79</v>
      </c>
      <c r="V52" s="56"/>
      <c r="W52" s="56"/>
      <c r="X52" s="28">
        <v>29.04</v>
      </c>
      <c r="Y52" s="28">
        <v>29.85</v>
      </c>
      <c r="Z52" s="28">
        <v>-0.8125</v>
      </c>
      <c r="AA52" s="28">
        <v>24</v>
      </c>
      <c r="AB52" s="28">
        <v>24</v>
      </c>
      <c r="AC52" s="29">
        <v>0.1512</v>
      </c>
      <c r="AE52" s="16" t="s">
        <v>79</v>
      </c>
      <c r="AF52" s="56"/>
      <c r="AG52" s="56"/>
      <c r="AH52" s="28">
        <v>41.27</v>
      </c>
      <c r="AI52" s="28">
        <v>25.77</v>
      </c>
      <c r="AJ52" s="28">
        <v>15.5</v>
      </c>
      <c r="AK52" s="28">
        <v>24</v>
      </c>
      <c r="AL52" s="28">
        <v>24</v>
      </c>
      <c r="AM52" s="29">
        <v>2.8839999999999999</v>
      </c>
      <c r="AO52" s="16" t="s">
        <v>79</v>
      </c>
      <c r="AP52" s="56"/>
      <c r="AQ52" s="56"/>
      <c r="AR52" s="28">
        <v>41.27</v>
      </c>
      <c r="AS52" s="28">
        <v>25.77</v>
      </c>
      <c r="AT52" s="28">
        <v>15.5</v>
      </c>
      <c r="AU52" s="28">
        <v>24</v>
      </c>
      <c r="AV52" s="28">
        <v>24</v>
      </c>
      <c r="AW52" s="29">
        <v>2.8839999999999999</v>
      </c>
      <c r="AY52" s="16" t="s">
        <v>79</v>
      </c>
      <c r="AZ52" s="56"/>
      <c r="BA52" s="56"/>
      <c r="BB52" s="28">
        <v>26.67</v>
      </c>
      <c r="BC52" s="28">
        <v>31.73</v>
      </c>
      <c r="BD52" s="28">
        <v>-5.0629999999999997</v>
      </c>
      <c r="BE52" s="28">
        <v>24</v>
      </c>
      <c r="BF52" s="28">
        <v>24</v>
      </c>
      <c r="BG52" s="29">
        <v>0.94199999999999995</v>
      </c>
    </row>
    <row r="53" spans="1:59" x14ac:dyDescent="0.3">
      <c r="A53" s="16" t="s">
        <v>82</v>
      </c>
      <c r="B53" s="56"/>
      <c r="C53" s="56"/>
      <c r="D53" s="28">
        <v>33.96</v>
      </c>
      <c r="E53" s="28">
        <v>39.659999999999997</v>
      </c>
      <c r="F53" s="28">
        <v>-5.6980000000000004</v>
      </c>
      <c r="G53" s="28">
        <v>24</v>
      </c>
      <c r="H53" s="28">
        <v>16</v>
      </c>
      <c r="I53" s="29">
        <v>0.94830000000000003</v>
      </c>
      <c r="K53" s="16" t="s">
        <v>82</v>
      </c>
      <c r="L53" s="56"/>
      <c r="M53" s="56"/>
      <c r="N53" s="28">
        <v>29.17</v>
      </c>
      <c r="O53" s="28">
        <v>43.69</v>
      </c>
      <c r="P53" s="28">
        <v>-14.52</v>
      </c>
      <c r="Q53" s="28">
        <v>24</v>
      </c>
      <c r="R53" s="28">
        <v>16</v>
      </c>
      <c r="S53" s="29">
        <v>2.4169999999999998</v>
      </c>
      <c r="U53" s="16" t="s">
        <v>82</v>
      </c>
      <c r="V53" s="56"/>
      <c r="W53" s="56"/>
      <c r="X53" s="28">
        <v>29.04</v>
      </c>
      <c r="Y53" s="28">
        <v>41.66</v>
      </c>
      <c r="Z53" s="28">
        <v>-12.61</v>
      </c>
      <c r="AA53" s="28">
        <v>24</v>
      </c>
      <c r="AB53" s="28">
        <v>16</v>
      </c>
      <c r="AC53" s="29">
        <v>2.0990000000000002</v>
      </c>
      <c r="AE53" s="16" t="s">
        <v>82</v>
      </c>
      <c r="AF53" s="56"/>
      <c r="AG53" s="56"/>
      <c r="AH53" s="28">
        <v>41.27</v>
      </c>
      <c r="AI53" s="28">
        <v>29.44</v>
      </c>
      <c r="AJ53" s="28">
        <v>11.83</v>
      </c>
      <c r="AK53" s="28">
        <v>24</v>
      </c>
      <c r="AL53" s="28">
        <v>16</v>
      </c>
      <c r="AM53" s="29">
        <v>1.9690000000000001</v>
      </c>
      <c r="AO53" s="16" t="s">
        <v>82</v>
      </c>
      <c r="AP53" s="56"/>
      <c r="AQ53" s="56"/>
      <c r="AR53" s="28">
        <v>41.27</v>
      </c>
      <c r="AS53" s="28">
        <v>29.44</v>
      </c>
      <c r="AT53" s="28">
        <v>11.83</v>
      </c>
      <c r="AU53" s="28">
        <v>24</v>
      </c>
      <c r="AV53" s="28">
        <v>16</v>
      </c>
      <c r="AW53" s="29">
        <v>1.9690000000000001</v>
      </c>
      <c r="AY53" s="16" t="s">
        <v>82</v>
      </c>
      <c r="AZ53" s="56"/>
      <c r="BA53" s="56"/>
      <c r="BB53" s="28">
        <v>26.67</v>
      </c>
      <c r="BC53" s="28">
        <v>42.41</v>
      </c>
      <c r="BD53" s="28">
        <v>-15.74</v>
      </c>
      <c r="BE53" s="28">
        <v>24</v>
      </c>
      <c r="BF53" s="28">
        <v>16</v>
      </c>
      <c r="BG53" s="29">
        <v>2.6190000000000002</v>
      </c>
    </row>
    <row r="54" spans="1:59" x14ac:dyDescent="0.3">
      <c r="A54" s="60"/>
      <c r="B54" s="61"/>
      <c r="C54" s="61"/>
      <c r="D54" s="62"/>
      <c r="E54" s="62"/>
      <c r="F54" s="62"/>
      <c r="G54" s="62"/>
      <c r="H54" s="62"/>
      <c r="I54" s="63"/>
      <c r="K54" s="60"/>
      <c r="L54" s="61"/>
      <c r="M54" s="61"/>
      <c r="N54" s="62"/>
      <c r="O54" s="62"/>
      <c r="P54" s="62"/>
      <c r="Q54" s="62"/>
      <c r="R54" s="62"/>
      <c r="S54" s="63"/>
      <c r="U54" s="60"/>
      <c r="V54" s="61"/>
      <c r="W54" s="61"/>
      <c r="X54" s="62"/>
      <c r="Y54" s="62"/>
      <c r="Z54" s="62"/>
      <c r="AA54" s="62"/>
      <c r="AB54" s="62"/>
      <c r="AC54" s="63"/>
      <c r="AE54" s="60"/>
      <c r="AF54" s="61"/>
      <c r="AG54" s="61"/>
      <c r="AH54" s="62"/>
      <c r="AI54" s="62"/>
      <c r="AJ54" s="62"/>
      <c r="AK54" s="62"/>
      <c r="AL54" s="62"/>
      <c r="AM54" s="63"/>
      <c r="AO54" s="60"/>
      <c r="AP54" s="61"/>
      <c r="AQ54" s="61"/>
      <c r="AR54" s="62"/>
      <c r="AS54" s="62"/>
      <c r="AT54" s="62"/>
      <c r="AU54" s="62"/>
      <c r="AV54" s="62"/>
      <c r="AW54" s="63"/>
      <c r="AY54" s="60"/>
      <c r="AZ54" s="61"/>
      <c r="BA54" s="61"/>
      <c r="BB54" s="62"/>
      <c r="BC54" s="62"/>
      <c r="BD54" s="62"/>
      <c r="BE54" s="62"/>
      <c r="BF54" s="62"/>
      <c r="BG54" s="63"/>
    </row>
    <row r="55" spans="1:59" x14ac:dyDescent="0.3">
      <c r="A55" s="24"/>
      <c r="B55" s="25"/>
      <c r="C55" s="26" t="s">
        <v>1</v>
      </c>
      <c r="D55" s="26" t="s">
        <v>13</v>
      </c>
      <c r="E55" s="26" t="s">
        <v>84</v>
      </c>
      <c r="F55" s="54"/>
      <c r="G55" s="54"/>
      <c r="H55" s="54"/>
      <c r="I55" s="55"/>
      <c r="K55" s="24"/>
      <c r="L55" s="25"/>
      <c r="M55" s="26" t="s">
        <v>1</v>
      </c>
      <c r="N55" s="26" t="s">
        <v>13</v>
      </c>
      <c r="O55" s="26" t="s">
        <v>84</v>
      </c>
      <c r="P55" s="54"/>
      <c r="Q55" s="54"/>
      <c r="R55" s="54"/>
      <c r="S55" s="55"/>
      <c r="U55" s="24"/>
      <c r="V55" s="25"/>
      <c r="W55" s="26" t="s">
        <v>1</v>
      </c>
      <c r="X55" s="26" t="s">
        <v>13</v>
      </c>
      <c r="Y55" s="26" t="s">
        <v>84</v>
      </c>
      <c r="Z55" s="54"/>
      <c r="AA55" s="54"/>
      <c r="AB55" s="54"/>
      <c r="AC55" s="55"/>
      <c r="AE55" s="24"/>
      <c r="AF55" s="25"/>
      <c r="AG55" s="26" t="s">
        <v>1</v>
      </c>
      <c r="AH55" s="26" t="s">
        <v>13</v>
      </c>
      <c r="AI55" s="26" t="s">
        <v>84</v>
      </c>
      <c r="AJ55" s="54"/>
      <c r="AK55" s="54"/>
      <c r="AL55" s="54"/>
      <c r="AM55" s="55"/>
      <c r="AO55" s="24"/>
      <c r="AP55" s="25"/>
      <c r="AQ55" s="26" t="s">
        <v>1</v>
      </c>
      <c r="AR55" s="26" t="s">
        <v>13</v>
      </c>
      <c r="AS55" s="26" t="s">
        <v>84</v>
      </c>
      <c r="AT55" s="54"/>
      <c r="AU55" s="54"/>
      <c r="AV55" s="54"/>
      <c r="AW55" s="55"/>
      <c r="AY55" s="24"/>
      <c r="AZ55" s="25"/>
      <c r="BA55" s="26" t="s">
        <v>1</v>
      </c>
      <c r="BB55" s="26" t="s">
        <v>13</v>
      </c>
      <c r="BC55" s="26" t="s">
        <v>84</v>
      </c>
      <c r="BD55" s="54"/>
      <c r="BE55" s="54"/>
      <c r="BF55" s="54"/>
      <c r="BG55" s="55"/>
    </row>
    <row r="56" spans="1:59" x14ac:dyDescent="0.3">
      <c r="A56" s="16" t="s">
        <v>36</v>
      </c>
      <c r="B56" s="17"/>
      <c r="C56" s="28">
        <v>24</v>
      </c>
      <c r="D56" s="28">
        <v>24</v>
      </c>
      <c r="E56" s="28">
        <v>16</v>
      </c>
      <c r="F56" s="28"/>
      <c r="G56" s="28"/>
      <c r="H56" s="28"/>
      <c r="I56" s="29"/>
      <c r="K56" s="16" t="s">
        <v>36</v>
      </c>
      <c r="L56" s="17"/>
      <c r="M56" s="28">
        <v>24</v>
      </c>
      <c r="N56" s="28">
        <v>24</v>
      </c>
      <c r="O56" s="28">
        <v>16</v>
      </c>
      <c r="P56" s="28"/>
      <c r="Q56" s="28"/>
      <c r="R56" s="28"/>
      <c r="S56" s="29"/>
      <c r="U56" s="16" t="s">
        <v>36</v>
      </c>
      <c r="V56" s="17"/>
      <c r="W56" s="28">
        <v>24</v>
      </c>
      <c r="X56" s="28">
        <v>24</v>
      </c>
      <c r="Y56" s="28">
        <v>16</v>
      </c>
      <c r="Z56" s="28"/>
      <c r="AA56" s="28"/>
      <c r="AB56" s="28"/>
      <c r="AC56" s="29"/>
      <c r="AE56" s="16" t="s">
        <v>36</v>
      </c>
      <c r="AF56" s="17"/>
      <c r="AG56" s="28">
        <v>24</v>
      </c>
      <c r="AH56" s="28">
        <v>24</v>
      </c>
      <c r="AI56" s="28">
        <v>16</v>
      </c>
      <c r="AJ56" s="28"/>
      <c r="AK56" s="28"/>
      <c r="AL56" s="28"/>
      <c r="AM56" s="29"/>
      <c r="AO56" s="16" t="s">
        <v>36</v>
      </c>
      <c r="AP56" s="17"/>
      <c r="AQ56" s="28">
        <v>24</v>
      </c>
      <c r="AR56" s="28">
        <v>24</v>
      </c>
      <c r="AS56" s="28">
        <v>16</v>
      </c>
      <c r="AT56" s="28"/>
      <c r="AU56" s="28"/>
      <c r="AV56" s="28"/>
      <c r="AW56" s="29"/>
      <c r="AY56" s="16" t="s">
        <v>36</v>
      </c>
      <c r="AZ56" s="17"/>
      <c r="BA56" s="28">
        <v>24</v>
      </c>
      <c r="BB56" s="28">
        <v>24</v>
      </c>
      <c r="BC56" s="28">
        <v>16</v>
      </c>
      <c r="BD56" s="28"/>
      <c r="BE56" s="28"/>
      <c r="BF56" s="28"/>
      <c r="BG56" s="29"/>
    </row>
    <row r="57" spans="1:59" x14ac:dyDescent="0.3">
      <c r="A57" s="16"/>
      <c r="B57" s="17"/>
      <c r="C57" s="28"/>
      <c r="D57" s="28"/>
      <c r="E57" s="28"/>
      <c r="F57" s="28"/>
      <c r="G57" s="28"/>
      <c r="H57" s="28"/>
      <c r="I57" s="29"/>
      <c r="J57" s="64"/>
      <c r="K57" s="16"/>
      <c r="L57" s="17"/>
      <c r="M57" s="28"/>
      <c r="N57" s="28"/>
      <c r="O57" s="28"/>
      <c r="P57" s="28"/>
      <c r="Q57" s="28"/>
      <c r="R57" s="28"/>
      <c r="S57" s="29"/>
      <c r="U57" s="16"/>
      <c r="V57" s="17"/>
      <c r="W57" s="28"/>
      <c r="X57" s="28"/>
      <c r="Y57" s="28"/>
      <c r="Z57" s="28"/>
      <c r="AA57" s="28"/>
      <c r="AB57" s="28"/>
      <c r="AC57" s="29"/>
      <c r="AE57" s="16"/>
      <c r="AF57" s="17"/>
      <c r="AG57" s="28"/>
      <c r="AH57" s="28"/>
      <c r="AI57" s="28"/>
      <c r="AJ57" s="28"/>
      <c r="AK57" s="28"/>
      <c r="AL57" s="28"/>
      <c r="AM57" s="29"/>
      <c r="AO57" s="16"/>
      <c r="AP57" s="17"/>
      <c r="AQ57" s="28"/>
      <c r="AR57" s="28"/>
      <c r="AS57" s="28"/>
      <c r="AT57" s="28"/>
      <c r="AU57" s="28"/>
      <c r="AV57" s="28"/>
      <c r="AW57" s="29"/>
      <c r="AY57" s="16"/>
      <c r="AZ57" s="17"/>
      <c r="BA57" s="28"/>
      <c r="BB57" s="28"/>
      <c r="BC57" s="28"/>
      <c r="BD57" s="28"/>
      <c r="BE57" s="28"/>
      <c r="BF57" s="28"/>
      <c r="BG57" s="29"/>
    </row>
    <row r="58" spans="1:59" x14ac:dyDescent="0.3">
      <c r="A58" s="16" t="s">
        <v>37</v>
      </c>
      <c r="B58" s="17"/>
      <c r="C58" s="28">
        <v>2.44</v>
      </c>
      <c r="D58" s="28">
        <v>0.67</v>
      </c>
      <c r="E58" s="28">
        <v>3.3</v>
      </c>
      <c r="F58" s="28"/>
      <c r="G58" s="28"/>
      <c r="H58" s="28"/>
      <c r="I58" s="29"/>
      <c r="J58" s="65"/>
      <c r="K58" s="16" t="s">
        <v>37</v>
      </c>
      <c r="L58" s="17"/>
      <c r="M58" s="28">
        <v>1.03</v>
      </c>
      <c r="N58" s="28">
        <v>0.32</v>
      </c>
      <c r="O58" s="28">
        <v>2.02</v>
      </c>
      <c r="P58" s="28"/>
      <c r="Q58" s="28"/>
      <c r="R58" s="28"/>
      <c r="S58" s="29"/>
      <c r="U58" s="16" t="s">
        <v>37</v>
      </c>
      <c r="V58" s="17"/>
      <c r="W58" s="28">
        <v>3.91</v>
      </c>
      <c r="X58" s="28">
        <v>2.33</v>
      </c>
      <c r="Y58" s="28">
        <v>6.32</v>
      </c>
      <c r="Z58" s="28"/>
      <c r="AA58" s="28"/>
      <c r="AB58" s="28"/>
      <c r="AC58" s="29"/>
      <c r="AE58" s="16" t="s">
        <v>37</v>
      </c>
      <c r="AF58" s="17"/>
      <c r="AG58" s="28">
        <v>1.31</v>
      </c>
      <c r="AH58" s="28">
        <v>0.34</v>
      </c>
      <c r="AI58" s="28">
        <v>0.95</v>
      </c>
      <c r="AJ58" s="28"/>
      <c r="AK58" s="28"/>
      <c r="AL58" s="28"/>
      <c r="AM58" s="29"/>
      <c r="AO58" s="16" t="s">
        <v>37</v>
      </c>
      <c r="AP58" s="17"/>
      <c r="AQ58" s="28">
        <v>1.31</v>
      </c>
      <c r="AR58" s="28">
        <v>0.34</v>
      </c>
      <c r="AS58" s="28">
        <v>0.95</v>
      </c>
      <c r="AT58" s="28"/>
      <c r="AU58" s="28"/>
      <c r="AV58" s="28"/>
      <c r="AW58" s="29"/>
      <c r="AY58" s="16" t="s">
        <v>37</v>
      </c>
      <c r="AZ58" s="17"/>
      <c r="BA58" s="28">
        <v>0.88</v>
      </c>
      <c r="BB58" s="28">
        <v>0.65</v>
      </c>
      <c r="BC58" s="28">
        <v>2.23</v>
      </c>
      <c r="BD58" s="28"/>
      <c r="BE58" s="28"/>
      <c r="BF58" s="28"/>
      <c r="BG58" s="29"/>
    </row>
    <row r="59" spans="1:59" x14ac:dyDescent="0.3">
      <c r="A59" s="16" t="s">
        <v>38</v>
      </c>
      <c r="B59" s="17"/>
      <c r="C59" s="28">
        <v>6.41</v>
      </c>
      <c r="D59" s="28">
        <v>2.7530000000000001</v>
      </c>
      <c r="E59" s="28">
        <v>8.58</v>
      </c>
      <c r="F59" s="28"/>
      <c r="G59" s="28"/>
      <c r="H59" s="28"/>
      <c r="I59" s="29"/>
      <c r="J59" s="65"/>
      <c r="K59" s="16" t="s">
        <v>38</v>
      </c>
      <c r="L59" s="17"/>
      <c r="M59" s="28">
        <v>2.3050000000000002</v>
      </c>
      <c r="N59" s="28">
        <v>1.6080000000000001</v>
      </c>
      <c r="O59" s="28">
        <v>6.02</v>
      </c>
      <c r="P59" s="28"/>
      <c r="Q59" s="28"/>
      <c r="R59" s="28"/>
      <c r="S59" s="29"/>
      <c r="U59" s="16" t="s">
        <v>38</v>
      </c>
      <c r="V59" s="17"/>
      <c r="W59" s="28">
        <v>8.2200000000000006</v>
      </c>
      <c r="X59" s="28">
        <v>6.9829999999999997</v>
      </c>
      <c r="Y59" s="28">
        <v>18.13</v>
      </c>
      <c r="Z59" s="28"/>
      <c r="AA59" s="28"/>
      <c r="AB59" s="28"/>
      <c r="AC59" s="29"/>
      <c r="AE59" s="16" t="s">
        <v>38</v>
      </c>
      <c r="AF59" s="17"/>
      <c r="AG59" s="28">
        <v>3.9129999999999998</v>
      </c>
      <c r="AH59" s="28">
        <v>1.3029999999999999</v>
      </c>
      <c r="AI59" s="28">
        <v>1.518</v>
      </c>
      <c r="AJ59" s="28"/>
      <c r="AK59" s="28"/>
      <c r="AL59" s="28"/>
      <c r="AM59" s="29"/>
      <c r="AO59" s="16" t="s">
        <v>38</v>
      </c>
      <c r="AP59" s="17"/>
      <c r="AQ59" s="28">
        <v>3.9129999999999998</v>
      </c>
      <c r="AR59" s="28">
        <v>1.3029999999999999</v>
      </c>
      <c r="AS59" s="28">
        <v>1.518</v>
      </c>
      <c r="AT59" s="28"/>
      <c r="AU59" s="28"/>
      <c r="AV59" s="28"/>
      <c r="AW59" s="29"/>
      <c r="AY59" s="16" t="s">
        <v>38</v>
      </c>
      <c r="AZ59" s="17"/>
      <c r="BA59" s="28">
        <v>2.085</v>
      </c>
      <c r="BB59" s="28">
        <v>2.355</v>
      </c>
      <c r="BC59" s="28">
        <v>7.6879999999999997</v>
      </c>
      <c r="BD59" s="28"/>
      <c r="BE59" s="28"/>
      <c r="BF59" s="28"/>
      <c r="BG59" s="29"/>
    </row>
    <row r="60" spans="1:59" x14ac:dyDescent="0.3">
      <c r="A60" s="16" t="s">
        <v>39</v>
      </c>
      <c r="B60" s="17"/>
      <c r="C60" s="28">
        <v>10.94</v>
      </c>
      <c r="D60" s="28">
        <v>6.3449999999999998</v>
      </c>
      <c r="E60" s="28">
        <v>13.8</v>
      </c>
      <c r="F60" s="28"/>
      <c r="G60" s="28"/>
      <c r="H60" s="28"/>
      <c r="I60" s="29"/>
      <c r="J60" s="65"/>
      <c r="K60" s="16" t="s">
        <v>39</v>
      </c>
      <c r="L60" s="17"/>
      <c r="M60" s="28">
        <v>3.5350000000000001</v>
      </c>
      <c r="N60" s="28">
        <v>3.4350000000000001</v>
      </c>
      <c r="O60" s="28">
        <v>8.58</v>
      </c>
      <c r="P60" s="28"/>
      <c r="Q60" s="28"/>
      <c r="R60" s="28"/>
      <c r="S60" s="29"/>
      <c r="U60" s="16" t="s">
        <v>39</v>
      </c>
      <c r="V60" s="17"/>
      <c r="W60" s="28">
        <v>16.52</v>
      </c>
      <c r="X60" s="28">
        <v>14.6</v>
      </c>
      <c r="Y60" s="28">
        <v>24.67</v>
      </c>
      <c r="Z60" s="28"/>
      <c r="AA60" s="28"/>
      <c r="AB60" s="28"/>
      <c r="AC60" s="29"/>
      <c r="AE60" s="16" t="s">
        <v>39</v>
      </c>
      <c r="AF60" s="17"/>
      <c r="AG60" s="28">
        <v>6.2549999999999999</v>
      </c>
      <c r="AH60" s="28">
        <v>2.9649999999999999</v>
      </c>
      <c r="AI60" s="28">
        <v>3.3250000000000002</v>
      </c>
      <c r="AJ60" s="28"/>
      <c r="AK60" s="28"/>
      <c r="AL60" s="28"/>
      <c r="AM60" s="29"/>
      <c r="AO60" s="16" t="s">
        <v>39</v>
      </c>
      <c r="AP60" s="17"/>
      <c r="AQ60" s="28">
        <v>6.2549999999999999</v>
      </c>
      <c r="AR60" s="28">
        <v>2.9649999999999999</v>
      </c>
      <c r="AS60" s="28">
        <v>3.3250000000000002</v>
      </c>
      <c r="AT60" s="28"/>
      <c r="AU60" s="28"/>
      <c r="AV60" s="28"/>
      <c r="AW60" s="29"/>
      <c r="AY60" s="16" t="s">
        <v>39</v>
      </c>
      <c r="AZ60" s="17"/>
      <c r="BA60" s="28">
        <v>3.9649999999999999</v>
      </c>
      <c r="BB60" s="28">
        <v>7.5350000000000001</v>
      </c>
      <c r="BC60" s="28">
        <v>9.33</v>
      </c>
      <c r="BD60" s="28"/>
      <c r="BE60" s="28"/>
      <c r="BF60" s="28"/>
      <c r="BG60" s="29"/>
    </row>
    <row r="61" spans="1:59" x14ac:dyDescent="0.3">
      <c r="A61" s="16" t="s">
        <v>40</v>
      </c>
      <c r="B61" s="17"/>
      <c r="C61" s="28">
        <v>16.18</v>
      </c>
      <c r="D61" s="28">
        <v>13.3</v>
      </c>
      <c r="E61" s="28">
        <v>17.68</v>
      </c>
      <c r="F61" s="28"/>
      <c r="G61" s="28"/>
      <c r="H61" s="28"/>
      <c r="I61" s="29"/>
      <c r="J61" s="65"/>
      <c r="K61" s="16" t="s">
        <v>40</v>
      </c>
      <c r="L61" s="17"/>
      <c r="M61" s="28">
        <v>8.15</v>
      </c>
      <c r="N61" s="28">
        <v>7.9349999999999996</v>
      </c>
      <c r="O61" s="28">
        <v>14.69</v>
      </c>
      <c r="P61" s="28"/>
      <c r="Q61" s="28"/>
      <c r="R61" s="28"/>
      <c r="S61" s="29"/>
      <c r="U61" s="16" t="s">
        <v>40</v>
      </c>
      <c r="V61" s="17"/>
      <c r="W61" s="28">
        <v>23.35</v>
      </c>
      <c r="X61" s="28">
        <v>26.47</v>
      </c>
      <c r="Y61" s="28">
        <v>32.97</v>
      </c>
      <c r="Z61" s="28"/>
      <c r="AA61" s="28"/>
      <c r="AB61" s="28"/>
      <c r="AC61" s="29"/>
      <c r="AE61" s="16" t="s">
        <v>40</v>
      </c>
      <c r="AF61" s="17"/>
      <c r="AG61" s="28">
        <v>9.61</v>
      </c>
      <c r="AH61" s="28">
        <v>4.883</v>
      </c>
      <c r="AI61" s="28">
        <v>6.2830000000000004</v>
      </c>
      <c r="AJ61" s="28"/>
      <c r="AK61" s="28"/>
      <c r="AL61" s="28"/>
      <c r="AM61" s="29"/>
      <c r="AO61" s="16" t="s">
        <v>40</v>
      </c>
      <c r="AP61" s="17"/>
      <c r="AQ61" s="28">
        <v>9.61</v>
      </c>
      <c r="AR61" s="28">
        <v>4.883</v>
      </c>
      <c r="AS61" s="28">
        <v>6.2830000000000004</v>
      </c>
      <c r="AT61" s="28"/>
      <c r="AU61" s="28"/>
      <c r="AV61" s="28"/>
      <c r="AW61" s="29"/>
      <c r="AY61" s="16" t="s">
        <v>40</v>
      </c>
      <c r="AZ61" s="17"/>
      <c r="BA61" s="28">
        <v>9.5530000000000008</v>
      </c>
      <c r="BB61" s="28">
        <v>9.7330000000000005</v>
      </c>
      <c r="BC61" s="28">
        <v>14.13</v>
      </c>
      <c r="BD61" s="28"/>
      <c r="BE61" s="28"/>
      <c r="BF61" s="28"/>
      <c r="BG61" s="29"/>
    </row>
    <row r="62" spans="1:59" x14ac:dyDescent="0.3">
      <c r="A62" s="16" t="s">
        <v>41</v>
      </c>
      <c r="B62" s="17"/>
      <c r="C62" s="28">
        <v>44.01</v>
      </c>
      <c r="D62" s="28">
        <v>68.569999999999993</v>
      </c>
      <c r="E62" s="28">
        <v>68.569999999999993</v>
      </c>
      <c r="F62" s="17"/>
      <c r="G62" s="17"/>
      <c r="H62" s="17"/>
      <c r="I62" s="18"/>
      <c r="J62" s="65"/>
      <c r="K62" s="16" t="s">
        <v>41</v>
      </c>
      <c r="L62" s="17"/>
      <c r="M62" s="28">
        <v>30.42</v>
      </c>
      <c r="N62" s="28">
        <v>40.46</v>
      </c>
      <c r="O62" s="28">
        <v>40.46</v>
      </c>
      <c r="P62" s="17"/>
      <c r="Q62" s="17"/>
      <c r="R62" s="17"/>
      <c r="S62" s="18"/>
      <c r="U62" s="16" t="s">
        <v>41</v>
      </c>
      <c r="V62" s="17"/>
      <c r="W62" s="28">
        <v>56.53</v>
      </c>
      <c r="X62" s="28">
        <v>129.1</v>
      </c>
      <c r="Y62" s="28">
        <v>129.1</v>
      </c>
      <c r="Z62" s="17"/>
      <c r="AA62" s="17"/>
      <c r="AB62" s="17"/>
      <c r="AC62" s="18"/>
      <c r="AE62" s="16" t="s">
        <v>41</v>
      </c>
      <c r="AF62" s="17"/>
      <c r="AG62" s="28">
        <v>13.59</v>
      </c>
      <c r="AH62" s="28">
        <v>28.11</v>
      </c>
      <c r="AI62" s="28">
        <v>28.11</v>
      </c>
      <c r="AJ62" s="17"/>
      <c r="AK62" s="17"/>
      <c r="AL62" s="17"/>
      <c r="AM62" s="18"/>
      <c r="AO62" s="16" t="s">
        <v>41</v>
      </c>
      <c r="AP62" s="17"/>
      <c r="AQ62" s="28">
        <v>13.59</v>
      </c>
      <c r="AR62" s="28">
        <v>28.11</v>
      </c>
      <c r="AS62" s="28">
        <v>28.11</v>
      </c>
      <c r="AT62" s="17"/>
      <c r="AU62" s="17"/>
      <c r="AV62" s="17"/>
      <c r="AW62" s="18"/>
      <c r="AY62" s="16" t="s">
        <v>41</v>
      </c>
      <c r="AZ62" s="17"/>
      <c r="BA62" s="28">
        <v>25.5</v>
      </c>
      <c r="BB62" s="28">
        <v>45.57</v>
      </c>
      <c r="BC62" s="28">
        <v>45.57</v>
      </c>
      <c r="BD62" s="17"/>
      <c r="BE62" s="17"/>
      <c r="BF62" s="17"/>
      <c r="BG62" s="18"/>
    </row>
    <row r="63" spans="1:59" x14ac:dyDescent="0.3">
      <c r="A63" s="16"/>
      <c r="B63" s="17"/>
      <c r="C63" s="28"/>
      <c r="D63" s="28"/>
      <c r="E63" s="28"/>
      <c r="F63" s="17"/>
      <c r="G63" s="17"/>
      <c r="H63" s="17"/>
      <c r="I63" s="18"/>
      <c r="J63" s="65"/>
      <c r="K63" s="16"/>
      <c r="L63" s="17"/>
      <c r="M63" s="28"/>
      <c r="N63" s="28"/>
      <c r="O63" s="28"/>
      <c r="P63" s="17"/>
      <c r="Q63" s="17"/>
      <c r="R63" s="17"/>
      <c r="S63" s="18"/>
      <c r="U63" s="16"/>
      <c r="V63" s="17"/>
      <c r="W63" s="28"/>
      <c r="X63" s="28"/>
      <c r="Y63" s="28"/>
      <c r="Z63" s="17"/>
      <c r="AA63" s="17"/>
      <c r="AB63" s="17"/>
      <c r="AC63" s="18"/>
      <c r="AE63" s="16"/>
      <c r="AF63" s="17"/>
      <c r="AG63" s="28"/>
      <c r="AH63" s="28"/>
      <c r="AI63" s="28"/>
      <c r="AJ63" s="17"/>
      <c r="AK63" s="17"/>
      <c r="AL63" s="17"/>
      <c r="AM63" s="18"/>
      <c r="AO63" s="16"/>
      <c r="AP63" s="17"/>
      <c r="AQ63" s="28"/>
      <c r="AR63" s="28"/>
      <c r="AS63" s="28"/>
      <c r="AT63" s="17"/>
      <c r="AU63" s="17"/>
      <c r="AV63" s="17"/>
      <c r="AW63" s="18"/>
      <c r="AY63" s="16"/>
      <c r="AZ63" s="17"/>
      <c r="BA63" s="28"/>
      <c r="BB63" s="28"/>
      <c r="BC63" s="28"/>
      <c r="BD63" s="17"/>
      <c r="BE63" s="17"/>
      <c r="BF63" s="17"/>
      <c r="BG63" s="18"/>
    </row>
    <row r="64" spans="1:59" x14ac:dyDescent="0.3">
      <c r="A64" s="19" t="s">
        <v>3</v>
      </c>
      <c r="B64" s="20"/>
      <c r="C64" s="30">
        <v>12.58</v>
      </c>
      <c r="D64" s="30">
        <v>12.83</v>
      </c>
      <c r="E64" s="30">
        <v>18.25</v>
      </c>
      <c r="F64" s="20"/>
      <c r="G64" s="20"/>
      <c r="H64" s="20"/>
      <c r="I64" s="22"/>
      <c r="J64" s="65"/>
      <c r="K64" s="19" t="s">
        <v>3</v>
      </c>
      <c r="L64" s="20"/>
      <c r="M64" s="30">
        <v>5.8239999999999998</v>
      </c>
      <c r="N64" s="30">
        <v>7.859</v>
      </c>
      <c r="O64" s="30">
        <v>12.47</v>
      </c>
      <c r="P64" s="20"/>
      <c r="Q64" s="20"/>
      <c r="R64" s="20"/>
      <c r="S64" s="22"/>
      <c r="U64" s="19" t="s">
        <v>3</v>
      </c>
      <c r="V64" s="20"/>
      <c r="W64" s="30">
        <v>17.46</v>
      </c>
      <c r="X64" s="30">
        <v>24.82</v>
      </c>
      <c r="Y64" s="30">
        <v>35.67</v>
      </c>
      <c r="Z64" s="20"/>
      <c r="AA64" s="20"/>
      <c r="AB64" s="20"/>
      <c r="AC64" s="22"/>
      <c r="AE64" s="19" t="s">
        <v>3</v>
      </c>
      <c r="AF64" s="20"/>
      <c r="AG64" s="30">
        <v>6.7590000000000003</v>
      </c>
      <c r="AH64" s="30">
        <v>4.97</v>
      </c>
      <c r="AI64" s="30">
        <v>5.7830000000000004</v>
      </c>
      <c r="AJ64" s="20"/>
      <c r="AK64" s="20"/>
      <c r="AL64" s="20"/>
      <c r="AM64" s="22"/>
      <c r="AO64" s="19" t="s">
        <v>3</v>
      </c>
      <c r="AP64" s="20"/>
      <c r="AQ64" s="30">
        <v>6.7590000000000003</v>
      </c>
      <c r="AR64" s="30">
        <v>4.97</v>
      </c>
      <c r="AS64" s="30">
        <v>5.7830000000000004</v>
      </c>
      <c r="AT64" s="20"/>
      <c r="AU64" s="20"/>
      <c r="AV64" s="20"/>
      <c r="AW64" s="22"/>
      <c r="AY64" s="19" t="s">
        <v>3</v>
      </c>
      <c r="AZ64" s="20"/>
      <c r="BA64" s="30">
        <v>6.4160000000000004</v>
      </c>
      <c r="BB64" s="30">
        <v>10.82</v>
      </c>
      <c r="BC64" s="30">
        <v>13.9</v>
      </c>
      <c r="BD64" s="20"/>
      <c r="BE64" s="20"/>
      <c r="BF64" s="20"/>
      <c r="BG64" s="22"/>
    </row>
    <row r="65" spans="1:59" x14ac:dyDescent="0.3">
      <c r="A65" s="19" t="s">
        <v>42</v>
      </c>
      <c r="B65" s="20"/>
      <c r="C65" s="30">
        <v>8.9260000000000002</v>
      </c>
      <c r="D65" s="30">
        <v>16.54</v>
      </c>
      <c r="E65" s="30">
        <v>16.98</v>
      </c>
      <c r="F65" s="20"/>
      <c r="G65" s="20"/>
      <c r="H65" s="20"/>
      <c r="I65" s="22"/>
      <c r="J65" s="65"/>
      <c r="K65" s="19" t="s">
        <v>42</v>
      </c>
      <c r="L65" s="20"/>
      <c r="M65" s="30">
        <v>6.3769999999999998</v>
      </c>
      <c r="N65" s="30">
        <v>10.220000000000001</v>
      </c>
      <c r="O65" s="30">
        <v>10.56</v>
      </c>
      <c r="P65" s="20"/>
      <c r="Q65" s="20"/>
      <c r="R65" s="20"/>
      <c r="S65" s="22"/>
      <c r="U65" s="19" t="s">
        <v>42</v>
      </c>
      <c r="V65" s="20"/>
      <c r="W65" s="30">
        <v>11.73</v>
      </c>
      <c r="X65" s="30">
        <v>29.52</v>
      </c>
      <c r="Y65" s="30">
        <v>33.92</v>
      </c>
      <c r="Z65" s="20"/>
      <c r="AA65" s="20"/>
      <c r="AB65" s="20"/>
      <c r="AC65" s="22"/>
      <c r="AE65" s="19" t="s">
        <v>42</v>
      </c>
      <c r="AF65" s="20"/>
      <c r="AG65" s="30">
        <v>3.5680000000000001</v>
      </c>
      <c r="AH65" s="30">
        <v>6.556</v>
      </c>
      <c r="AI65" s="30">
        <v>7.3040000000000003</v>
      </c>
      <c r="AJ65" s="20"/>
      <c r="AK65" s="20"/>
      <c r="AL65" s="20"/>
      <c r="AM65" s="22"/>
      <c r="AO65" s="19" t="s">
        <v>42</v>
      </c>
      <c r="AP65" s="20"/>
      <c r="AQ65" s="30">
        <v>3.5680000000000001</v>
      </c>
      <c r="AR65" s="30">
        <v>6.556</v>
      </c>
      <c r="AS65" s="30">
        <v>7.3040000000000003</v>
      </c>
      <c r="AT65" s="20"/>
      <c r="AU65" s="20"/>
      <c r="AV65" s="20"/>
      <c r="AW65" s="22"/>
      <c r="AY65" s="19" t="s">
        <v>42</v>
      </c>
      <c r="AZ65" s="20"/>
      <c r="BA65" s="30">
        <v>5.96</v>
      </c>
      <c r="BB65" s="30">
        <v>12.4</v>
      </c>
      <c r="BC65" s="30">
        <v>12.31</v>
      </c>
      <c r="BD65" s="20"/>
      <c r="BE65" s="20"/>
      <c r="BF65" s="20"/>
      <c r="BG65" s="22"/>
    </row>
    <row r="66" spans="1:59" x14ac:dyDescent="0.3">
      <c r="A66" s="19" t="s">
        <v>43</v>
      </c>
      <c r="B66" s="20"/>
      <c r="C66" s="30">
        <v>1.8220000000000001</v>
      </c>
      <c r="D66" s="30">
        <v>3.3759999999999999</v>
      </c>
      <c r="E66" s="30">
        <v>4.2460000000000004</v>
      </c>
      <c r="F66" s="20"/>
      <c r="G66" s="20"/>
      <c r="H66" s="20"/>
      <c r="I66" s="22"/>
      <c r="J66" s="66"/>
      <c r="K66" s="19" t="s">
        <v>43</v>
      </c>
      <c r="L66" s="20"/>
      <c r="M66" s="30">
        <v>1.302</v>
      </c>
      <c r="N66" s="30">
        <v>2.0859999999999999</v>
      </c>
      <c r="O66" s="30">
        <v>2.6389999999999998</v>
      </c>
      <c r="P66" s="20"/>
      <c r="Q66" s="20"/>
      <c r="R66" s="20"/>
      <c r="S66" s="22"/>
      <c r="U66" s="19" t="s">
        <v>43</v>
      </c>
      <c r="V66" s="20"/>
      <c r="W66" s="30">
        <v>2.395</v>
      </c>
      <c r="X66" s="30">
        <v>6.0250000000000004</v>
      </c>
      <c r="Y66" s="30">
        <v>8.4789999999999992</v>
      </c>
      <c r="Z66" s="20"/>
      <c r="AA66" s="20"/>
      <c r="AB66" s="20"/>
      <c r="AC66" s="22"/>
      <c r="AE66" s="19" t="s">
        <v>43</v>
      </c>
      <c r="AF66" s="20"/>
      <c r="AG66" s="30">
        <v>0.72829999999999995</v>
      </c>
      <c r="AH66" s="30">
        <v>1.3380000000000001</v>
      </c>
      <c r="AI66" s="30">
        <v>1.8260000000000001</v>
      </c>
      <c r="AJ66" s="20"/>
      <c r="AK66" s="20"/>
      <c r="AL66" s="20"/>
      <c r="AM66" s="22"/>
      <c r="AO66" s="19" t="s">
        <v>43</v>
      </c>
      <c r="AP66" s="20"/>
      <c r="AQ66" s="30">
        <v>0.72829999999999995</v>
      </c>
      <c r="AR66" s="30">
        <v>1.3380000000000001</v>
      </c>
      <c r="AS66" s="30">
        <v>1.8260000000000001</v>
      </c>
      <c r="AT66" s="20"/>
      <c r="AU66" s="20"/>
      <c r="AV66" s="20"/>
      <c r="AW66" s="22"/>
      <c r="AY66" s="19" t="s">
        <v>43</v>
      </c>
      <c r="AZ66" s="20"/>
      <c r="BA66" s="30">
        <v>1.2170000000000001</v>
      </c>
      <c r="BB66" s="30">
        <v>2.532</v>
      </c>
      <c r="BC66" s="30">
        <v>3.0779999999999998</v>
      </c>
      <c r="BD66" s="20"/>
      <c r="BE66" s="20"/>
      <c r="BF66" s="20"/>
      <c r="BG66" s="22"/>
    </row>
    <row r="67" spans="1:59" x14ac:dyDescent="0.3">
      <c r="A67" s="19"/>
      <c r="B67" s="20"/>
      <c r="C67" s="30"/>
      <c r="D67" s="30"/>
      <c r="E67" s="30"/>
      <c r="F67" s="20"/>
      <c r="G67" s="20"/>
      <c r="H67" s="20"/>
      <c r="I67" s="22"/>
      <c r="J67" s="65"/>
      <c r="K67" s="19"/>
      <c r="L67" s="20"/>
      <c r="M67" s="30"/>
      <c r="N67" s="30"/>
      <c r="O67" s="30"/>
      <c r="P67" s="20"/>
      <c r="Q67" s="20"/>
      <c r="R67" s="20"/>
      <c r="S67" s="22"/>
      <c r="U67" s="19"/>
      <c r="V67" s="20"/>
      <c r="W67" s="30"/>
      <c r="X67" s="30"/>
      <c r="Y67" s="30"/>
      <c r="Z67" s="20"/>
      <c r="AA67" s="20"/>
      <c r="AB67" s="20"/>
      <c r="AC67" s="22"/>
      <c r="AE67" s="19"/>
      <c r="AF67" s="20"/>
      <c r="AG67" s="30"/>
      <c r="AH67" s="30"/>
      <c r="AI67" s="30"/>
      <c r="AJ67" s="20"/>
      <c r="AK67" s="20"/>
      <c r="AL67" s="20"/>
      <c r="AM67" s="22"/>
      <c r="AO67" s="19"/>
      <c r="AP67" s="20"/>
      <c r="AQ67" s="30"/>
      <c r="AR67" s="30"/>
      <c r="AS67" s="30"/>
      <c r="AT67" s="20"/>
      <c r="AU67" s="20"/>
      <c r="AV67" s="20"/>
      <c r="AW67" s="22"/>
      <c r="AY67" s="19"/>
      <c r="AZ67" s="20"/>
      <c r="BA67" s="30"/>
      <c r="BB67" s="30"/>
      <c r="BC67" s="30"/>
      <c r="BD67" s="20"/>
      <c r="BE67" s="20"/>
      <c r="BF67" s="20"/>
      <c r="BG67" s="22"/>
    </row>
    <row r="68" spans="1:59" x14ac:dyDescent="0.3">
      <c r="A68" s="19" t="s">
        <v>44</v>
      </c>
      <c r="B68" s="20"/>
      <c r="C68" s="30">
        <v>8.8130000000000006</v>
      </c>
      <c r="D68" s="30">
        <v>5.8470000000000004</v>
      </c>
      <c r="E68" s="30">
        <v>9.1999999999999993</v>
      </c>
      <c r="F68" s="20"/>
      <c r="G68" s="20"/>
      <c r="H68" s="20"/>
      <c r="I68" s="22"/>
      <c r="J68" s="65"/>
      <c r="K68" s="19" t="s">
        <v>44</v>
      </c>
      <c r="L68" s="20"/>
      <c r="M68" s="30">
        <v>3.1309999999999998</v>
      </c>
      <c r="N68" s="30">
        <v>3.544</v>
      </c>
      <c r="O68" s="30">
        <v>6.8419999999999996</v>
      </c>
      <c r="P68" s="20"/>
      <c r="Q68" s="20"/>
      <c r="R68" s="20"/>
      <c r="S68" s="22"/>
      <c r="U68" s="19" t="s">
        <v>44</v>
      </c>
      <c r="V68" s="20"/>
      <c r="W68" s="30">
        <v>12.51</v>
      </c>
      <c r="X68" s="30">
        <v>12.35</v>
      </c>
      <c r="Y68" s="30">
        <v>17.59</v>
      </c>
      <c r="Z68" s="20"/>
      <c r="AA68" s="20"/>
      <c r="AB68" s="20"/>
      <c r="AC68" s="22"/>
      <c r="AE68" s="19" t="s">
        <v>44</v>
      </c>
      <c r="AF68" s="20"/>
      <c r="AG68" s="30">
        <v>5.2519999999999998</v>
      </c>
      <c r="AH68" s="30">
        <v>2.202</v>
      </c>
      <c r="AI68" s="30">
        <v>1.891</v>
      </c>
      <c r="AJ68" s="20"/>
      <c r="AK68" s="20"/>
      <c r="AL68" s="20"/>
      <c r="AM68" s="22"/>
      <c r="AO68" s="19" t="s">
        <v>44</v>
      </c>
      <c r="AP68" s="20"/>
      <c r="AQ68" s="30">
        <v>5.2519999999999998</v>
      </c>
      <c r="AR68" s="30">
        <v>2.202</v>
      </c>
      <c r="AS68" s="30">
        <v>1.891</v>
      </c>
      <c r="AT68" s="20"/>
      <c r="AU68" s="20"/>
      <c r="AV68" s="20"/>
      <c r="AW68" s="22"/>
      <c r="AY68" s="19" t="s">
        <v>44</v>
      </c>
      <c r="AZ68" s="20"/>
      <c r="BA68" s="30">
        <v>3.899</v>
      </c>
      <c r="BB68" s="30">
        <v>5.5789999999999997</v>
      </c>
      <c r="BC68" s="30">
        <v>7.3369999999999997</v>
      </c>
      <c r="BD68" s="20"/>
      <c r="BE68" s="20"/>
      <c r="BF68" s="20"/>
      <c r="BG68" s="22"/>
    </row>
    <row r="69" spans="1:59" x14ac:dyDescent="0.3">
      <c r="A69" s="19" t="s">
        <v>45</v>
      </c>
      <c r="B69" s="20"/>
      <c r="C69" s="30">
        <v>16.350000000000001</v>
      </c>
      <c r="D69" s="30">
        <v>19.809999999999999</v>
      </c>
      <c r="E69" s="30">
        <v>27.3</v>
      </c>
      <c r="F69" s="20"/>
      <c r="G69" s="20"/>
      <c r="H69" s="20"/>
      <c r="I69" s="22"/>
      <c r="J69" s="65"/>
      <c r="K69" s="19" t="s">
        <v>45</v>
      </c>
      <c r="L69" s="20"/>
      <c r="M69" s="30">
        <v>8.516</v>
      </c>
      <c r="N69" s="30">
        <v>12.17</v>
      </c>
      <c r="O69" s="30">
        <v>18.09</v>
      </c>
      <c r="P69" s="20"/>
      <c r="Q69" s="20"/>
      <c r="R69" s="20"/>
      <c r="S69" s="22"/>
      <c r="U69" s="19" t="s">
        <v>45</v>
      </c>
      <c r="V69" s="20"/>
      <c r="W69" s="30">
        <v>22.42</v>
      </c>
      <c r="X69" s="30">
        <v>37.28</v>
      </c>
      <c r="Y69" s="30">
        <v>53.74</v>
      </c>
      <c r="Z69" s="20"/>
      <c r="AA69" s="20"/>
      <c r="AB69" s="20"/>
      <c r="AC69" s="22"/>
      <c r="AE69" s="19" t="s">
        <v>45</v>
      </c>
      <c r="AF69" s="20"/>
      <c r="AG69" s="30">
        <v>8.2650000000000006</v>
      </c>
      <c r="AH69" s="30">
        <v>7.7380000000000004</v>
      </c>
      <c r="AI69" s="30">
        <v>9.6739999999999995</v>
      </c>
      <c r="AJ69" s="20"/>
      <c r="AK69" s="20"/>
      <c r="AL69" s="20"/>
      <c r="AM69" s="22"/>
      <c r="AO69" s="19" t="s">
        <v>45</v>
      </c>
      <c r="AP69" s="20"/>
      <c r="AQ69" s="30">
        <v>8.2650000000000006</v>
      </c>
      <c r="AR69" s="30">
        <v>7.7380000000000004</v>
      </c>
      <c r="AS69" s="30">
        <v>9.6739999999999995</v>
      </c>
      <c r="AT69" s="20"/>
      <c r="AU69" s="20"/>
      <c r="AV69" s="20"/>
      <c r="AW69" s="22"/>
      <c r="AY69" s="19" t="s">
        <v>45</v>
      </c>
      <c r="AZ69" s="20"/>
      <c r="BA69" s="30">
        <v>8.9320000000000004</v>
      </c>
      <c r="BB69" s="30">
        <v>16.05</v>
      </c>
      <c r="BC69" s="30">
        <v>20.46</v>
      </c>
      <c r="BD69" s="20"/>
      <c r="BE69" s="20"/>
      <c r="BF69" s="20"/>
      <c r="BG69" s="22"/>
    </row>
    <row r="70" spans="1:59" x14ac:dyDescent="0.3">
      <c r="A70" s="16"/>
      <c r="B70" s="17"/>
      <c r="C70" s="28"/>
      <c r="D70" s="28"/>
      <c r="E70" s="28"/>
      <c r="F70" s="17"/>
      <c r="G70" s="17"/>
      <c r="H70" s="17"/>
      <c r="I70" s="18"/>
      <c r="J70" s="65"/>
      <c r="K70" s="16"/>
      <c r="L70" s="17"/>
      <c r="M70" s="28"/>
      <c r="N70" s="28"/>
      <c r="O70" s="28"/>
      <c r="P70" s="17"/>
      <c r="Q70" s="17"/>
      <c r="R70" s="17"/>
      <c r="S70" s="18"/>
      <c r="U70" s="16"/>
      <c r="V70" s="17"/>
      <c r="W70" s="28"/>
      <c r="X70" s="28"/>
      <c r="Y70" s="28"/>
      <c r="Z70" s="17"/>
      <c r="AA70" s="17"/>
      <c r="AB70" s="17"/>
      <c r="AC70" s="18"/>
      <c r="AE70" s="16"/>
      <c r="AF70" s="17"/>
      <c r="AG70" s="28"/>
      <c r="AH70" s="28"/>
      <c r="AI70" s="28"/>
      <c r="AJ70" s="17"/>
      <c r="AK70" s="17"/>
      <c r="AL70" s="17"/>
      <c r="AM70" s="18"/>
      <c r="AO70" s="16"/>
      <c r="AP70" s="17"/>
      <c r="AQ70" s="28"/>
      <c r="AR70" s="28"/>
      <c r="AS70" s="28"/>
      <c r="AT70" s="17"/>
      <c r="AU70" s="17"/>
      <c r="AV70" s="17"/>
      <c r="AW70" s="18"/>
      <c r="AY70" s="16"/>
      <c r="AZ70" s="17"/>
      <c r="BA70" s="28"/>
      <c r="BB70" s="28"/>
      <c r="BC70" s="28"/>
      <c r="BD70" s="17"/>
      <c r="BE70" s="17"/>
      <c r="BF70" s="17"/>
      <c r="BG70" s="18"/>
    </row>
    <row r="71" spans="1:59" ht="15" thickBot="1" x14ac:dyDescent="0.35">
      <c r="A71" s="32" t="s">
        <v>46</v>
      </c>
      <c r="B71" s="33"/>
      <c r="C71" s="34">
        <v>33.96</v>
      </c>
      <c r="D71" s="34">
        <v>26.27</v>
      </c>
      <c r="E71" s="34">
        <v>39.659999999999997</v>
      </c>
      <c r="F71" s="33"/>
      <c r="G71" s="33"/>
      <c r="H71" s="33"/>
      <c r="I71" s="67"/>
      <c r="J71" s="65"/>
      <c r="K71" s="32" t="s">
        <v>46</v>
      </c>
      <c r="L71" s="33"/>
      <c r="M71" s="34">
        <v>29.17</v>
      </c>
      <c r="N71" s="34">
        <v>28.38</v>
      </c>
      <c r="O71" s="34">
        <v>43.69</v>
      </c>
      <c r="P71" s="33"/>
      <c r="Q71" s="33"/>
      <c r="R71" s="33"/>
      <c r="S71" s="67"/>
      <c r="U71" s="32" t="s">
        <v>46</v>
      </c>
      <c r="V71" s="33"/>
      <c r="W71" s="34">
        <v>29.04</v>
      </c>
      <c r="X71" s="34">
        <v>29.85</v>
      </c>
      <c r="Y71" s="34">
        <v>41.66</v>
      </c>
      <c r="Z71" s="33"/>
      <c r="AA71" s="33"/>
      <c r="AB71" s="33"/>
      <c r="AC71" s="67"/>
      <c r="AE71" s="32" t="s">
        <v>46</v>
      </c>
      <c r="AF71" s="33"/>
      <c r="AG71" s="34">
        <v>41.27</v>
      </c>
      <c r="AH71" s="34">
        <v>25.77</v>
      </c>
      <c r="AI71" s="34">
        <v>29.44</v>
      </c>
      <c r="AJ71" s="33"/>
      <c r="AK71" s="33"/>
      <c r="AL71" s="33"/>
      <c r="AM71" s="67"/>
      <c r="AO71" s="32" t="s">
        <v>46</v>
      </c>
      <c r="AP71" s="33"/>
      <c r="AQ71" s="34">
        <v>41.27</v>
      </c>
      <c r="AR71" s="34">
        <v>25.77</v>
      </c>
      <c r="AS71" s="34">
        <v>29.44</v>
      </c>
      <c r="AT71" s="33"/>
      <c r="AU71" s="33"/>
      <c r="AV71" s="33"/>
      <c r="AW71" s="67"/>
      <c r="AY71" s="32" t="s">
        <v>46</v>
      </c>
      <c r="AZ71" s="33"/>
      <c r="BA71" s="34">
        <v>26.67</v>
      </c>
      <c r="BB71" s="34">
        <v>31.73</v>
      </c>
      <c r="BC71" s="34">
        <v>42.41</v>
      </c>
      <c r="BD71" s="33"/>
      <c r="BE71" s="33"/>
      <c r="BF71" s="33"/>
      <c r="BG71" s="67"/>
    </row>
    <row r="83" spans="10:10" x14ac:dyDescent="0.3">
      <c r="J83" s="65"/>
    </row>
    <row r="84" spans="10:10" x14ac:dyDescent="0.3">
      <c r="J84" s="65"/>
    </row>
  </sheetData>
  <mergeCells count="12">
    <mergeCell ref="AE1:AG1"/>
    <mergeCell ref="AK1:AM1"/>
    <mergeCell ref="AO1:AQ1"/>
    <mergeCell ref="AU1:AW1"/>
    <mergeCell ref="AY1:BA1"/>
    <mergeCell ref="BE1:BG1"/>
    <mergeCell ref="A1:C1"/>
    <mergeCell ref="F1:H1"/>
    <mergeCell ref="K1:M1"/>
    <mergeCell ref="Q1:S1"/>
    <mergeCell ref="U1:W1"/>
    <mergeCell ref="Z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4"/>
  <sheetViews>
    <sheetView workbookViewId="0">
      <selection sqref="A1:B1"/>
    </sheetView>
  </sheetViews>
  <sheetFormatPr defaultRowHeight="14.4" x14ac:dyDescent="0.3"/>
  <cols>
    <col min="14" max="14" width="2.88671875" customWidth="1"/>
  </cols>
  <sheetData>
    <row r="1" spans="1:46" ht="15" thickBot="1" x14ac:dyDescent="0.35">
      <c r="A1" s="68" t="s">
        <v>91</v>
      </c>
      <c r="B1" s="68"/>
      <c r="C1" s="68"/>
      <c r="D1" s="68"/>
      <c r="H1" s="68" t="s">
        <v>91</v>
      </c>
      <c r="I1" s="68"/>
      <c r="J1" s="68"/>
      <c r="K1" s="68"/>
    </row>
    <row r="2" spans="1:46" ht="15" thickTop="1" x14ac:dyDescent="0.3">
      <c r="A2" s="69" t="s">
        <v>92</v>
      </c>
      <c r="B2" s="70"/>
      <c r="C2" s="71" t="s">
        <v>93</v>
      </c>
      <c r="D2" s="71"/>
      <c r="H2" s="72" t="s">
        <v>92</v>
      </c>
      <c r="I2" s="73"/>
      <c r="J2" s="74" t="s">
        <v>93</v>
      </c>
      <c r="K2" s="74"/>
    </row>
    <row r="3" spans="1:46" ht="15" thickBot="1" x14ac:dyDescent="0.35">
      <c r="A3" s="75" t="s">
        <v>94</v>
      </c>
      <c r="B3" s="76" t="s">
        <v>95</v>
      </c>
      <c r="C3" s="75" t="s">
        <v>94</v>
      </c>
      <c r="D3" s="75" t="s">
        <v>95</v>
      </c>
      <c r="G3" s="4"/>
      <c r="H3" s="75" t="s">
        <v>94</v>
      </c>
      <c r="I3" s="76" t="s">
        <v>95</v>
      </c>
      <c r="J3" s="75" t="s">
        <v>94</v>
      </c>
      <c r="K3" s="75" t="s">
        <v>95</v>
      </c>
    </row>
    <row r="4" spans="1:46" ht="15" thickTop="1" x14ac:dyDescent="0.3">
      <c r="A4" s="41">
        <v>0.28999999999999998</v>
      </c>
      <c r="B4" s="77">
        <v>1.52</v>
      </c>
      <c r="C4" s="40">
        <v>0.17</v>
      </c>
      <c r="D4" s="40">
        <v>1.53</v>
      </c>
      <c r="E4" s="40"/>
      <c r="F4" s="40"/>
      <c r="G4" s="6" t="s">
        <v>3</v>
      </c>
      <c r="H4" s="78">
        <f>AVERAGE(A4:A42)</f>
        <v>0.99999999999999967</v>
      </c>
      <c r="I4" s="79">
        <f>AVERAGE(B4:B44)</f>
        <v>2.8914634146341451</v>
      </c>
      <c r="J4" s="9">
        <f>AVERAGE(C4:C40)</f>
        <v>0.7424324324324324</v>
      </c>
      <c r="K4" s="9">
        <f>AVERAGE(D4:D40)</f>
        <v>1.2186486486486483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</row>
    <row r="5" spans="1:46" x14ac:dyDescent="0.3">
      <c r="A5" s="41">
        <v>0.32</v>
      </c>
      <c r="B5" s="77">
        <v>1.1299999999999999</v>
      </c>
      <c r="C5" s="40">
        <v>0.28000000000000003</v>
      </c>
      <c r="D5" s="40">
        <v>4.47</v>
      </c>
      <c r="F5" s="40"/>
      <c r="G5" s="6" t="s">
        <v>96</v>
      </c>
      <c r="H5" s="9">
        <f>STDEV(A4:A42)</f>
        <v>0.69622667210282119</v>
      </c>
      <c r="I5" s="80">
        <f>STDEV(B4:B44)</f>
        <v>1.8618909218528501</v>
      </c>
      <c r="J5" s="9">
        <f>STDEV(C4:C40)</f>
        <v>0.53348125763915288</v>
      </c>
      <c r="K5" s="9">
        <f>STDEV(D4:D40)</f>
        <v>1.0114213380797954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</row>
    <row r="6" spans="1:46" x14ac:dyDescent="0.3">
      <c r="A6" s="41">
        <v>0.83</v>
      </c>
      <c r="B6" s="77">
        <v>2.04</v>
      </c>
      <c r="C6" s="40">
        <v>2.19</v>
      </c>
      <c r="D6" s="40">
        <v>0.88</v>
      </c>
      <c r="G6" s="6" t="s">
        <v>5</v>
      </c>
      <c r="H6" s="10">
        <f>COUNT(A4:A42)</f>
        <v>39</v>
      </c>
      <c r="I6" s="81">
        <f>COUNT(B4:B44)</f>
        <v>41</v>
      </c>
      <c r="J6" s="10">
        <f>COUNT(C4:C40)</f>
        <v>37</v>
      </c>
      <c r="K6" s="10">
        <f>COUNT(D4:D40)</f>
        <v>37</v>
      </c>
    </row>
    <row r="7" spans="1:46" x14ac:dyDescent="0.3">
      <c r="A7" s="41">
        <v>1.72</v>
      </c>
      <c r="B7" s="77">
        <v>1</v>
      </c>
      <c r="C7" s="40">
        <v>0.36</v>
      </c>
      <c r="D7" s="40">
        <v>2.5099999999999998</v>
      </c>
      <c r="G7" s="6" t="s">
        <v>97</v>
      </c>
      <c r="H7" s="11" t="s">
        <v>7</v>
      </c>
      <c r="I7" s="45" t="s">
        <v>98</v>
      </c>
      <c r="J7" s="82" t="s">
        <v>54</v>
      </c>
      <c r="K7" s="83" t="s">
        <v>54</v>
      </c>
    </row>
    <row r="8" spans="1:46" x14ac:dyDescent="0.3">
      <c r="A8" s="41">
        <v>2.31</v>
      </c>
      <c r="B8" s="77">
        <v>0.35</v>
      </c>
      <c r="C8" s="40">
        <v>1.78</v>
      </c>
      <c r="D8" s="40">
        <v>3.28</v>
      </c>
      <c r="G8" s="6" t="s">
        <v>99</v>
      </c>
      <c r="H8" s="82" t="s">
        <v>7</v>
      </c>
      <c r="I8" s="82" t="s">
        <v>7</v>
      </c>
      <c r="J8" s="47" t="s">
        <v>98</v>
      </c>
      <c r="K8" s="47" t="s">
        <v>98</v>
      </c>
    </row>
    <row r="9" spans="1:46" x14ac:dyDescent="0.3">
      <c r="A9" s="41">
        <v>1.68</v>
      </c>
      <c r="B9" s="77">
        <v>4.17</v>
      </c>
      <c r="C9" s="40">
        <v>1.07</v>
      </c>
      <c r="D9" s="40">
        <v>1.99</v>
      </c>
      <c r="G9" s="6" t="s">
        <v>8</v>
      </c>
      <c r="H9" s="4" t="s">
        <v>100</v>
      </c>
    </row>
    <row r="10" spans="1:46" x14ac:dyDescent="0.3">
      <c r="A10" s="41">
        <v>0.26</v>
      </c>
      <c r="B10" s="77">
        <v>7.52</v>
      </c>
      <c r="C10" s="40">
        <v>0.28000000000000003</v>
      </c>
      <c r="D10" s="40">
        <v>0.77</v>
      </c>
    </row>
    <row r="11" spans="1:46" x14ac:dyDescent="0.3">
      <c r="A11" s="41">
        <v>0.25</v>
      </c>
      <c r="B11" s="77">
        <v>4.26</v>
      </c>
      <c r="C11" s="40">
        <v>0.43</v>
      </c>
      <c r="D11" s="40">
        <v>1.87</v>
      </c>
      <c r="I11" s="4"/>
    </row>
    <row r="12" spans="1:46" ht="15" thickBot="1" x14ac:dyDescent="0.35">
      <c r="A12" s="41">
        <v>3.77</v>
      </c>
      <c r="B12" s="77">
        <v>4.04</v>
      </c>
      <c r="C12" s="40">
        <v>1.1000000000000001</v>
      </c>
      <c r="D12" s="40">
        <v>3.06</v>
      </c>
    </row>
    <row r="13" spans="1:46" x14ac:dyDescent="0.3">
      <c r="A13" s="41">
        <v>0.24</v>
      </c>
      <c r="B13" s="77">
        <v>3.23</v>
      </c>
      <c r="C13" s="40">
        <v>0.5</v>
      </c>
      <c r="D13" s="40">
        <v>2.3199999999999998</v>
      </c>
      <c r="F13" s="13" t="s">
        <v>56</v>
      </c>
      <c r="G13" s="14"/>
      <c r="H13" s="14"/>
      <c r="I13" s="84" t="s">
        <v>101</v>
      </c>
      <c r="J13" s="84"/>
      <c r="K13" s="84"/>
      <c r="L13" s="84"/>
      <c r="M13" s="85"/>
      <c r="O13" s="13" t="s">
        <v>102</v>
      </c>
      <c r="P13" s="14"/>
      <c r="Q13" s="14"/>
      <c r="R13" s="84"/>
      <c r="S13" s="84"/>
      <c r="T13" s="84"/>
      <c r="U13" s="84"/>
      <c r="V13" s="84"/>
      <c r="W13" s="84"/>
      <c r="X13" s="84"/>
      <c r="Y13" s="85"/>
    </row>
    <row r="14" spans="1:46" x14ac:dyDescent="0.3">
      <c r="A14" s="41">
        <v>1.54</v>
      </c>
      <c r="B14" s="77">
        <v>1.6</v>
      </c>
      <c r="C14" s="40">
        <v>1.1200000000000001</v>
      </c>
      <c r="D14" s="40">
        <v>0.68</v>
      </c>
      <c r="F14" s="16"/>
      <c r="G14" s="17"/>
      <c r="H14" s="17"/>
      <c r="I14" s="28"/>
      <c r="J14" s="28"/>
      <c r="K14" s="28"/>
      <c r="L14" s="28"/>
      <c r="M14" s="29"/>
      <c r="O14" s="16"/>
      <c r="P14" s="17"/>
      <c r="Q14" s="17"/>
      <c r="R14" s="28"/>
      <c r="S14" s="28"/>
      <c r="T14" s="28"/>
      <c r="U14" s="28"/>
      <c r="V14" s="28"/>
      <c r="W14" s="28"/>
      <c r="X14" s="28"/>
      <c r="Y14" s="29"/>
    </row>
    <row r="15" spans="1:46" x14ac:dyDescent="0.3">
      <c r="A15" s="41">
        <v>0.79</v>
      </c>
      <c r="B15" s="77">
        <v>6.84</v>
      </c>
      <c r="C15" s="40">
        <v>0.25</v>
      </c>
      <c r="D15" s="40">
        <v>1.41</v>
      </c>
      <c r="F15" s="16" t="s">
        <v>103</v>
      </c>
      <c r="G15" s="17"/>
      <c r="H15" s="17"/>
      <c r="I15" s="28" t="s">
        <v>104</v>
      </c>
      <c r="J15" s="28"/>
      <c r="K15" s="28"/>
      <c r="L15" s="28"/>
      <c r="M15" s="29"/>
      <c r="O15" s="16" t="s">
        <v>70</v>
      </c>
      <c r="P15" s="17"/>
      <c r="Q15" s="17"/>
      <c r="R15" s="17">
        <v>1</v>
      </c>
      <c r="S15" s="17"/>
      <c r="T15" s="28"/>
      <c r="U15" s="28"/>
      <c r="V15" s="28"/>
      <c r="W15" s="28"/>
      <c r="X15" s="28"/>
      <c r="Y15" s="29"/>
    </row>
    <row r="16" spans="1:46" x14ac:dyDescent="0.3">
      <c r="A16" s="41">
        <v>0.83</v>
      </c>
      <c r="B16" s="77">
        <v>5.17</v>
      </c>
      <c r="C16" s="40">
        <v>2.11</v>
      </c>
      <c r="D16" s="40">
        <v>0.7</v>
      </c>
      <c r="F16" s="16" t="s">
        <v>72</v>
      </c>
      <c r="G16" s="17"/>
      <c r="H16" s="17"/>
      <c r="I16" s="28">
        <v>0.05</v>
      </c>
      <c r="J16" s="28"/>
      <c r="K16" s="28"/>
      <c r="L16" s="28"/>
      <c r="M16" s="29"/>
      <c r="O16" s="16" t="s">
        <v>71</v>
      </c>
      <c r="P16" s="17"/>
      <c r="Q16" s="17"/>
      <c r="R16" s="17">
        <v>6</v>
      </c>
      <c r="S16" s="17"/>
      <c r="T16" s="28"/>
      <c r="U16" s="28"/>
      <c r="V16" s="28"/>
      <c r="W16" s="28"/>
      <c r="X16" s="28"/>
      <c r="Y16" s="29"/>
    </row>
    <row r="17" spans="1:25" x14ac:dyDescent="0.3">
      <c r="A17" s="41">
        <v>0.26</v>
      </c>
      <c r="B17" s="77">
        <v>4.3</v>
      </c>
      <c r="C17" s="40">
        <v>0.24</v>
      </c>
      <c r="D17" s="40">
        <v>0.42</v>
      </c>
      <c r="F17" s="16"/>
      <c r="G17" s="17"/>
      <c r="H17" s="17"/>
      <c r="I17" s="28"/>
      <c r="J17" s="28"/>
      <c r="K17" s="28"/>
      <c r="L17" s="28"/>
      <c r="M17" s="29"/>
      <c r="O17" s="16" t="s">
        <v>72</v>
      </c>
      <c r="P17" s="17"/>
      <c r="Q17" s="17"/>
      <c r="R17" s="17">
        <v>0.05</v>
      </c>
      <c r="S17" s="17"/>
      <c r="T17" s="28"/>
      <c r="U17" s="28"/>
      <c r="V17" s="28"/>
      <c r="W17" s="28"/>
      <c r="X17" s="28"/>
      <c r="Y17" s="29"/>
    </row>
    <row r="18" spans="1:25" x14ac:dyDescent="0.3">
      <c r="A18" s="41">
        <v>0.91</v>
      </c>
      <c r="B18" s="77">
        <v>6.99</v>
      </c>
      <c r="C18" s="40">
        <v>0.3</v>
      </c>
      <c r="D18" s="40">
        <v>0.56000000000000005</v>
      </c>
      <c r="F18" s="16" t="s">
        <v>105</v>
      </c>
      <c r="G18" s="17"/>
      <c r="H18" s="17"/>
      <c r="I18" s="28" t="s">
        <v>106</v>
      </c>
      <c r="J18" s="28" t="s">
        <v>17</v>
      </c>
      <c r="K18" s="28" t="s">
        <v>20</v>
      </c>
      <c r="L18" s="28" t="s">
        <v>75</v>
      </c>
      <c r="M18" s="29"/>
      <c r="O18" s="16"/>
      <c r="P18" s="17"/>
      <c r="Q18" s="17"/>
      <c r="R18" s="17"/>
      <c r="S18" s="17"/>
      <c r="T18" s="28"/>
      <c r="U18" s="28"/>
      <c r="V18" s="28"/>
      <c r="W18" s="28"/>
      <c r="X18" s="28"/>
      <c r="Y18" s="29"/>
    </row>
    <row r="19" spans="1:25" x14ac:dyDescent="0.3">
      <c r="A19" s="41">
        <v>1.05</v>
      </c>
      <c r="B19" s="77">
        <v>6.99</v>
      </c>
      <c r="C19" s="40">
        <v>0.72</v>
      </c>
      <c r="D19" s="40">
        <v>1.01</v>
      </c>
      <c r="F19" s="16" t="s">
        <v>107</v>
      </c>
      <c r="G19" s="17"/>
      <c r="H19" s="17"/>
      <c r="I19" s="28">
        <v>6.0620000000000003</v>
      </c>
      <c r="J19" s="28">
        <v>2.0000000000000001E-4</v>
      </c>
      <c r="K19" s="28" t="s">
        <v>108</v>
      </c>
      <c r="L19" s="28" t="s">
        <v>64</v>
      </c>
      <c r="M19" s="29"/>
      <c r="O19" s="16" t="s">
        <v>109</v>
      </c>
      <c r="P19" s="17"/>
      <c r="Q19" s="17"/>
      <c r="R19" s="17" t="s">
        <v>110</v>
      </c>
      <c r="S19" s="17" t="s">
        <v>111</v>
      </c>
      <c r="T19" s="28" t="s">
        <v>112</v>
      </c>
      <c r="U19" s="28" t="s">
        <v>76</v>
      </c>
      <c r="V19" s="28" t="s">
        <v>77</v>
      </c>
      <c r="W19" s="28"/>
      <c r="X19" s="28"/>
      <c r="Y19" s="29"/>
    </row>
    <row r="20" spans="1:25" x14ac:dyDescent="0.3">
      <c r="A20" s="41">
        <v>1.24</v>
      </c>
      <c r="B20" s="77">
        <v>2.44</v>
      </c>
      <c r="C20" s="40">
        <v>0.9</v>
      </c>
      <c r="D20" s="40">
        <v>2.58</v>
      </c>
      <c r="F20" s="16" t="s">
        <v>113</v>
      </c>
      <c r="G20" s="17"/>
      <c r="H20" s="17"/>
      <c r="I20" s="28">
        <v>11.28</v>
      </c>
      <c r="J20" s="28" t="s">
        <v>98</v>
      </c>
      <c r="K20" s="28" t="s">
        <v>114</v>
      </c>
      <c r="L20" s="28" t="s">
        <v>64</v>
      </c>
      <c r="M20" s="29"/>
      <c r="O20" s="16"/>
      <c r="P20" s="17"/>
      <c r="Q20" s="17"/>
      <c r="R20" s="17"/>
      <c r="S20" s="17"/>
      <c r="T20" s="28"/>
      <c r="U20" s="28"/>
      <c r="V20" s="28"/>
      <c r="W20" s="28"/>
      <c r="X20" s="28"/>
      <c r="Y20" s="29"/>
    </row>
    <row r="21" spans="1:25" x14ac:dyDescent="0.3">
      <c r="A21" s="41">
        <v>0.35</v>
      </c>
      <c r="B21" s="77">
        <v>2.72</v>
      </c>
      <c r="C21" s="40">
        <v>0.49</v>
      </c>
      <c r="D21" s="40">
        <v>1</v>
      </c>
      <c r="F21" s="16" t="s">
        <v>115</v>
      </c>
      <c r="G21" s="17"/>
      <c r="H21" s="17"/>
      <c r="I21" s="28">
        <v>16.97</v>
      </c>
      <c r="J21" s="28" t="s">
        <v>98</v>
      </c>
      <c r="K21" s="28" t="s">
        <v>114</v>
      </c>
      <c r="L21" s="28" t="s">
        <v>64</v>
      </c>
      <c r="M21" s="29"/>
      <c r="O21" s="19" t="s">
        <v>116</v>
      </c>
      <c r="P21" s="20"/>
      <c r="Q21" s="20"/>
      <c r="R21" s="20">
        <v>-1.891</v>
      </c>
      <c r="S21" s="20" t="s">
        <v>117</v>
      </c>
      <c r="T21" s="30" t="s">
        <v>64</v>
      </c>
      <c r="U21" s="30" t="s">
        <v>114</v>
      </c>
      <c r="V21" s="58" t="s">
        <v>98</v>
      </c>
      <c r="W21" s="30"/>
      <c r="X21" s="30"/>
      <c r="Y21" s="31"/>
    </row>
    <row r="22" spans="1:25" x14ac:dyDescent="0.3">
      <c r="A22" s="41">
        <v>0.38</v>
      </c>
      <c r="B22" s="77">
        <v>2.46</v>
      </c>
      <c r="C22" s="40">
        <v>0.48</v>
      </c>
      <c r="D22" s="40">
        <v>1.89</v>
      </c>
      <c r="F22" s="16"/>
      <c r="G22" s="17"/>
      <c r="H22" s="17"/>
      <c r="I22" s="28"/>
      <c r="J22" s="28"/>
      <c r="K22" s="28"/>
      <c r="L22" s="28"/>
      <c r="M22" s="29"/>
      <c r="O22" s="19" t="s">
        <v>118</v>
      </c>
      <c r="P22" s="20"/>
      <c r="Q22" s="20"/>
      <c r="R22" s="20">
        <v>0.2576</v>
      </c>
      <c r="S22" s="20" t="s">
        <v>119</v>
      </c>
      <c r="T22" s="30" t="s">
        <v>23</v>
      </c>
      <c r="U22" s="30" t="s">
        <v>21</v>
      </c>
      <c r="V22" s="30" t="s">
        <v>54</v>
      </c>
      <c r="W22" s="30"/>
      <c r="X22" s="58"/>
      <c r="Y22" s="31"/>
    </row>
    <row r="23" spans="1:25" x14ac:dyDescent="0.3">
      <c r="A23" s="41">
        <v>0.56000000000000005</v>
      </c>
      <c r="B23" s="77">
        <v>1.78</v>
      </c>
      <c r="C23" s="40">
        <v>0.61</v>
      </c>
      <c r="D23" s="40">
        <v>1.59</v>
      </c>
      <c r="F23" s="19" t="s">
        <v>120</v>
      </c>
      <c r="G23" s="20"/>
      <c r="H23" s="20"/>
      <c r="I23" s="30" t="s">
        <v>121</v>
      </c>
      <c r="J23" s="30" t="s">
        <v>122</v>
      </c>
      <c r="K23" s="30" t="s">
        <v>123</v>
      </c>
      <c r="L23" s="30" t="s">
        <v>124</v>
      </c>
      <c r="M23" s="31" t="s">
        <v>17</v>
      </c>
      <c r="O23" s="19" t="s">
        <v>125</v>
      </c>
      <c r="P23" s="20"/>
      <c r="Q23" s="20"/>
      <c r="R23" s="20">
        <v>-0.21859999999999999</v>
      </c>
      <c r="S23" s="20" t="s">
        <v>126</v>
      </c>
      <c r="T23" s="30" t="s">
        <v>23</v>
      </c>
      <c r="U23" s="30" t="s">
        <v>21</v>
      </c>
      <c r="V23" s="30" t="s">
        <v>54</v>
      </c>
      <c r="W23" s="30"/>
      <c r="X23" s="30"/>
      <c r="Y23" s="31"/>
    </row>
    <row r="24" spans="1:25" x14ac:dyDescent="0.3">
      <c r="A24" s="41">
        <v>0.41</v>
      </c>
      <c r="B24" s="77">
        <v>1.71</v>
      </c>
      <c r="C24" s="40">
        <v>0.82</v>
      </c>
      <c r="D24" s="40">
        <v>1.43</v>
      </c>
      <c r="F24" s="19" t="s">
        <v>107</v>
      </c>
      <c r="G24" s="20"/>
      <c r="H24" s="20"/>
      <c r="I24" s="30">
        <v>19.239999999999998</v>
      </c>
      <c r="J24" s="30">
        <v>1</v>
      </c>
      <c r="K24" s="30">
        <v>19.239999999999998</v>
      </c>
      <c r="L24" s="30" t="s">
        <v>127</v>
      </c>
      <c r="M24" s="31" t="s">
        <v>128</v>
      </c>
      <c r="O24" s="19" t="s">
        <v>129</v>
      </c>
      <c r="P24" s="20"/>
      <c r="Q24" s="20"/>
      <c r="R24" s="20">
        <v>2.149</v>
      </c>
      <c r="S24" s="20" t="s">
        <v>130</v>
      </c>
      <c r="T24" s="30" t="s">
        <v>64</v>
      </c>
      <c r="U24" s="30" t="s">
        <v>114</v>
      </c>
      <c r="V24" s="58" t="s">
        <v>98</v>
      </c>
      <c r="W24" s="30"/>
      <c r="X24" s="30"/>
      <c r="Y24" s="31"/>
    </row>
    <row r="25" spans="1:25" x14ac:dyDescent="0.3">
      <c r="A25" s="41">
        <v>0.41</v>
      </c>
      <c r="B25" s="77">
        <v>1.33</v>
      </c>
      <c r="C25" s="40">
        <v>0.67</v>
      </c>
      <c r="D25" s="40">
        <v>1.78</v>
      </c>
      <c r="F25" s="19" t="s">
        <v>113</v>
      </c>
      <c r="G25" s="20"/>
      <c r="H25" s="20"/>
      <c r="I25" s="30">
        <v>35.799999999999997</v>
      </c>
      <c r="J25" s="30">
        <v>1</v>
      </c>
      <c r="K25" s="30">
        <v>35.799999999999997</v>
      </c>
      <c r="L25" s="30" t="s">
        <v>131</v>
      </c>
      <c r="M25" s="31" t="s">
        <v>132</v>
      </c>
      <c r="O25" s="19" t="s">
        <v>133</v>
      </c>
      <c r="P25" s="20"/>
      <c r="Q25" s="20"/>
      <c r="R25" s="20">
        <v>1.673</v>
      </c>
      <c r="S25" s="20" t="s">
        <v>134</v>
      </c>
      <c r="T25" s="30" t="s">
        <v>64</v>
      </c>
      <c r="U25" s="30" t="s">
        <v>114</v>
      </c>
      <c r="V25" s="58" t="s">
        <v>98</v>
      </c>
      <c r="W25" s="30"/>
      <c r="X25" s="30"/>
      <c r="Y25" s="31"/>
    </row>
    <row r="26" spans="1:25" x14ac:dyDescent="0.3">
      <c r="A26" s="41">
        <v>0.71</v>
      </c>
      <c r="B26" s="77">
        <v>3.79</v>
      </c>
      <c r="C26" s="40">
        <v>0.2</v>
      </c>
      <c r="D26" s="40">
        <v>1.64</v>
      </c>
      <c r="F26" s="19" t="s">
        <v>115</v>
      </c>
      <c r="G26" s="20"/>
      <c r="H26" s="20"/>
      <c r="I26" s="30">
        <v>53.86</v>
      </c>
      <c r="J26" s="30">
        <v>1</v>
      </c>
      <c r="K26" s="30">
        <v>53.86</v>
      </c>
      <c r="L26" s="30" t="s">
        <v>135</v>
      </c>
      <c r="M26" s="31" t="s">
        <v>132</v>
      </c>
      <c r="O26" s="19" t="s">
        <v>136</v>
      </c>
      <c r="P26" s="20"/>
      <c r="Q26" s="20"/>
      <c r="R26" s="20">
        <v>-0.47620000000000001</v>
      </c>
      <c r="S26" s="20" t="s">
        <v>137</v>
      </c>
      <c r="T26" s="30" t="s">
        <v>23</v>
      </c>
      <c r="U26" s="30" t="s">
        <v>21</v>
      </c>
      <c r="V26" s="30">
        <v>0.48709999999999998</v>
      </c>
      <c r="W26" s="30"/>
      <c r="X26" s="30"/>
      <c r="Y26" s="31"/>
    </row>
    <row r="27" spans="1:25" x14ac:dyDescent="0.3">
      <c r="A27" s="41">
        <v>0.9</v>
      </c>
      <c r="B27" s="77">
        <v>3.18</v>
      </c>
      <c r="C27" s="40">
        <v>0.65</v>
      </c>
      <c r="D27" s="40">
        <v>0.56999999999999995</v>
      </c>
      <c r="F27" s="19" t="s">
        <v>138</v>
      </c>
      <c r="G27" s="20"/>
      <c r="H27" s="20"/>
      <c r="I27" s="30">
        <v>204.2</v>
      </c>
      <c r="J27" s="30">
        <v>150</v>
      </c>
      <c r="K27" s="30">
        <v>1.361</v>
      </c>
      <c r="L27" s="30"/>
      <c r="M27" s="31"/>
      <c r="O27" s="16"/>
      <c r="P27" s="17"/>
      <c r="Q27" s="17"/>
      <c r="R27" s="17"/>
      <c r="S27" s="17"/>
      <c r="T27" s="28"/>
      <c r="U27" s="28"/>
      <c r="V27" s="28"/>
      <c r="W27" s="28"/>
      <c r="X27" s="28"/>
      <c r="Y27" s="29"/>
    </row>
    <row r="28" spans="1:25" x14ac:dyDescent="0.3">
      <c r="A28" s="41">
        <v>0.72</v>
      </c>
      <c r="B28" s="77">
        <v>2.11</v>
      </c>
      <c r="C28" s="40">
        <v>0.41</v>
      </c>
      <c r="D28" s="40">
        <v>0.41</v>
      </c>
      <c r="F28" s="16"/>
      <c r="G28" s="17"/>
      <c r="H28" s="17"/>
      <c r="I28" s="28"/>
      <c r="J28" s="28"/>
      <c r="K28" s="28"/>
      <c r="L28" s="28"/>
      <c r="M28" s="29"/>
      <c r="O28" s="16"/>
      <c r="P28" s="17"/>
      <c r="Q28" s="17"/>
      <c r="R28" s="17"/>
      <c r="S28" s="17"/>
      <c r="T28" s="28"/>
      <c r="U28" s="28"/>
      <c r="V28" s="28"/>
      <c r="W28" s="28"/>
      <c r="X28" s="28"/>
      <c r="Y28" s="29"/>
    </row>
    <row r="29" spans="1:25" x14ac:dyDescent="0.3">
      <c r="A29" s="41">
        <v>0.85</v>
      </c>
      <c r="B29" s="77">
        <v>1.33</v>
      </c>
      <c r="C29" s="40">
        <v>0.39</v>
      </c>
      <c r="D29" s="40">
        <v>0.84</v>
      </c>
      <c r="F29" s="19" t="s">
        <v>139</v>
      </c>
      <c r="G29" s="20"/>
      <c r="H29" s="20"/>
      <c r="I29" s="30"/>
      <c r="J29" s="30"/>
      <c r="K29" s="30"/>
      <c r="L29" s="30"/>
      <c r="M29" s="31"/>
      <c r="O29" s="16" t="s">
        <v>85</v>
      </c>
      <c r="P29" s="17"/>
      <c r="Q29" s="17"/>
      <c r="R29" s="17" t="s">
        <v>140</v>
      </c>
      <c r="S29" s="17" t="s">
        <v>141</v>
      </c>
      <c r="T29" s="28" t="s">
        <v>110</v>
      </c>
      <c r="U29" s="28" t="s">
        <v>142</v>
      </c>
      <c r="V29" s="28" t="s">
        <v>143</v>
      </c>
      <c r="W29" s="28" t="s">
        <v>144</v>
      </c>
      <c r="X29" s="28" t="s">
        <v>145</v>
      </c>
      <c r="Y29" s="29" t="s">
        <v>122</v>
      </c>
    </row>
    <row r="30" spans="1:25" x14ac:dyDescent="0.3">
      <c r="A30" s="41">
        <v>0.96</v>
      </c>
      <c r="B30" s="77">
        <v>2.71</v>
      </c>
      <c r="C30" s="40">
        <v>0.33</v>
      </c>
      <c r="D30" s="40">
        <v>0.26</v>
      </c>
      <c r="F30" s="19" t="s">
        <v>146</v>
      </c>
      <c r="G30" s="20"/>
      <c r="H30" s="20"/>
      <c r="I30" s="30">
        <v>0.87119999999999997</v>
      </c>
      <c r="J30" s="30"/>
      <c r="K30" s="30"/>
      <c r="L30" s="30"/>
      <c r="M30" s="31"/>
      <c r="O30" s="16"/>
      <c r="P30" s="17"/>
      <c r="Q30" s="17"/>
      <c r="R30" s="17"/>
      <c r="S30" s="17"/>
      <c r="T30" s="28"/>
      <c r="U30" s="28"/>
      <c r="V30" s="28"/>
      <c r="W30" s="28"/>
      <c r="X30" s="28"/>
      <c r="Y30" s="29"/>
    </row>
    <row r="31" spans="1:25" x14ac:dyDescent="0.3">
      <c r="A31" s="41">
        <v>0.56000000000000005</v>
      </c>
      <c r="B31" s="77">
        <v>2.08</v>
      </c>
      <c r="C31" s="40">
        <v>0.9</v>
      </c>
      <c r="D31" s="40">
        <v>0.41</v>
      </c>
      <c r="F31" s="19" t="s">
        <v>147</v>
      </c>
      <c r="G31" s="20"/>
      <c r="H31" s="20"/>
      <c r="I31" s="30">
        <v>2.0550000000000002</v>
      </c>
      <c r="J31" s="30"/>
      <c r="K31" s="30"/>
      <c r="L31" s="30"/>
      <c r="M31" s="31"/>
      <c r="O31" s="23" t="s">
        <v>116</v>
      </c>
      <c r="P31" s="17"/>
      <c r="Q31" s="17"/>
      <c r="R31" s="17">
        <v>1</v>
      </c>
      <c r="S31" s="17">
        <v>2.891</v>
      </c>
      <c r="T31" s="17">
        <v>-1.891</v>
      </c>
      <c r="U31" s="17">
        <v>0.26100000000000001</v>
      </c>
      <c r="V31" s="17">
        <v>39</v>
      </c>
      <c r="W31" s="17">
        <v>41</v>
      </c>
      <c r="X31" s="17">
        <v>7.2480000000000002</v>
      </c>
      <c r="Y31" s="18">
        <v>150</v>
      </c>
    </row>
    <row r="32" spans="1:25" x14ac:dyDescent="0.3">
      <c r="A32" s="41">
        <v>1.24</v>
      </c>
      <c r="B32" s="77">
        <v>2.99</v>
      </c>
      <c r="C32" s="40">
        <v>1.65</v>
      </c>
      <c r="D32" s="40">
        <v>0.61</v>
      </c>
      <c r="F32" s="19" t="s">
        <v>148</v>
      </c>
      <c r="G32" s="20"/>
      <c r="H32" s="20"/>
      <c r="I32" s="30">
        <v>-1.1839999999999999</v>
      </c>
      <c r="J32" s="30"/>
      <c r="K32" s="30"/>
      <c r="L32" s="30"/>
      <c r="M32" s="31"/>
      <c r="O32" s="23" t="s">
        <v>118</v>
      </c>
      <c r="P32" s="17"/>
      <c r="Q32" s="17"/>
      <c r="R32" s="17">
        <v>1</v>
      </c>
      <c r="S32" s="17">
        <v>0.74239999999999995</v>
      </c>
      <c r="T32" s="17">
        <v>0.2576</v>
      </c>
      <c r="U32" s="17">
        <v>0.26769999999999999</v>
      </c>
      <c r="V32" s="17">
        <v>39</v>
      </c>
      <c r="W32" s="17">
        <v>37</v>
      </c>
      <c r="X32" s="17">
        <v>0.96199999999999997</v>
      </c>
      <c r="Y32" s="18">
        <v>150</v>
      </c>
    </row>
    <row r="33" spans="1:25" x14ac:dyDescent="0.3">
      <c r="A33" s="41">
        <v>1.06</v>
      </c>
      <c r="B33" s="77">
        <v>1.99</v>
      </c>
      <c r="C33" s="40">
        <v>0.65</v>
      </c>
      <c r="D33" s="40">
        <v>0.41</v>
      </c>
      <c r="F33" s="19" t="s">
        <v>149</v>
      </c>
      <c r="G33" s="20"/>
      <c r="H33" s="20"/>
      <c r="I33" s="30">
        <v>0.18820000000000001</v>
      </c>
      <c r="J33" s="30"/>
      <c r="K33" s="30"/>
      <c r="L33" s="30"/>
      <c r="M33" s="31"/>
      <c r="O33" s="23" t="s">
        <v>125</v>
      </c>
      <c r="P33" s="17"/>
      <c r="Q33" s="17"/>
      <c r="R33" s="17">
        <v>1</v>
      </c>
      <c r="S33" s="17">
        <v>1.2190000000000001</v>
      </c>
      <c r="T33" s="17">
        <v>-0.21859999999999999</v>
      </c>
      <c r="U33" s="17">
        <v>0.26769999999999999</v>
      </c>
      <c r="V33" s="17">
        <v>39</v>
      </c>
      <c r="W33" s="17">
        <v>37</v>
      </c>
      <c r="X33" s="17">
        <v>0.81659999999999999</v>
      </c>
      <c r="Y33" s="18">
        <v>150</v>
      </c>
    </row>
    <row r="34" spans="1:25" x14ac:dyDescent="0.3">
      <c r="A34" s="41">
        <v>1.23</v>
      </c>
      <c r="B34" s="77">
        <v>6.53</v>
      </c>
      <c r="C34" s="40">
        <v>0.87</v>
      </c>
      <c r="D34" s="40">
        <v>0.44</v>
      </c>
      <c r="F34" s="19" t="s">
        <v>150</v>
      </c>
      <c r="G34" s="20"/>
      <c r="H34" s="20"/>
      <c r="I34" s="30" t="s">
        <v>151</v>
      </c>
      <c r="J34" s="30"/>
      <c r="K34" s="30"/>
      <c r="L34" s="30"/>
      <c r="M34" s="31"/>
      <c r="O34" s="23" t="s">
        <v>129</v>
      </c>
      <c r="P34" s="17"/>
      <c r="Q34" s="17"/>
      <c r="R34" s="17">
        <v>2.891</v>
      </c>
      <c r="S34" s="17">
        <v>0.74239999999999995</v>
      </c>
      <c r="T34" s="17">
        <v>2.149</v>
      </c>
      <c r="U34" s="17">
        <v>0.26450000000000001</v>
      </c>
      <c r="V34" s="17">
        <v>41</v>
      </c>
      <c r="W34" s="17">
        <v>37</v>
      </c>
      <c r="X34" s="17">
        <v>8.1240000000000006</v>
      </c>
      <c r="Y34" s="18">
        <v>150</v>
      </c>
    </row>
    <row r="35" spans="1:25" x14ac:dyDescent="0.3">
      <c r="A35" s="41">
        <v>1.62</v>
      </c>
      <c r="B35" s="77">
        <v>2.3199999999999998</v>
      </c>
      <c r="C35" s="40">
        <v>0.3</v>
      </c>
      <c r="D35" s="40">
        <v>0.28999999999999998</v>
      </c>
      <c r="F35" s="16"/>
      <c r="G35" s="17"/>
      <c r="H35" s="17"/>
      <c r="I35" s="28"/>
      <c r="J35" s="28"/>
      <c r="K35" s="28"/>
      <c r="L35" s="28"/>
      <c r="M35" s="29"/>
      <c r="O35" s="23" t="s">
        <v>133</v>
      </c>
      <c r="P35" s="17"/>
      <c r="Q35" s="17"/>
      <c r="R35" s="17">
        <v>2.891</v>
      </c>
      <c r="S35" s="17">
        <v>1.2190000000000001</v>
      </c>
      <c r="T35" s="17">
        <v>1.673</v>
      </c>
      <c r="U35" s="17">
        <v>0.26450000000000001</v>
      </c>
      <c r="V35" s="17">
        <v>41</v>
      </c>
      <c r="W35" s="17">
        <v>37</v>
      </c>
      <c r="X35" s="17">
        <v>6.3230000000000004</v>
      </c>
      <c r="Y35" s="18">
        <v>150</v>
      </c>
    </row>
    <row r="36" spans="1:25" ht="15" thickBot="1" x14ac:dyDescent="0.35">
      <c r="A36" s="41">
        <v>1.68</v>
      </c>
      <c r="B36" s="77">
        <v>1.82</v>
      </c>
      <c r="C36" s="40">
        <v>1.41</v>
      </c>
      <c r="D36" s="40">
        <v>0.41</v>
      </c>
      <c r="F36" s="16" t="s">
        <v>152</v>
      </c>
      <c r="G36" s="17"/>
      <c r="H36" s="17"/>
      <c r="I36" s="28"/>
      <c r="J36" s="28"/>
      <c r="K36" s="28"/>
      <c r="L36" s="28"/>
      <c r="M36" s="29"/>
      <c r="O36" s="86" t="s">
        <v>136</v>
      </c>
      <c r="P36" s="33"/>
      <c r="Q36" s="33"/>
      <c r="R36" s="33">
        <v>0.74239999999999995</v>
      </c>
      <c r="S36" s="33">
        <v>1.2190000000000001</v>
      </c>
      <c r="T36" s="33">
        <v>-0.47620000000000001</v>
      </c>
      <c r="U36" s="33">
        <v>0.2712</v>
      </c>
      <c r="V36" s="33">
        <v>37</v>
      </c>
      <c r="W36" s="33">
        <v>37</v>
      </c>
      <c r="X36" s="33">
        <v>1.756</v>
      </c>
      <c r="Y36" s="67">
        <v>150</v>
      </c>
    </row>
    <row r="37" spans="1:25" x14ac:dyDescent="0.3">
      <c r="A37" s="41">
        <v>2.02</v>
      </c>
      <c r="B37" s="77">
        <v>1.85</v>
      </c>
      <c r="C37" s="40">
        <v>1.17</v>
      </c>
      <c r="D37" s="40">
        <v>0.32</v>
      </c>
      <c r="F37" s="16" t="s">
        <v>153</v>
      </c>
      <c r="G37" s="17"/>
      <c r="H37" s="17"/>
      <c r="I37" s="28">
        <v>1.946</v>
      </c>
      <c r="J37" s="28"/>
      <c r="K37" s="28"/>
      <c r="L37" s="28"/>
      <c r="M37" s="29"/>
    </row>
    <row r="38" spans="1:25" x14ac:dyDescent="0.3">
      <c r="A38" s="41">
        <v>0.83</v>
      </c>
      <c r="B38" s="77">
        <v>1.27</v>
      </c>
      <c r="C38" s="40">
        <v>1.04</v>
      </c>
      <c r="D38" s="40">
        <v>0.3</v>
      </c>
      <c r="F38" s="16" t="s">
        <v>154</v>
      </c>
      <c r="G38" s="17"/>
      <c r="H38" s="17"/>
      <c r="I38" s="28">
        <v>0.98050000000000004</v>
      </c>
      <c r="J38" s="28"/>
      <c r="K38" s="28"/>
      <c r="L38" s="28"/>
      <c r="M38" s="29"/>
    </row>
    <row r="39" spans="1:25" x14ac:dyDescent="0.3">
      <c r="A39" s="41">
        <v>1.1599999999999999</v>
      </c>
      <c r="B39" s="77">
        <v>2.39</v>
      </c>
      <c r="C39" s="40">
        <v>0.19</v>
      </c>
      <c r="D39" s="40">
        <v>0.25</v>
      </c>
      <c r="F39" s="16" t="s">
        <v>148</v>
      </c>
      <c r="G39" s="17"/>
      <c r="H39" s="17"/>
      <c r="I39" s="28">
        <v>0.96519999999999995</v>
      </c>
      <c r="J39" s="28"/>
      <c r="K39" s="28"/>
      <c r="L39" s="28"/>
      <c r="M39" s="29"/>
    </row>
    <row r="40" spans="1:25" x14ac:dyDescent="0.3">
      <c r="A40" s="41">
        <v>1.41</v>
      </c>
      <c r="B40" s="77">
        <v>0.89</v>
      </c>
      <c r="C40" s="40">
        <v>0.44</v>
      </c>
      <c r="D40" s="40">
        <v>0.2</v>
      </c>
      <c r="F40" s="16" t="s">
        <v>149</v>
      </c>
      <c r="G40" s="17"/>
      <c r="H40" s="17"/>
      <c r="I40" s="28">
        <v>0.18820000000000001</v>
      </c>
      <c r="J40" s="28"/>
      <c r="K40" s="28"/>
      <c r="L40" s="28"/>
      <c r="M40" s="29"/>
    </row>
    <row r="41" spans="1:25" x14ac:dyDescent="0.3">
      <c r="A41" s="41">
        <v>0.91</v>
      </c>
      <c r="B41" s="77">
        <v>1.74</v>
      </c>
      <c r="F41" s="16" t="s">
        <v>150</v>
      </c>
      <c r="G41" s="17"/>
      <c r="H41" s="17"/>
      <c r="I41" s="28" t="s">
        <v>155</v>
      </c>
      <c r="J41" s="28"/>
      <c r="K41" s="28"/>
      <c r="L41" s="28"/>
      <c r="M41" s="29"/>
    </row>
    <row r="42" spans="1:25" x14ac:dyDescent="0.3">
      <c r="A42" s="41">
        <v>0.74</v>
      </c>
      <c r="B42" s="77">
        <v>2.7</v>
      </c>
      <c r="F42" s="16"/>
      <c r="G42" s="17"/>
      <c r="H42" s="17"/>
      <c r="I42" s="28"/>
      <c r="J42" s="28"/>
      <c r="K42" s="28"/>
      <c r="L42" s="28"/>
      <c r="M42" s="29"/>
    </row>
    <row r="43" spans="1:25" x14ac:dyDescent="0.3">
      <c r="A43" s="17"/>
      <c r="B43" s="77">
        <v>1.2</v>
      </c>
      <c r="F43" s="16" t="s">
        <v>156</v>
      </c>
      <c r="G43" s="17"/>
      <c r="H43" s="17"/>
      <c r="I43" s="28"/>
      <c r="J43" s="28"/>
      <c r="K43" s="28"/>
      <c r="L43" s="28"/>
      <c r="M43" s="29"/>
    </row>
    <row r="44" spans="1:25" x14ac:dyDescent="0.3">
      <c r="A44" s="36"/>
      <c r="B44" s="87">
        <v>2.0699999999999998</v>
      </c>
      <c r="C44" s="36"/>
      <c r="D44" s="36"/>
      <c r="F44" s="16" t="s">
        <v>157</v>
      </c>
      <c r="G44" s="17"/>
      <c r="H44" s="17"/>
      <c r="I44" s="28">
        <v>-1.891</v>
      </c>
      <c r="J44" s="28"/>
      <c r="K44" s="28"/>
      <c r="L44" s="28"/>
      <c r="M44" s="29"/>
    </row>
    <row r="45" spans="1:25" x14ac:dyDescent="0.3">
      <c r="F45" s="16" t="s">
        <v>158</v>
      </c>
      <c r="G45" s="17"/>
      <c r="H45" s="17"/>
      <c r="I45" s="28">
        <v>-0.47620000000000001</v>
      </c>
      <c r="J45" s="28"/>
      <c r="K45" s="28"/>
      <c r="L45" s="28"/>
      <c r="M45" s="29"/>
    </row>
    <row r="46" spans="1:25" x14ac:dyDescent="0.3">
      <c r="F46" s="16" t="s">
        <v>159</v>
      </c>
      <c r="G46" s="17"/>
      <c r="H46" s="17"/>
      <c r="I46" s="28">
        <v>-1.415</v>
      </c>
      <c r="J46" s="28"/>
      <c r="K46" s="28"/>
      <c r="L46" s="28"/>
      <c r="M46" s="29"/>
    </row>
    <row r="47" spans="1:25" x14ac:dyDescent="0.3">
      <c r="F47" s="16" t="s">
        <v>150</v>
      </c>
      <c r="G47" s="17"/>
      <c r="H47" s="17"/>
      <c r="I47" s="28" t="s">
        <v>160</v>
      </c>
      <c r="J47" s="28"/>
      <c r="K47" s="28"/>
      <c r="L47" s="28"/>
      <c r="M47" s="29"/>
    </row>
    <row r="48" spans="1:25" x14ac:dyDescent="0.3">
      <c r="F48" s="16" t="s">
        <v>161</v>
      </c>
      <c r="G48" s="17"/>
      <c r="H48" s="17"/>
      <c r="I48" s="28">
        <v>1.415</v>
      </c>
      <c r="J48" s="28"/>
      <c r="K48" s="28"/>
      <c r="L48" s="28"/>
      <c r="M48" s="29"/>
    </row>
    <row r="49" spans="6:13" x14ac:dyDescent="0.3">
      <c r="F49" s="16" t="s">
        <v>150</v>
      </c>
      <c r="G49" s="17"/>
      <c r="H49" s="17"/>
      <c r="I49" s="28" t="s">
        <v>162</v>
      </c>
      <c r="J49" s="28"/>
      <c r="K49" s="28"/>
      <c r="L49" s="28"/>
      <c r="M49" s="29"/>
    </row>
    <row r="50" spans="6:13" x14ac:dyDescent="0.3">
      <c r="F50" s="16"/>
      <c r="G50" s="17"/>
      <c r="H50" s="17"/>
      <c r="I50" s="28"/>
      <c r="J50" s="28"/>
      <c r="K50" s="28"/>
      <c r="L50" s="28"/>
      <c r="M50" s="29"/>
    </row>
    <row r="51" spans="6:13" x14ac:dyDescent="0.3">
      <c r="F51" s="16" t="s">
        <v>67</v>
      </c>
      <c r="G51" s="17"/>
      <c r="H51" s="17"/>
      <c r="I51" s="28"/>
      <c r="J51" s="28"/>
      <c r="K51" s="28"/>
      <c r="L51" s="28"/>
      <c r="M51" s="29"/>
    </row>
    <row r="52" spans="6:13" x14ac:dyDescent="0.3">
      <c r="F52" s="16" t="s">
        <v>163</v>
      </c>
      <c r="G52" s="17"/>
      <c r="H52" s="17"/>
      <c r="I52" s="28">
        <v>2</v>
      </c>
      <c r="J52" s="28"/>
      <c r="K52" s="28"/>
      <c r="L52" s="28"/>
      <c r="M52" s="29"/>
    </row>
    <row r="53" spans="6:13" x14ac:dyDescent="0.3">
      <c r="F53" s="16" t="s">
        <v>164</v>
      </c>
      <c r="G53" s="17"/>
      <c r="H53" s="17"/>
      <c r="I53" s="28">
        <v>2</v>
      </c>
      <c r="J53" s="28"/>
      <c r="K53" s="28"/>
      <c r="L53" s="28"/>
      <c r="M53" s="29"/>
    </row>
    <row r="54" spans="6:13" ht="15" thickBot="1" x14ac:dyDescent="0.35">
      <c r="F54" s="32" t="s">
        <v>36</v>
      </c>
      <c r="G54" s="33"/>
      <c r="H54" s="33"/>
      <c r="I54" s="34">
        <v>154</v>
      </c>
      <c r="J54" s="34"/>
      <c r="K54" s="34"/>
      <c r="L54" s="34"/>
      <c r="M54" s="35"/>
    </row>
  </sheetData>
  <mergeCells count="6">
    <mergeCell ref="A1:D1"/>
    <mergeCell ref="H1:K1"/>
    <mergeCell ref="A2:B2"/>
    <mergeCell ref="C2:D2"/>
    <mergeCell ref="H2:I2"/>
    <mergeCell ref="J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sqref="A1:B1"/>
    </sheetView>
  </sheetViews>
  <sheetFormatPr defaultRowHeight="14.4" x14ac:dyDescent="0.3"/>
  <cols>
    <col min="7" max="7" width="10.21875" bestFit="1" customWidth="1"/>
  </cols>
  <sheetData>
    <row r="1" spans="1:7" ht="15" thickBot="1" x14ac:dyDescent="0.35">
      <c r="A1" s="1" t="s">
        <v>165</v>
      </c>
      <c r="B1" s="1"/>
      <c r="E1" s="1" t="s">
        <v>165</v>
      </c>
      <c r="F1" s="1"/>
    </row>
    <row r="2" spans="1:7" ht="15" thickTop="1" x14ac:dyDescent="0.3">
      <c r="A2" s="2" t="s">
        <v>92</v>
      </c>
      <c r="B2" s="88" t="s">
        <v>166</v>
      </c>
      <c r="D2" s="4"/>
      <c r="E2" s="89" t="s">
        <v>92</v>
      </c>
      <c r="F2" s="90" t="s">
        <v>166</v>
      </c>
    </row>
    <row r="3" spans="1:7" x14ac:dyDescent="0.3">
      <c r="A3" s="91">
        <v>1.8353360000000001</v>
      </c>
      <c r="B3" s="91">
        <v>0.32420900000000002</v>
      </c>
      <c r="D3" s="6" t="s">
        <v>3</v>
      </c>
      <c r="E3" s="7">
        <f>AVERAGE(A3:A53)</f>
        <v>1.0000000196078431</v>
      </c>
      <c r="F3" s="7">
        <f>AVERAGE(B3:B53)</f>
        <v>0.43562172340425526</v>
      </c>
    </row>
    <row r="4" spans="1:7" x14ac:dyDescent="0.3">
      <c r="A4" s="92">
        <v>0.76432199999999995</v>
      </c>
      <c r="B4" s="92">
        <v>0.41285699999999997</v>
      </c>
      <c r="D4" s="6" t="s">
        <v>96</v>
      </c>
      <c r="E4" s="9">
        <f>STDEV(A3:A53)</f>
        <v>0.25105597560579945</v>
      </c>
      <c r="F4" s="9">
        <f>STDEV(B3:B53)</f>
        <v>0.12161140745275199</v>
      </c>
    </row>
    <row r="5" spans="1:7" x14ac:dyDescent="0.3">
      <c r="A5" s="92">
        <v>1.094516</v>
      </c>
      <c r="B5" s="92">
        <v>0.24385699999999999</v>
      </c>
      <c r="D5" s="6" t="s">
        <v>5</v>
      </c>
      <c r="E5" s="10">
        <f>COUNT(A3:A53)</f>
        <v>51</v>
      </c>
      <c r="F5" s="10">
        <f>COUNT(B3:B53)</f>
        <v>47</v>
      </c>
    </row>
    <row r="6" spans="1:7" x14ac:dyDescent="0.3">
      <c r="A6" s="92">
        <v>0.80982900000000002</v>
      </c>
      <c r="B6" s="92">
        <v>0.29268300000000003</v>
      </c>
      <c r="D6" s="6" t="s">
        <v>167</v>
      </c>
      <c r="E6" s="11" t="s">
        <v>7</v>
      </c>
      <c r="F6" s="45" t="s">
        <v>98</v>
      </c>
    </row>
    <row r="7" spans="1:7" x14ac:dyDescent="0.3">
      <c r="A7" s="92">
        <v>1.1709229999999999</v>
      </c>
      <c r="B7" s="92">
        <v>0.36052299999999998</v>
      </c>
      <c r="D7" s="6" t="s">
        <v>8</v>
      </c>
      <c r="E7" s="4" t="s">
        <v>9</v>
      </c>
      <c r="F7" s="4"/>
    </row>
    <row r="8" spans="1:7" x14ac:dyDescent="0.3">
      <c r="A8" s="92">
        <v>0.69038999999999995</v>
      </c>
      <c r="B8" s="92">
        <v>0.46459400000000001</v>
      </c>
    </row>
    <row r="9" spans="1:7" ht="15" thickBot="1" x14ac:dyDescent="0.35">
      <c r="A9" s="92">
        <v>1.3483560000000001</v>
      </c>
      <c r="B9" s="92">
        <v>0.71443500000000004</v>
      </c>
    </row>
    <row r="10" spans="1:7" x14ac:dyDescent="0.3">
      <c r="A10" s="92">
        <v>1.0763180000000001</v>
      </c>
      <c r="B10" s="92">
        <v>0.39011699999999999</v>
      </c>
      <c r="D10" s="13" t="s">
        <v>56</v>
      </c>
      <c r="E10" s="14"/>
      <c r="F10" s="85" t="s">
        <v>168</v>
      </c>
      <c r="G10" s="85"/>
    </row>
    <row r="11" spans="1:7" x14ac:dyDescent="0.3">
      <c r="A11" s="93">
        <v>1.0340750000000001</v>
      </c>
      <c r="B11" s="93">
        <v>0.58601899999999996</v>
      </c>
      <c r="D11" s="16"/>
      <c r="E11" s="17"/>
      <c r="F11" s="17"/>
      <c r="G11" s="29"/>
    </row>
    <row r="12" spans="1:7" x14ac:dyDescent="0.3">
      <c r="A12" s="93">
        <v>1.537757</v>
      </c>
      <c r="B12" s="93">
        <v>0.292819</v>
      </c>
      <c r="D12" s="16" t="s">
        <v>12</v>
      </c>
      <c r="E12" s="17"/>
      <c r="F12" s="17"/>
      <c r="G12" s="29" t="s">
        <v>166</v>
      </c>
    </row>
    <row r="13" spans="1:7" x14ac:dyDescent="0.3">
      <c r="A13" s="93">
        <v>0.85324199999999994</v>
      </c>
      <c r="B13" s="93">
        <v>0.44522699999999998</v>
      </c>
      <c r="D13" s="16" t="s">
        <v>14</v>
      </c>
      <c r="E13" s="17"/>
      <c r="F13" s="17"/>
      <c r="G13" s="29" t="s">
        <v>14</v>
      </c>
    </row>
    <row r="14" spans="1:7" x14ac:dyDescent="0.3">
      <c r="A14" s="93">
        <v>0.62494400000000006</v>
      </c>
      <c r="B14" s="93">
        <v>0.43771900000000002</v>
      </c>
      <c r="D14" s="16" t="s">
        <v>15</v>
      </c>
      <c r="E14" s="17"/>
      <c r="F14" s="17"/>
      <c r="G14" s="29" t="s">
        <v>92</v>
      </c>
    </row>
    <row r="15" spans="1:7" x14ac:dyDescent="0.3">
      <c r="A15" s="93">
        <v>1.0748219999999999</v>
      </c>
      <c r="B15" s="93">
        <v>0.47202</v>
      </c>
      <c r="D15" s="16"/>
      <c r="E15" s="17"/>
      <c r="F15" s="17"/>
      <c r="G15" s="29"/>
    </row>
    <row r="16" spans="1:7" x14ac:dyDescent="0.3">
      <c r="A16" s="93">
        <v>0.90285700000000002</v>
      </c>
      <c r="B16" s="93">
        <v>0.55936200000000003</v>
      </c>
      <c r="D16" s="16" t="s">
        <v>16</v>
      </c>
      <c r="E16" s="17"/>
      <c r="F16" s="17"/>
      <c r="G16" s="29"/>
    </row>
    <row r="17" spans="1:7" x14ac:dyDescent="0.3">
      <c r="A17" s="93">
        <v>1.5655019999999999</v>
      </c>
      <c r="B17" s="93">
        <v>0.43684899999999999</v>
      </c>
      <c r="D17" s="19" t="s">
        <v>17</v>
      </c>
      <c r="E17" s="20"/>
      <c r="F17" s="20"/>
      <c r="G17" s="94" t="s">
        <v>98</v>
      </c>
    </row>
    <row r="18" spans="1:7" x14ac:dyDescent="0.3">
      <c r="A18" s="93">
        <v>1.1060760000000001</v>
      </c>
      <c r="B18" s="93">
        <v>0.44849099999999997</v>
      </c>
      <c r="D18" s="16" t="s">
        <v>18</v>
      </c>
      <c r="E18" s="17"/>
      <c r="F18" s="17"/>
      <c r="G18" s="29" t="s">
        <v>19</v>
      </c>
    </row>
    <row r="19" spans="1:7" x14ac:dyDescent="0.3">
      <c r="A19" s="93">
        <v>0.89023600000000003</v>
      </c>
      <c r="B19" s="93">
        <v>0.56357800000000002</v>
      </c>
      <c r="D19" s="16" t="s">
        <v>20</v>
      </c>
      <c r="E19" s="17"/>
      <c r="F19" s="17"/>
      <c r="G19" s="29" t="s">
        <v>114</v>
      </c>
    </row>
    <row r="20" spans="1:7" x14ac:dyDescent="0.3">
      <c r="A20" s="93">
        <v>0.879301</v>
      </c>
      <c r="B20" s="93">
        <v>0.84233499999999994</v>
      </c>
      <c r="D20" s="16" t="s">
        <v>22</v>
      </c>
      <c r="E20" s="17"/>
      <c r="F20" s="17"/>
      <c r="G20" s="29" t="s">
        <v>64</v>
      </c>
    </row>
    <row r="21" spans="1:7" x14ac:dyDescent="0.3">
      <c r="A21" s="93">
        <v>0.94101999999999997</v>
      </c>
      <c r="B21" s="93">
        <v>0.283244</v>
      </c>
      <c r="D21" s="16" t="s">
        <v>24</v>
      </c>
      <c r="E21" s="17"/>
      <c r="F21" s="17"/>
      <c r="G21" s="29" t="s">
        <v>25</v>
      </c>
    </row>
    <row r="22" spans="1:7" x14ac:dyDescent="0.3">
      <c r="A22" s="93">
        <v>1.10711</v>
      </c>
      <c r="B22" s="93">
        <v>0.52103600000000005</v>
      </c>
      <c r="D22" s="16" t="s">
        <v>26</v>
      </c>
      <c r="E22" s="17"/>
      <c r="F22" s="17"/>
      <c r="G22" s="29" t="s">
        <v>169</v>
      </c>
    </row>
    <row r="23" spans="1:7" x14ac:dyDescent="0.3">
      <c r="A23" s="93">
        <v>0.91025599999999995</v>
      </c>
      <c r="B23" s="93">
        <v>0.58049700000000004</v>
      </c>
      <c r="D23" s="19" t="s">
        <v>28</v>
      </c>
      <c r="E23" s="20"/>
      <c r="F23" s="20"/>
      <c r="G23" s="31">
        <v>19</v>
      </c>
    </row>
    <row r="24" spans="1:7" x14ac:dyDescent="0.3">
      <c r="A24" s="93">
        <v>0.59798799999999996</v>
      </c>
      <c r="B24" s="93">
        <v>0.38173899999999999</v>
      </c>
      <c r="D24" s="16"/>
      <c r="E24" s="17"/>
      <c r="F24" s="17"/>
      <c r="G24" s="29"/>
    </row>
    <row r="25" spans="1:7" x14ac:dyDescent="0.3">
      <c r="A25" s="93">
        <v>0.89836899999999997</v>
      </c>
      <c r="B25" s="93">
        <v>0.37104900000000002</v>
      </c>
      <c r="D25" s="16" t="s">
        <v>29</v>
      </c>
      <c r="E25" s="17"/>
      <c r="F25" s="17"/>
      <c r="G25" s="29"/>
    </row>
    <row r="26" spans="1:7" x14ac:dyDescent="0.3">
      <c r="A26" s="93">
        <v>0.63465499999999997</v>
      </c>
      <c r="B26" s="93">
        <v>0.55071199999999998</v>
      </c>
      <c r="D26" s="16" t="s">
        <v>30</v>
      </c>
      <c r="E26" s="17"/>
      <c r="F26" s="17"/>
      <c r="G26" s="29" t="s">
        <v>170</v>
      </c>
    </row>
    <row r="27" spans="1:7" x14ac:dyDescent="0.3">
      <c r="A27" s="93">
        <v>0.939334</v>
      </c>
      <c r="B27" s="93">
        <v>0.36463000000000001</v>
      </c>
      <c r="D27" s="16" t="s">
        <v>32</v>
      </c>
      <c r="E27" s="17"/>
      <c r="F27" s="17"/>
      <c r="G27" s="29" t="s">
        <v>171</v>
      </c>
    </row>
    <row r="28" spans="1:7" x14ac:dyDescent="0.3">
      <c r="A28" s="93">
        <v>0.90745399999999998</v>
      </c>
      <c r="B28" s="93">
        <v>0.42858000000000002</v>
      </c>
      <c r="D28" s="16" t="s">
        <v>34</v>
      </c>
      <c r="E28" s="17"/>
      <c r="F28" s="17"/>
      <c r="G28" s="29">
        <v>-0.50249999999999995</v>
      </c>
    </row>
    <row r="29" spans="1:7" x14ac:dyDescent="0.3">
      <c r="A29" s="93">
        <v>0.794597</v>
      </c>
      <c r="B29" s="93">
        <v>0.40820600000000001</v>
      </c>
      <c r="D29" s="16" t="s">
        <v>35</v>
      </c>
      <c r="E29" s="17"/>
      <c r="F29" s="17"/>
      <c r="G29" s="29">
        <v>-0.53210000000000002</v>
      </c>
    </row>
    <row r="30" spans="1:7" x14ac:dyDescent="0.3">
      <c r="A30" s="93">
        <v>0.73921599999999998</v>
      </c>
      <c r="B30" s="93">
        <v>0.22206899999999999</v>
      </c>
      <c r="D30" s="23"/>
      <c r="E30" s="17"/>
      <c r="F30" s="17"/>
      <c r="G30" s="18"/>
    </row>
    <row r="31" spans="1:7" x14ac:dyDescent="0.3">
      <c r="A31" s="93">
        <v>0.93789199999999995</v>
      </c>
      <c r="B31" s="93">
        <v>0.438807</v>
      </c>
      <c r="D31" s="24"/>
      <c r="E31" s="25"/>
      <c r="F31" s="26" t="s">
        <v>92</v>
      </c>
      <c r="G31" s="27" t="s">
        <v>166</v>
      </c>
    </row>
    <row r="32" spans="1:7" x14ac:dyDescent="0.3">
      <c r="A32" s="93">
        <v>1.0819220000000001</v>
      </c>
      <c r="B32" s="93">
        <v>0.34708499999999998</v>
      </c>
      <c r="D32" s="16" t="s">
        <v>36</v>
      </c>
      <c r="E32" s="17"/>
      <c r="F32" s="28">
        <v>51</v>
      </c>
      <c r="G32" s="29">
        <v>47</v>
      </c>
    </row>
    <row r="33" spans="1:7" x14ac:dyDescent="0.3">
      <c r="A33" s="93">
        <v>1.0231399999999999</v>
      </c>
      <c r="B33" s="93">
        <v>0.28702499999999997</v>
      </c>
      <c r="D33" s="16"/>
      <c r="E33" s="17"/>
      <c r="F33" s="28"/>
      <c r="G33" s="29"/>
    </row>
    <row r="34" spans="1:7" x14ac:dyDescent="0.3">
      <c r="A34" s="93">
        <v>0.84143699999999999</v>
      </c>
      <c r="B34" s="93">
        <v>0.37961800000000001</v>
      </c>
      <c r="D34" s="16" t="s">
        <v>37</v>
      </c>
      <c r="E34" s="17"/>
      <c r="F34" s="28">
        <v>0.59799999999999998</v>
      </c>
      <c r="G34" s="29">
        <v>0.22209999999999999</v>
      </c>
    </row>
    <row r="35" spans="1:7" x14ac:dyDescent="0.3">
      <c r="A35" s="93">
        <v>0.90318299999999996</v>
      </c>
      <c r="B35" s="93">
        <v>0.28400599999999998</v>
      </c>
      <c r="D35" s="16" t="s">
        <v>38</v>
      </c>
      <c r="E35" s="17"/>
      <c r="F35" s="28">
        <v>0.84140000000000004</v>
      </c>
      <c r="G35" s="29">
        <v>0.36049999999999999</v>
      </c>
    </row>
    <row r="36" spans="1:7" x14ac:dyDescent="0.3">
      <c r="A36" s="93">
        <v>1.2861469999999999</v>
      </c>
      <c r="B36" s="93">
        <v>0.47999000000000003</v>
      </c>
      <c r="D36" s="16" t="s">
        <v>39</v>
      </c>
      <c r="E36" s="17"/>
      <c r="F36" s="28">
        <v>0.93930000000000002</v>
      </c>
      <c r="G36" s="29">
        <v>0.43680000000000002</v>
      </c>
    </row>
    <row r="37" spans="1:7" x14ac:dyDescent="0.3">
      <c r="A37" s="93">
        <v>0.96895600000000004</v>
      </c>
      <c r="B37" s="93">
        <v>0.48417900000000003</v>
      </c>
      <c r="D37" s="16" t="s">
        <v>40</v>
      </c>
      <c r="E37" s="17"/>
      <c r="F37" s="28">
        <v>1.1060000000000001</v>
      </c>
      <c r="G37" s="29">
        <v>0.49569999999999997</v>
      </c>
    </row>
    <row r="38" spans="1:7" x14ac:dyDescent="0.3">
      <c r="A38" s="93">
        <v>1.0134840000000001</v>
      </c>
      <c r="B38" s="93">
        <v>0.45548100000000002</v>
      </c>
      <c r="D38" s="16" t="s">
        <v>41</v>
      </c>
      <c r="E38" s="17"/>
      <c r="F38" s="28">
        <v>1.835</v>
      </c>
      <c r="G38" s="29">
        <v>0.84230000000000005</v>
      </c>
    </row>
    <row r="39" spans="1:7" x14ac:dyDescent="0.3">
      <c r="A39" s="93">
        <v>0.91710999999999998</v>
      </c>
      <c r="B39" s="93">
        <v>0.423983</v>
      </c>
      <c r="D39" s="16"/>
      <c r="E39" s="17"/>
      <c r="F39" s="28"/>
      <c r="G39" s="29"/>
    </row>
    <row r="40" spans="1:7" x14ac:dyDescent="0.3">
      <c r="A40" s="93">
        <v>0.98062499999999997</v>
      </c>
      <c r="B40" s="93">
        <v>0.49565700000000001</v>
      </c>
      <c r="D40" s="19" t="s">
        <v>3</v>
      </c>
      <c r="E40" s="20"/>
      <c r="F40" s="30">
        <v>1</v>
      </c>
      <c r="G40" s="31">
        <v>0.43559999999999999</v>
      </c>
    </row>
    <row r="41" spans="1:7" x14ac:dyDescent="0.3">
      <c r="A41" s="93">
        <v>0.76981699999999997</v>
      </c>
      <c r="B41" s="93">
        <v>0.60057199999999999</v>
      </c>
      <c r="D41" s="19" t="s">
        <v>42</v>
      </c>
      <c r="E41" s="20"/>
      <c r="F41" s="30">
        <v>0.25109999999999999</v>
      </c>
      <c r="G41" s="31">
        <v>0.1216</v>
      </c>
    </row>
    <row r="42" spans="1:7" x14ac:dyDescent="0.3">
      <c r="A42" s="93">
        <v>1.295423</v>
      </c>
      <c r="B42" s="93">
        <v>0.49938399999999999</v>
      </c>
      <c r="D42" s="19" t="s">
        <v>43</v>
      </c>
      <c r="E42" s="20"/>
      <c r="F42" s="30">
        <v>3.5150000000000001E-2</v>
      </c>
      <c r="G42" s="31">
        <v>1.7739999999999999E-2</v>
      </c>
    </row>
    <row r="43" spans="1:7" x14ac:dyDescent="0.3">
      <c r="A43" s="93">
        <v>1.224183</v>
      </c>
      <c r="B43" s="93">
        <v>0.49383500000000002</v>
      </c>
      <c r="D43" s="19"/>
      <c r="E43" s="20"/>
      <c r="F43" s="30"/>
      <c r="G43" s="31"/>
    </row>
    <row r="44" spans="1:7" x14ac:dyDescent="0.3">
      <c r="A44" s="93">
        <v>1.182212</v>
      </c>
      <c r="B44" s="93">
        <v>0.33326699999999998</v>
      </c>
      <c r="D44" s="19" t="s">
        <v>44</v>
      </c>
      <c r="E44" s="20"/>
      <c r="F44" s="30">
        <v>0.9294</v>
      </c>
      <c r="G44" s="31">
        <v>0.39989999999999998</v>
      </c>
    </row>
    <row r="45" spans="1:7" x14ac:dyDescent="0.3">
      <c r="A45" s="93">
        <v>1.3983779999999999</v>
      </c>
      <c r="B45" s="93">
        <v>0.262708</v>
      </c>
      <c r="D45" s="19" t="s">
        <v>45</v>
      </c>
      <c r="E45" s="20"/>
      <c r="F45" s="30">
        <v>1.071</v>
      </c>
      <c r="G45" s="31">
        <v>0.4713</v>
      </c>
    </row>
    <row r="46" spans="1:7" x14ac:dyDescent="0.3">
      <c r="A46" s="93">
        <v>0.99596600000000002</v>
      </c>
      <c r="B46" s="93">
        <v>0.45735799999999999</v>
      </c>
      <c r="D46" s="16"/>
      <c r="E46" s="17"/>
      <c r="F46" s="28"/>
      <c r="G46" s="29"/>
    </row>
    <row r="47" spans="1:7" ht="15" thickBot="1" x14ac:dyDescent="0.35">
      <c r="A47" s="93">
        <v>0.91123500000000002</v>
      </c>
      <c r="B47" s="93">
        <v>0.55296999999999996</v>
      </c>
      <c r="D47" s="32" t="s">
        <v>46</v>
      </c>
      <c r="E47" s="33"/>
      <c r="F47" s="34">
        <v>72.63</v>
      </c>
      <c r="G47" s="35">
        <v>24.4</v>
      </c>
    </row>
    <row r="48" spans="1:7" x14ac:dyDescent="0.3">
      <c r="A48" s="93">
        <v>0.82220599999999999</v>
      </c>
      <c r="B48" s="93">
        <v>0.43478099999999997</v>
      </c>
    </row>
    <row r="49" spans="1:2" x14ac:dyDescent="0.3">
      <c r="A49" s="93">
        <v>0.63595999999999997</v>
      </c>
      <c r="B49" s="93">
        <v>0.36405900000000002</v>
      </c>
    </row>
    <row r="50" spans="1:2" x14ac:dyDescent="0.3">
      <c r="A50" s="93">
        <v>0.83077400000000001</v>
      </c>
      <c r="B50" s="93"/>
    </row>
    <row r="51" spans="1:2" x14ac:dyDescent="0.3">
      <c r="A51" s="93">
        <v>0.88906600000000002</v>
      </c>
      <c r="B51" s="93"/>
    </row>
    <row r="52" spans="1:2" x14ac:dyDescent="0.3">
      <c r="A52" s="93">
        <v>1.298986</v>
      </c>
      <c r="B52" s="93"/>
    </row>
    <row r="53" spans="1:2" x14ac:dyDescent="0.3">
      <c r="A53" s="95">
        <v>1.0630980000000001</v>
      </c>
      <c r="B53" s="95"/>
    </row>
  </sheetData>
  <mergeCells count="2">
    <mergeCell ref="A1:B1"/>
    <mergeCell ref="E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4"/>
  <sheetViews>
    <sheetView workbookViewId="0">
      <selection sqref="A1:B1"/>
    </sheetView>
  </sheetViews>
  <sheetFormatPr defaultRowHeight="14.4" x14ac:dyDescent="0.3"/>
  <cols>
    <col min="14" max="14" width="2.88671875" customWidth="1"/>
  </cols>
  <sheetData>
    <row r="1" spans="1:63" ht="15" thickBot="1" x14ac:dyDescent="0.35">
      <c r="A1" s="68" t="s">
        <v>91</v>
      </c>
      <c r="B1" s="68"/>
      <c r="C1" s="68"/>
      <c r="D1" s="68"/>
      <c r="H1" s="68" t="s">
        <v>91</v>
      </c>
      <c r="I1" s="68"/>
      <c r="J1" s="68"/>
      <c r="K1" s="68"/>
    </row>
    <row r="2" spans="1:63" ht="15" thickTop="1" x14ac:dyDescent="0.3">
      <c r="A2" s="96" t="s">
        <v>92</v>
      </c>
      <c r="B2" s="97"/>
      <c r="C2" s="71" t="s">
        <v>166</v>
      </c>
      <c r="D2" s="71"/>
      <c r="H2" s="72" t="s">
        <v>92</v>
      </c>
      <c r="I2" s="73"/>
      <c r="J2" s="74" t="s">
        <v>166</v>
      </c>
      <c r="K2" s="74"/>
    </row>
    <row r="3" spans="1:63" ht="15" thickBot="1" x14ac:dyDescent="0.35">
      <c r="A3" s="75" t="s">
        <v>94</v>
      </c>
      <c r="B3" s="76" t="s">
        <v>95</v>
      </c>
      <c r="C3" s="75" t="s">
        <v>94</v>
      </c>
      <c r="D3" s="75" t="s">
        <v>95</v>
      </c>
      <c r="G3" s="4"/>
      <c r="H3" s="75" t="s">
        <v>94</v>
      </c>
      <c r="I3" s="76" t="s">
        <v>95</v>
      </c>
      <c r="J3" s="75" t="s">
        <v>94</v>
      </c>
      <c r="K3" s="75" t="s">
        <v>95</v>
      </c>
    </row>
    <row r="4" spans="1:63" ht="15" thickTop="1" x14ac:dyDescent="0.3">
      <c r="A4" s="98">
        <v>0.82460599999999995</v>
      </c>
      <c r="B4" s="99">
        <v>5.7145279999999996</v>
      </c>
      <c r="C4" s="98">
        <v>0.71621900000000005</v>
      </c>
      <c r="D4" s="98">
        <v>10.47334</v>
      </c>
      <c r="E4" s="40"/>
      <c r="F4" s="40"/>
      <c r="G4" s="6" t="s">
        <v>3</v>
      </c>
      <c r="H4" s="78">
        <f>AVERAGE(A4:A51)</f>
        <v>1.0000000249999998</v>
      </c>
      <c r="I4" s="79">
        <f t="shared" ref="I4:K4" si="0">AVERAGE(B4:B51)</f>
        <v>10.156358441860467</v>
      </c>
      <c r="J4" s="9">
        <f t="shared" si="0"/>
        <v>1.6949877083333338</v>
      </c>
      <c r="K4" s="9">
        <f t="shared" si="0"/>
        <v>20.976350021276595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</row>
    <row r="5" spans="1:63" x14ac:dyDescent="0.3">
      <c r="A5" s="41">
        <v>0.403783</v>
      </c>
      <c r="B5" s="77">
        <v>2.3835649999999999</v>
      </c>
      <c r="C5" s="41">
        <v>0.233293</v>
      </c>
      <c r="D5" s="41">
        <v>24.828340000000001</v>
      </c>
      <c r="F5" s="40"/>
      <c r="G5" s="6" t="s">
        <v>96</v>
      </c>
      <c r="H5" s="9">
        <f>STDEV(A4:A51)</f>
        <v>0.6727340290921735</v>
      </c>
      <c r="I5" s="80">
        <f t="shared" ref="I5:K5" si="1">STDEV(B4:B51)</f>
        <v>8.4960952094198188</v>
      </c>
      <c r="J5" s="9">
        <f t="shared" si="1"/>
        <v>0.98355042364975509</v>
      </c>
      <c r="K5" s="9">
        <f t="shared" si="1"/>
        <v>10.420558240939771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</row>
    <row r="6" spans="1:63" x14ac:dyDescent="0.3">
      <c r="A6" s="41">
        <v>1.7345440000000001</v>
      </c>
      <c r="B6" s="77">
        <v>5.3853099999999996</v>
      </c>
      <c r="C6" s="41">
        <v>0.493784</v>
      </c>
      <c r="D6" s="41">
        <v>18.38927</v>
      </c>
      <c r="G6" s="6" t="s">
        <v>5</v>
      </c>
      <c r="H6" s="10">
        <f>COUNT(A4:A51)</f>
        <v>40</v>
      </c>
      <c r="I6" s="81">
        <f t="shared" ref="I6:K6" si="2">COUNT(B4:B51)</f>
        <v>43</v>
      </c>
      <c r="J6" s="10">
        <f t="shared" si="2"/>
        <v>48</v>
      </c>
      <c r="K6" s="10">
        <f t="shared" si="2"/>
        <v>47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</row>
    <row r="7" spans="1:63" x14ac:dyDescent="0.3">
      <c r="A7" s="41">
        <v>0.48799999999999999</v>
      </c>
      <c r="B7" s="77">
        <v>17.111809999999998</v>
      </c>
      <c r="C7" s="41">
        <v>0.83195200000000002</v>
      </c>
      <c r="D7" s="41">
        <v>8.225778</v>
      </c>
      <c r="G7" s="6" t="s">
        <v>97</v>
      </c>
      <c r="H7" s="11" t="s">
        <v>7</v>
      </c>
      <c r="I7" s="45" t="s">
        <v>98</v>
      </c>
      <c r="J7" s="82">
        <v>0.96430000000000005</v>
      </c>
      <c r="K7" s="47" t="s">
        <v>98</v>
      </c>
    </row>
    <row r="8" spans="1:63" x14ac:dyDescent="0.3">
      <c r="A8" s="41">
        <v>0.40668199999999999</v>
      </c>
      <c r="B8" s="77">
        <v>16.912400000000002</v>
      </c>
      <c r="C8" s="41">
        <v>1.2782359999999999</v>
      </c>
      <c r="D8" s="41">
        <v>21.221589999999999</v>
      </c>
      <c r="G8" s="6" t="s">
        <v>99</v>
      </c>
      <c r="H8" s="82" t="s">
        <v>7</v>
      </c>
      <c r="I8" s="82" t="s">
        <v>7</v>
      </c>
      <c r="J8" s="47" t="s">
        <v>98</v>
      </c>
      <c r="K8" s="47" t="s">
        <v>98</v>
      </c>
    </row>
    <row r="9" spans="1:63" x14ac:dyDescent="0.3">
      <c r="A9" s="41">
        <v>0.829928</v>
      </c>
      <c r="B9" s="77">
        <v>6.6591880000000003</v>
      </c>
      <c r="C9" s="41">
        <v>1.1466689999999999</v>
      </c>
      <c r="D9" s="41">
        <v>21.946770000000001</v>
      </c>
      <c r="G9" s="6" t="s">
        <v>8</v>
      </c>
      <c r="H9" s="4" t="s">
        <v>100</v>
      </c>
    </row>
    <row r="10" spans="1:63" x14ac:dyDescent="0.3">
      <c r="A10" s="41">
        <v>0.44092900000000002</v>
      </c>
      <c r="B10" s="77">
        <v>9.1683330000000005</v>
      </c>
      <c r="C10" s="41">
        <v>1.824962</v>
      </c>
      <c r="D10" s="41">
        <v>13.3424</v>
      </c>
    </row>
    <row r="11" spans="1:63" x14ac:dyDescent="0.3">
      <c r="A11" s="41">
        <v>1.3291710000000001</v>
      </c>
      <c r="B11" s="77">
        <v>6.866511</v>
      </c>
      <c r="C11" s="41">
        <v>3.02169</v>
      </c>
      <c r="D11" s="41">
        <v>11.423450000000001</v>
      </c>
      <c r="I11" s="4"/>
    </row>
    <row r="12" spans="1:63" ht="15" thickBot="1" x14ac:dyDescent="0.35">
      <c r="A12" s="41">
        <v>0.77840900000000002</v>
      </c>
      <c r="B12" s="77">
        <v>8.0453600000000005</v>
      </c>
      <c r="C12" s="41">
        <v>1.6029439999999999</v>
      </c>
      <c r="D12" s="41">
        <v>9.4116839999999993</v>
      </c>
    </row>
    <row r="13" spans="1:63" x14ac:dyDescent="0.3">
      <c r="A13" s="41">
        <v>2.0416949999999998</v>
      </c>
      <c r="B13" s="77">
        <v>17.04138</v>
      </c>
      <c r="C13" s="41">
        <v>0.79102600000000001</v>
      </c>
      <c r="D13" s="41">
        <v>12.155620000000001</v>
      </c>
      <c r="F13" s="13" t="s">
        <v>56</v>
      </c>
      <c r="G13" s="14"/>
      <c r="H13" s="14"/>
      <c r="I13" s="84" t="s">
        <v>172</v>
      </c>
      <c r="J13" s="84"/>
      <c r="K13" s="84"/>
      <c r="L13" s="84"/>
      <c r="M13" s="85"/>
      <c r="O13" s="13" t="s">
        <v>102</v>
      </c>
      <c r="P13" s="14"/>
      <c r="Q13" s="14"/>
      <c r="R13" s="84"/>
      <c r="S13" s="84"/>
      <c r="T13" s="84"/>
      <c r="U13" s="84"/>
      <c r="V13" s="84"/>
      <c r="W13" s="84"/>
      <c r="X13" s="84"/>
      <c r="Y13" s="85"/>
    </row>
    <row r="14" spans="1:63" x14ac:dyDescent="0.3">
      <c r="A14" s="41">
        <v>0.53916299999999995</v>
      </c>
      <c r="B14" s="77">
        <v>22.13148</v>
      </c>
      <c r="C14" s="41">
        <v>0.22018099999999999</v>
      </c>
      <c r="D14" s="41">
        <v>18.155280000000001</v>
      </c>
      <c r="F14" s="16"/>
      <c r="G14" s="17"/>
      <c r="H14" s="17"/>
      <c r="I14" s="28"/>
      <c r="J14" s="28"/>
      <c r="K14" s="28"/>
      <c r="L14" s="28"/>
      <c r="M14" s="29"/>
      <c r="O14" s="16"/>
      <c r="P14" s="17"/>
      <c r="Q14" s="17"/>
      <c r="R14" s="28"/>
      <c r="S14" s="28"/>
      <c r="T14" s="28"/>
      <c r="U14" s="28"/>
      <c r="V14" s="28"/>
      <c r="W14" s="28"/>
      <c r="X14" s="28"/>
      <c r="Y14" s="29"/>
    </row>
    <row r="15" spans="1:63" x14ac:dyDescent="0.3">
      <c r="A15" s="41">
        <v>0.48569299999999999</v>
      </c>
      <c r="B15" s="77">
        <v>15.59901</v>
      </c>
      <c r="C15" s="41">
        <v>1.57237</v>
      </c>
      <c r="D15" s="41">
        <v>13.91136</v>
      </c>
      <c r="F15" s="16" t="s">
        <v>103</v>
      </c>
      <c r="G15" s="17"/>
      <c r="H15" s="17"/>
      <c r="I15" s="28" t="s">
        <v>104</v>
      </c>
      <c r="J15" s="28"/>
      <c r="K15" s="28"/>
      <c r="L15" s="28"/>
      <c r="M15" s="29"/>
      <c r="O15" s="16" t="s">
        <v>70</v>
      </c>
      <c r="P15" s="17"/>
      <c r="Q15" s="17"/>
      <c r="R15" s="56">
        <v>1</v>
      </c>
      <c r="S15" s="56"/>
      <c r="T15" s="28"/>
      <c r="U15" s="28"/>
      <c r="V15" s="28"/>
      <c r="W15" s="28"/>
      <c r="X15" s="28"/>
      <c r="Y15" s="29"/>
    </row>
    <row r="16" spans="1:63" x14ac:dyDescent="0.3">
      <c r="A16" s="41">
        <v>0.33751100000000001</v>
      </c>
      <c r="B16" s="77">
        <v>37.567120000000003</v>
      </c>
      <c r="C16" s="41">
        <v>2.124752</v>
      </c>
      <c r="D16" s="41">
        <v>16.77129</v>
      </c>
      <c r="F16" s="16" t="s">
        <v>72</v>
      </c>
      <c r="G16" s="17"/>
      <c r="H16" s="17"/>
      <c r="I16" s="28">
        <v>0.05</v>
      </c>
      <c r="J16" s="28"/>
      <c r="K16" s="28"/>
      <c r="L16" s="28"/>
      <c r="M16" s="29"/>
      <c r="O16" s="16" t="s">
        <v>71</v>
      </c>
      <c r="P16" s="17"/>
      <c r="Q16" s="17"/>
      <c r="R16" s="56">
        <v>6</v>
      </c>
      <c r="S16" s="56"/>
      <c r="T16" s="28"/>
      <c r="U16" s="28"/>
      <c r="V16" s="28"/>
      <c r="W16" s="28"/>
      <c r="X16" s="28"/>
      <c r="Y16" s="29"/>
    </row>
    <row r="17" spans="1:25" x14ac:dyDescent="0.3">
      <c r="A17" s="41">
        <v>1.2206220000000001</v>
      </c>
      <c r="B17" s="77">
        <v>23.68807</v>
      </c>
      <c r="C17" s="41">
        <v>0.84037899999999999</v>
      </c>
      <c r="D17" s="41">
        <v>18.170000000000002</v>
      </c>
      <c r="F17" s="16"/>
      <c r="G17" s="17"/>
      <c r="H17" s="17"/>
      <c r="I17" s="28"/>
      <c r="J17" s="28"/>
      <c r="K17" s="28"/>
      <c r="L17" s="28"/>
      <c r="M17" s="29"/>
      <c r="O17" s="16" t="s">
        <v>72</v>
      </c>
      <c r="P17" s="17"/>
      <c r="Q17" s="17"/>
      <c r="R17" s="56">
        <v>0.05</v>
      </c>
      <c r="S17" s="56"/>
      <c r="T17" s="28"/>
      <c r="U17" s="28"/>
      <c r="V17" s="28"/>
      <c r="W17" s="28"/>
      <c r="X17" s="28"/>
      <c r="Y17" s="29"/>
    </row>
    <row r="18" spans="1:25" x14ac:dyDescent="0.3">
      <c r="A18" s="41">
        <v>1.6352279999999999</v>
      </c>
      <c r="B18" s="77">
        <v>19.966370000000001</v>
      </c>
      <c r="C18" s="41">
        <v>0.50114800000000004</v>
      </c>
      <c r="D18" s="41">
        <v>14.36895</v>
      </c>
      <c r="F18" s="16" t="s">
        <v>105</v>
      </c>
      <c r="G18" s="17"/>
      <c r="H18" s="17"/>
      <c r="I18" s="28" t="s">
        <v>106</v>
      </c>
      <c r="J18" s="28" t="s">
        <v>17</v>
      </c>
      <c r="K18" s="28" t="s">
        <v>20</v>
      </c>
      <c r="L18" s="28" t="s">
        <v>75</v>
      </c>
      <c r="M18" s="29"/>
      <c r="O18" s="16"/>
      <c r="P18" s="17"/>
      <c r="Q18" s="17"/>
      <c r="R18" s="56"/>
      <c r="S18" s="56"/>
      <c r="T18" s="28"/>
      <c r="U18" s="28"/>
      <c r="V18" s="28"/>
      <c r="W18" s="28"/>
      <c r="X18" s="28"/>
      <c r="Y18" s="29"/>
    </row>
    <row r="19" spans="1:25" x14ac:dyDescent="0.3">
      <c r="A19" s="41">
        <v>3.3269289999999998</v>
      </c>
      <c r="B19" s="77">
        <v>2.677273</v>
      </c>
      <c r="C19" s="41">
        <v>0.42762699999999998</v>
      </c>
      <c r="D19" s="41">
        <v>12.491009999999999</v>
      </c>
      <c r="F19" s="16" t="s">
        <v>107</v>
      </c>
      <c r="G19" s="17"/>
      <c r="H19" s="17"/>
      <c r="I19" s="28">
        <v>5.6749999999999998</v>
      </c>
      <c r="J19" s="28" t="s">
        <v>98</v>
      </c>
      <c r="K19" s="28" t="s">
        <v>114</v>
      </c>
      <c r="L19" s="28" t="s">
        <v>64</v>
      </c>
      <c r="M19" s="29"/>
      <c r="O19" s="16" t="s">
        <v>173</v>
      </c>
      <c r="P19" s="17"/>
      <c r="Q19" s="17"/>
      <c r="R19" s="56" t="s">
        <v>110</v>
      </c>
      <c r="S19" s="56" t="s">
        <v>111</v>
      </c>
      <c r="T19" s="28" t="s">
        <v>112</v>
      </c>
      <c r="U19" s="28" t="s">
        <v>76</v>
      </c>
      <c r="V19" s="28" t="s">
        <v>77</v>
      </c>
      <c r="W19" s="28"/>
      <c r="X19" s="28"/>
      <c r="Y19" s="29"/>
    </row>
    <row r="20" spans="1:25" x14ac:dyDescent="0.3">
      <c r="A20" s="41">
        <v>2.3042280000000002</v>
      </c>
      <c r="B20" s="77">
        <v>3.0286559999999998</v>
      </c>
      <c r="C20" s="41">
        <v>0.90431399999999995</v>
      </c>
      <c r="D20" s="41">
        <v>28.411560000000001</v>
      </c>
      <c r="F20" s="16" t="s">
        <v>113</v>
      </c>
      <c r="G20" s="17"/>
      <c r="H20" s="17"/>
      <c r="I20" s="28">
        <v>7.34</v>
      </c>
      <c r="J20" s="28" t="s">
        <v>98</v>
      </c>
      <c r="K20" s="28" t="s">
        <v>114</v>
      </c>
      <c r="L20" s="28" t="s">
        <v>64</v>
      </c>
      <c r="M20" s="29"/>
      <c r="O20" s="16"/>
      <c r="P20" s="17"/>
      <c r="Q20" s="17"/>
      <c r="R20" s="56"/>
      <c r="S20" s="56"/>
      <c r="T20" s="28"/>
      <c r="U20" s="28"/>
      <c r="V20" s="28"/>
      <c r="W20" s="28"/>
      <c r="X20" s="28"/>
      <c r="Y20" s="29"/>
    </row>
    <row r="21" spans="1:25" x14ac:dyDescent="0.3">
      <c r="A21" s="41">
        <v>1.4754659999999999</v>
      </c>
      <c r="B21" s="77">
        <v>11.35267</v>
      </c>
      <c r="C21" s="41">
        <v>1.3595550000000001</v>
      </c>
      <c r="D21" s="41">
        <v>14.21787</v>
      </c>
      <c r="F21" s="16" t="s">
        <v>115</v>
      </c>
      <c r="G21" s="17"/>
      <c r="H21" s="17"/>
      <c r="I21" s="28">
        <v>44.77</v>
      </c>
      <c r="J21" s="28" t="s">
        <v>98</v>
      </c>
      <c r="K21" s="28" t="s">
        <v>114</v>
      </c>
      <c r="L21" s="28" t="s">
        <v>64</v>
      </c>
      <c r="M21" s="29"/>
      <c r="O21" s="19" t="s">
        <v>116</v>
      </c>
      <c r="P21" s="20"/>
      <c r="Q21" s="20"/>
      <c r="R21" s="57">
        <v>-9.1560000000000006</v>
      </c>
      <c r="S21" s="57" t="s">
        <v>174</v>
      </c>
      <c r="T21" s="30" t="s">
        <v>64</v>
      </c>
      <c r="U21" s="30" t="s">
        <v>114</v>
      </c>
      <c r="V21" s="58" t="s">
        <v>98</v>
      </c>
      <c r="W21" s="30"/>
      <c r="X21" s="30"/>
      <c r="Y21" s="31"/>
    </row>
    <row r="22" spans="1:25" x14ac:dyDescent="0.3">
      <c r="A22" s="41">
        <v>0.69615499999999997</v>
      </c>
      <c r="B22" s="77">
        <v>14.61139</v>
      </c>
      <c r="C22" s="41">
        <v>1.003814</v>
      </c>
      <c r="D22" s="41">
        <v>21.552379999999999</v>
      </c>
      <c r="F22" s="16"/>
      <c r="G22" s="17"/>
      <c r="H22" s="17"/>
      <c r="I22" s="28"/>
      <c r="J22" s="28"/>
      <c r="K22" s="28"/>
      <c r="L22" s="28"/>
      <c r="M22" s="29"/>
      <c r="O22" s="19" t="s">
        <v>175</v>
      </c>
      <c r="P22" s="20"/>
      <c r="Q22" s="20"/>
      <c r="R22" s="57">
        <v>-0.69499999999999995</v>
      </c>
      <c r="S22" s="57" t="s">
        <v>176</v>
      </c>
      <c r="T22" s="30" t="s">
        <v>23</v>
      </c>
      <c r="U22" s="30" t="s">
        <v>21</v>
      </c>
      <c r="V22" s="30">
        <v>0.96430000000000005</v>
      </c>
      <c r="W22" s="30"/>
      <c r="X22" s="58"/>
      <c r="Y22" s="31"/>
    </row>
    <row r="23" spans="1:25" x14ac:dyDescent="0.3">
      <c r="A23" s="41">
        <v>1.2326330000000001</v>
      </c>
      <c r="B23" s="77">
        <v>28.45279</v>
      </c>
      <c r="C23" s="41">
        <v>1.1576070000000001</v>
      </c>
      <c r="D23" s="41">
        <v>36.9876</v>
      </c>
      <c r="F23" s="19" t="s">
        <v>120</v>
      </c>
      <c r="G23" s="20"/>
      <c r="H23" s="20"/>
      <c r="I23" s="30" t="s">
        <v>121</v>
      </c>
      <c r="J23" s="30" t="s">
        <v>122</v>
      </c>
      <c r="K23" s="30" t="s">
        <v>123</v>
      </c>
      <c r="L23" s="30" t="s">
        <v>124</v>
      </c>
      <c r="M23" s="31" t="s">
        <v>17</v>
      </c>
      <c r="O23" s="19" t="s">
        <v>177</v>
      </c>
      <c r="P23" s="20"/>
      <c r="Q23" s="20"/>
      <c r="R23" s="57">
        <v>-19.98</v>
      </c>
      <c r="S23" s="57" t="s">
        <v>178</v>
      </c>
      <c r="T23" s="30" t="s">
        <v>64</v>
      </c>
      <c r="U23" s="30" t="s">
        <v>114</v>
      </c>
      <c r="V23" s="58" t="s">
        <v>98</v>
      </c>
      <c r="W23" s="30"/>
      <c r="X23" s="30"/>
      <c r="Y23" s="31"/>
    </row>
    <row r="24" spans="1:25" x14ac:dyDescent="0.3">
      <c r="A24" s="41">
        <v>0.384409</v>
      </c>
      <c r="B24" s="77">
        <v>18.849499999999999</v>
      </c>
      <c r="C24" s="41">
        <v>1.9946740000000001</v>
      </c>
      <c r="D24" s="41">
        <v>28.181560000000001</v>
      </c>
      <c r="F24" s="19" t="s">
        <v>107</v>
      </c>
      <c r="G24" s="20"/>
      <c r="H24" s="20"/>
      <c r="I24" s="30">
        <v>1134</v>
      </c>
      <c r="J24" s="30">
        <v>1</v>
      </c>
      <c r="K24" s="30">
        <v>1134</v>
      </c>
      <c r="L24" s="30" t="s">
        <v>179</v>
      </c>
      <c r="M24" s="31" t="s">
        <v>132</v>
      </c>
      <c r="O24" s="19" t="s">
        <v>180</v>
      </c>
      <c r="P24" s="20"/>
      <c r="Q24" s="20"/>
      <c r="R24" s="57">
        <v>8.4610000000000003</v>
      </c>
      <c r="S24" s="57" t="s">
        <v>181</v>
      </c>
      <c r="T24" s="30" t="s">
        <v>64</v>
      </c>
      <c r="U24" s="30" t="s">
        <v>114</v>
      </c>
      <c r="V24" s="58" t="s">
        <v>98</v>
      </c>
      <c r="W24" s="30"/>
      <c r="X24" s="30"/>
      <c r="Y24" s="31"/>
    </row>
    <row r="25" spans="1:25" x14ac:dyDescent="0.3">
      <c r="A25" s="41">
        <v>0.46307900000000002</v>
      </c>
      <c r="B25" s="77">
        <v>4.4576500000000001</v>
      </c>
      <c r="C25" s="41">
        <v>1.942582</v>
      </c>
      <c r="D25" s="41">
        <v>39.304020000000001</v>
      </c>
      <c r="F25" s="19" t="s">
        <v>113</v>
      </c>
      <c r="G25" s="20"/>
      <c r="H25" s="20"/>
      <c r="I25" s="30">
        <v>1467</v>
      </c>
      <c r="J25" s="30">
        <v>1</v>
      </c>
      <c r="K25" s="30">
        <v>1467</v>
      </c>
      <c r="L25" s="30" t="s">
        <v>182</v>
      </c>
      <c r="M25" s="31" t="s">
        <v>132</v>
      </c>
      <c r="O25" s="19" t="s">
        <v>183</v>
      </c>
      <c r="P25" s="20"/>
      <c r="Q25" s="20"/>
      <c r="R25" s="57">
        <v>-10.82</v>
      </c>
      <c r="S25" s="57" t="s">
        <v>184</v>
      </c>
      <c r="T25" s="30" t="s">
        <v>64</v>
      </c>
      <c r="U25" s="30" t="s">
        <v>114</v>
      </c>
      <c r="V25" s="58" t="s">
        <v>98</v>
      </c>
      <c r="W25" s="30"/>
      <c r="X25" s="30"/>
      <c r="Y25" s="31"/>
    </row>
    <row r="26" spans="1:25" x14ac:dyDescent="0.3">
      <c r="A26" s="41">
        <v>0.101144</v>
      </c>
      <c r="B26" s="77">
        <v>5.0672430000000004</v>
      </c>
      <c r="C26" s="41">
        <v>1.624598</v>
      </c>
      <c r="D26" s="41">
        <v>31.306249999999999</v>
      </c>
      <c r="F26" s="19" t="s">
        <v>115</v>
      </c>
      <c r="G26" s="20"/>
      <c r="H26" s="20"/>
      <c r="I26" s="30">
        <v>8949</v>
      </c>
      <c r="J26" s="30">
        <v>1</v>
      </c>
      <c r="K26" s="30">
        <v>8949</v>
      </c>
      <c r="L26" s="30" t="s">
        <v>185</v>
      </c>
      <c r="M26" s="31" t="s">
        <v>132</v>
      </c>
      <c r="O26" s="19" t="s">
        <v>186</v>
      </c>
      <c r="P26" s="20"/>
      <c r="Q26" s="20"/>
      <c r="R26" s="57">
        <v>-19.28</v>
      </c>
      <c r="S26" s="57" t="s">
        <v>187</v>
      </c>
      <c r="T26" s="30" t="s">
        <v>64</v>
      </c>
      <c r="U26" s="30" t="s">
        <v>114</v>
      </c>
      <c r="V26" s="58" t="s">
        <v>98</v>
      </c>
      <c r="W26" s="30"/>
      <c r="X26" s="30"/>
      <c r="Y26" s="31"/>
    </row>
    <row r="27" spans="1:25" x14ac:dyDescent="0.3">
      <c r="A27" s="41">
        <v>0.58200200000000002</v>
      </c>
      <c r="B27" s="77">
        <v>4.852684</v>
      </c>
      <c r="C27" s="41">
        <v>0.48441400000000001</v>
      </c>
      <c r="D27" s="41">
        <v>44.872950000000003</v>
      </c>
      <c r="F27" s="19" t="s">
        <v>138</v>
      </c>
      <c r="G27" s="20"/>
      <c r="H27" s="20"/>
      <c r="I27" s="30">
        <v>8090</v>
      </c>
      <c r="J27" s="30">
        <v>174</v>
      </c>
      <c r="K27" s="30">
        <v>46.49</v>
      </c>
      <c r="L27" s="30"/>
      <c r="M27" s="31"/>
      <c r="O27" s="16"/>
      <c r="P27" s="17"/>
      <c r="Q27" s="17"/>
      <c r="R27" s="56"/>
      <c r="S27" s="56"/>
      <c r="T27" s="28"/>
      <c r="U27" s="28"/>
      <c r="V27" s="28"/>
      <c r="W27" s="28"/>
      <c r="X27" s="28"/>
      <c r="Y27" s="29"/>
    </row>
    <row r="28" spans="1:25" x14ac:dyDescent="0.3">
      <c r="A28" s="41">
        <v>0.79498899999999995</v>
      </c>
      <c r="B28" s="77">
        <v>4.5121640000000003</v>
      </c>
      <c r="C28" s="41">
        <v>2.462367</v>
      </c>
      <c r="D28" s="41">
        <v>27.571339999999999</v>
      </c>
      <c r="F28" s="16"/>
      <c r="G28" s="17"/>
      <c r="H28" s="17"/>
      <c r="I28" s="28"/>
      <c r="J28" s="28"/>
      <c r="K28" s="28"/>
      <c r="L28" s="28"/>
      <c r="M28" s="29"/>
      <c r="O28" s="16"/>
      <c r="P28" s="17"/>
      <c r="Q28" s="17"/>
      <c r="R28" s="56"/>
      <c r="S28" s="56"/>
      <c r="T28" s="28"/>
      <c r="U28" s="28"/>
      <c r="V28" s="28"/>
      <c r="W28" s="28"/>
      <c r="X28" s="28"/>
      <c r="Y28" s="29"/>
    </row>
    <row r="29" spans="1:25" x14ac:dyDescent="0.3">
      <c r="A29" s="41">
        <v>0.70368399999999998</v>
      </c>
      <c r="B29" s="77">
        <v>6.9154619999999998</v>
      </c>
      <c r="C29" s="41">
        <v>1.376455</v>
      </c>
      <c r="D29" s="41">
        <v>13.00656</v>
      </c>
      <c r="F29" s="19" t="s">
        <v>139</v>
      </c>
      <c r="G29" s="20"/>
      <c r="H29" s="20"/>
      <c r="I29" s="30"/>
      <c r="J29" s="30"/>
      <c r="K29" s="30"/>
      <c r="L29" s="30"/>
      <c r="M29" s="31"/>
      <c r="O29" s="16" t="s">
        <v>85</v>
      </c>
      <c r="P29" s="17"/>
      <c r="Q29" s="17"/>
      <c r="R29" s="56" t="s">
        <v>140</v>
      </c>
      <c r="S29" s="56" t="s">
        <v>141</v>
      </c>
      <c r="T29" s="28" t="s">
        <v>110</v>
      </c>
      <c r="U29" s="28" t="s">
        <v>142</v>
      </c>
      <c r="V29" s="28" t="s">
        <v>143</v>
      </c>
      <c r="W29" s="28" t="s">
        <v>144</v>
      </c>
      <c r="X29" s="28" t="s">
        <v>188</v>
      </c>
      <c r="Y29" s="29" t="s">
        <v>122</v>
      </c>
    </row>
    <row r="30" spans="1:25" x14ac:dyDescent="0.3">
      <c r="A30" s="41">
        <v>0.66690899999999997</v>
      </c>
      <c r="B30" s="77">
        <v>6.4905540000000004</v>
      </c>
      <c r="C30" s="41">
        <v>1.376865</v>
      </c>
      <c r="D30" s="41">
        <v>19.858229999999999</v>
      </c>
      <c r="F30" s="19" t="s">
        <v>146</v>
      </c>
      <c r="G30" s="20"/>
      <c r="H30" s="20"/>
      <c r="I30" s="30">
        <v>1.347</v>
      </c>
      <c r="J30" s="30"/>
      <c r="K30" s="30"/>
      <c r="L30" s="30"/>
      <c r="M30" s="31"/>
      <c r="O30" s="16"/>
      <c r="P30" s="17"/>
      <c r="Q30" s="17"/>
      <c r="R30" s="56"/>
      <c r="S30" s="56"/>
      <c r="T30" s="28"/>
      <c r="U30" s="28"/>
      <c r="V30" s="28"/>
      <c r="W30" s="28"/>
      <c r="X30" s="28"/>
      <c r="Y30" s="29"/>
    </row>
    <row r="31" spans="1:25" x14ac:dyDescent="0.3">
      <c r="A31" s="41">
        <v>1.379203</v>
      </c>
      <c r="B31" s="77">
        <v>29.990259999999999</v>
      </c>
      <c r="C31" s="41">
        <v>1.074773</v>
      </c>
      <c r="D31" s="41">
        <v>43.665039999999998</v>
      </c>
      <c r="F31" s="19" t="s">
        <v>147</v>
      </c>
      <c r="G31" s="20"/>
      <c r="H31" s="20"/>
      <c r="I31" s="30">
        <v>15.57</v>
      </c>
      <c r="J31" s="30"/>
      <c r="K31" s="30"/>
      <c r="L31" s="30"/>
      <c r="M31" s="31"/>
      <c r="O31" s="23" t="s">
        <v>116</v>
      </c>
      <c r="P31" s="17"/>
      <c r="Q31" s="17"/>
      <c r="R31" s="56">
        <v>1</v>
      </c>
      <c r="S31" s="56">
        <v>10.16</v>
      </c>
      <c r="T31" s="56">
        <v>-9.1560000000000006</v>
      </c>
      <c r="U31" s="56">
        <v>1.498</v>
      </c>
      <c r="V31" s="56">
        <v>40</v>
      </c>
      <c r="W31" s="56">
        <v>43</v>
      </c>
      <c r="X31" s="56">
        <v>8.6449999999999996</v>
      </c>
      <c r="Y31" s="100">
        <v>174</v>
      </c>
    </row>
    <row r="32" spans="1:25" x14ac:dyDescent="0.3">
      <c r="A32" s="41">
        <v>1.29837</v>
      </c>
      <c r="B32" s="77">
        <v>10.783910000000001</v>
      </c>
      <c r="C32" s="41">
        <v>2.411009</v>
      </c>
      <c r="D32" s="41">
        <v>24.275359999999999</v>
      </c>
      <c r="F32" s="19" t="s">
        <v>148</v>
      </c>
      <c r="G32" s="20"/>
      <c r="H32" s="20"/>
      <c r="I32" s="30">
        <v>-14.22</v>
      </c>
      <c r="J32" s="30"/>
      <c r="K32" s="30"/>
      <c r="L32" s="30"/>
      <c r="M32" s="31"/>
      <c r="O32" s="23" t="s">
        <v>175</v>
      </c>
      <c r="P32" s="17"/>
      <c r="Q32" s="17"/>
      <c r="R32" s="56">
        <v>1</v>
      </c>
      <c r="S32" s="56">
        <v>1.6950000000000001</v>
      </c>
      <c r="T32" s="56">
        <v>-0.69499999999999995</v>
      </c>
      <c r="U32" s="56">
        <v>1.46</v>
      </c>
      <c r="V32" s="56">
        <v>40</v>
      </c>
      <c r="W32" s="56">
        <v>48</v>
      </c>
      <c r="X32" s="56">
        <v>0.67330000000000001</v>
      </c>
      <c r="Y32" s="100">
        <v>174</v>
      </c>
    </row>
    <row r="33" spans="1:25" x14ac:dyDescent="0.3">
      <c r="A33" s="41">
        <v>0.854572</v>
      </c>
      <c r="B33" s="77">
        <v>4.7036559999999996</v>
      </c>
      <c r="C33" s="41">
        <v>1.893141</v>
      </c>
      <c r="D33" s="41">
        <v>32.423110000000001</v>
      </c>
      <c r="F33" s="19" t="s">
        <v>149</v>
      </c>
      <c r="G33" s="20"/>
      <c r="H33" s="20"/>
      <c r="I33" s="30">
        <v>1.0249999999999999</v>
      </c>
      <c r="J33" s="30"/>
      <c r="K33" s="30"/>
      <c r="L33" s="30"/>
      <c r="M33" s="31"/>
      <c r="O33" s="23" t="s">
        <v>177</v>
      </c>
      <c r="P33" s="17"/>
      <c r="Q33" s="17"/>
      <c r="R33" s="56">
        <v>1</v>
      </c>
      <c r="S33" s="56">
        <v>20.98</v>
      </c>
      <c r="T33" s="56">
        <v>-19.98</v>
      </c>
      <c r="U33" s="56">
        <v>1.4670000000000001</v>
      </c>
      <c r="V33" s="56">
        <v>40</v>
      </c>
      <c r="W33" s="56">
        <v>47</v>
      </c>
      <c r="X33" s="56">
        <v>19.260000000000002</v>
      </c>
      <c r="Y33" s="100">
        <v>174</v>
      </c>
    </row>
    <row r="34" spans="1:25" x14ac:dyDescent="0.3">
      <c r="A34" s="41">
        <v>1.1558889999999999</v>
      </c>
      <c r="B34" s="77">
        <v>3.6608770000000002</v>
      </c>
      <c r="C34" s="41">
        <v>2.4859650000000002</v>
      </c>
      <c r="D34" s="41">
        <v>25.458449999999999</v>
      </c>
      <c r="F34" s="19" t="s">
        <v>150</v>
      </c>
      <c r="G34" s="20"/>
      <c r="H34" s="20"/>
      <c r="I34" s="30" t="s">
        <v>189</v>
      </c>
      <c r="J34" s="30"/>
      <c r="K34" s="30"/>
      <c r="L34" s="30"/>
      <c r="M34" s="31"/>
      <c r="O34" s="23" t="s">
        <v>180</v>
      </c>
      <c r="P34" s="17"/>
      <c r="Q34" s="17"/>
      <c r="R34" s="56">
        <v>10.16</v>
      </c>
      <c r="S34" s="56">
        <v>1.6950000000000001</v>
      </c>
      <c r="T34" s="56">
        <v>8.4610000000000003</v>
      </c>
      <c r="U34" s="56">
        <v>1.4319999999999999</v>
      </c>
      <c r="V34" s="56">
        <v>43</v>
      </c>
      <c r="W34" s="56">
        <v>48</v>
      </c>
      <c r="X34" s="56">
        <v>8.3580000000000005</v>
      </c>
      <c r="Y34" s="100">
        <v>174</v>
      </c>
    </row>
    <row r="35" spans="1:25" x14ac:dyDescent="0.3">
      <c r="A35" s="41">
        <v>1.759768</v>
      </c>
      <c r="B35" s="77">
        <v>7.1851320000000003</v>
      </c>
      <c r="C35" s="41">
        <v>4.0988519999999999</v>
      </c>
      <c r="D35" s="41">
        <v>40.73263</v>
      </c>
      <c r="F35" s="16"/>
      <c r="G35" s="17"/>
      <c r="H35" s="17"/>
      <c r="I35" s="28"/>
      <c r="J35" s="28"/>
      <c r="K35" s="28"/>
      <c r="L35" s="28"/>
      <c r="M35" s="29"/>
      <c r="O35" s="23" t="s">
        <v>183</v>
      </c>
      <c r="P35" s="17"/>
      <c r="Q35" s="17"/>
      <c r="R35" s="56">
        <v>10.16</v>
      </c>
      <c r="S35" s="56">
        <v>20.98</v>
      </c>
      <c r="T35" s="56">
        <v>-10.82</v>
      </c>
      <c r="U35" s="56">
        <v>1.4390000000000001</v>
      </c>
      <c r="V35" s="56">
        <v>43</v>
      </c>
      <c r="W35" s="56">
        <v>47</v>
      </c>
      <c r="X35" s="56">
        <v>10.63</v>
      </c>
      <c r="Y35" s="100">
        <v>174</v>
      </c>
    </row>
    <row r="36" spans="1:25" ht="15" thickBot="1" x14ac:dyDescent="0.35">
      <c r="A36" s="41">
        <v>2.136091</v>
      </c>
      <c r="B36" s="77">
        <v>8.6154469999999996</v>
      </c>
      <c r="C36" s="41">
        <v>3.3156789999999998</v>
      </c>
      <c r="D36" s="41">
        <v>35.387860000000003</v>
      </c>
      <c r="F36" s="16" t="s">
        <v>152</v>
      </c>
      <c r="G36" s="17"/>
      <c r="H36" s="17"/>
      <c r="I36" s="28"/>
      <c r="J36" s="28"/>
      <c r="K36" s="28"/>
      <c r="L36" s="28"/>
      <c r="M36" s="29"/>
      <c r="O36" s="86" t="s">
        <v>186</v>
      </c>
      <c r="P36" s="33"/>
      <c r="Q36" s="33"/>
      <c r="R36" s="101">
        <v>1.6950000000000001</v>
      </c>
      <c r="S36" s="101">
        <v>20.98</v>
      </c>
      <c r="T36" s="101">
        <v>-19.28</v>
      </c>
      <c r="U36" s="101">
        <v>1.399</v>
      </c>
      <c r="V36" s="101">
        <v>48</v>
      </c>
      <c r="W36" s="101">
        <v>47</v>
      </c>
      <c r="X36" s="101">
        <v>19.489999999999998</v>
      </c>
      <c r="Y36" s="102">
        <v>174</v>
      </c>
    </row>
    <row r="37" spans="1:25" x14ac:dyDescent="0.3">
      <c r="A37" s="41">
        <v>1.006113</v>
      </c>
      <c r="B37" s="77">
        <v>2.3502040000000002</v>
      </c>
      <c r="C37" s="41">
        <v>3.169397</v>
      </c>
      <c r="D37" s="41">
        <v>14.772309999999999</v>
      </c>
      <c r="F37" s="16" t="s">
        <v>153</v>
      </c>
      <c r="G37" s="17"/>
      <c r="H37" s="17"/>
      <c r="I37" s="28">
        <v>5.5780000000000003</v>
      </c>
      <c r="J37" s="28"/>
      <c r="K37" s="28"/>
      <c r="L37" s="28"/>
      <c r="M37" s="29"/>
    </row>
    <row r="38" spans="1:25" x14ac:dyDescent="0.3">
      <c r="A38" s="41">
        <v>1.226971</v>
      </c>
      <c r="B38" s="77">
        <v>7.7345940000000004</v>
      </c>
      <c r="C38" s="41">
        <v>3.2770190000000001</v>
      </c>
      <c r="D38" s="41">
        <v>28.305399999999999</v>
      </c>
      <c r="F38" s="16" t="s">
        <v>154</v>
      </c>
      <c r="G38" s="17"/>
      <c r="H38" s="17"/>
      <c r="I38" s="28">
        <v>11.34</v>
      </c>
      <c r="J38" s="28"/>
      <c r="K38" s="28"/>
      <c r="L38" s="28"/>
      <c r="M38" s="29"/>
    </row>
    <row r="39" spans="1:25" x14ac:dyDescent="0.3">
      <c r="A39" s="41">
        <v>1.27755</v>
      </c>
      <c r="B39" s="77">
        <v>2.9754390000000002</v>
      </c>
      <c r="C39" s="41">
        <v>1.1776180000000001</v>
      </c>
      <c r="D39" s="41">
        <v>25.475770000000001</v>
      </c>
      <c r="F39" s="16" t="s">
        <v>148</v>
      </c>
      <c r="G39" s="17"/>
      <c r="H39" s="17"/>
      <c r="I39" s="28">
        <v>-5.7569999999999997</v>
      </c>
      <c r="J39" s="28"/>
      <c r="K39" s="28"/>
      <c r="L39" s="28"/>
      <c r="M39" s="29"/>
    </row>
    <row r="40" spans="1:25" x14ac:dyDescent="0.3">
      <c r="A40" s="41">
        <v>0.57908199999999999</v>
      </c>
      <c r="B40" s="77">
        <v>3.1914229999999999</v>
      </c>
      <c r="C40" s="41">
        <v>1.1683520000000001</v>
      </c>
      <c r="D40" s="41">
        <v>9.6186810000000005</v>
      </c>
      <c r="F40" s="16" t="s">
        <v>149</v>
      </c>
      <c r="G40" s="17"/>
      <c r="H40" s="17"/>
      <c r="I40" s="28">
        <v>1.0249999999999999</v>
      </c>
      <c r="J40" s="28"/>
      <c r="K40" s="28"/>
      <c r="L40" s="28"/>
      <c r="M40" s="29"/>
    </row>
    <row r="41" spans="1:25" x14ac:dyDescent="0.3">
      <c r="A41" s="41">
        <v>0.64297800000000005</v>
      </c>
      <c r="B41" s="77">
        <v>5.3587020000000001</v>
      </c>
      <c r="C41" s="41">
        <v>1.8778440000000001</v>
      </c>
      <c r="D41" s="41">
        <v>6.3724400000000001</v>
      </c>
      <c r="F41" s="16" t="s">
        <v>150</v>
      </c>
      <c r="G41" s="17"/>
      <c r="H41" s="17"/>
      <c r="I41" s="28" t="s">
        <v>190</v>
      </c>
      <c r="J41" s="28"/>
      <c r="K41" s="28"/>
      <c r="L41" s="28"/>
      <c r="M41" s="29"/>
    </row>
    <row r="42" spans="1:25" x14ac:dyDescent="0.3">
      <c r="A42" s="41">
        <v>0.16549800000000001</v>
      </c>
      <c r="B42" s="77">
        <v>2.3761909999999999</v>
      </c>
      <c r="C42" s="41">
        <v>0.49815399999999999</v>
      </c>
      <c r="D42" s="41">
        <v>9.6095349999999993</v>
      </c>
      <c r="F42" s="16"/>
      <c r="G42" s="17"/>
      <c r="H42" s="17"/>
      <c r="I42" s="28"/>
      <c r="J42" s="28"/>
      <c r="K42" s="28"/>
      <c r="L42" s="28"/>
      <c r="M42" s="29"/>
    </row>
    <row r="43" spans="1:25" x14ac:dyDescent="0.3">
      <c r="A43" s="41">
        <v>0.290325</v>
      </c>
      <c r="B43" s="77">
        <v>2.2236319999999998</v>
      </c>
      <c r="C43" s="41">
        <v>1.3853759999999999</v>
      </c>
      <c r="D43" s="41">
        <v>15.37792</v>
      </c>
      <c r="F43" s="16" t="s">
        <v>156</v>
      </c>
      <c r="G43" s="17"/>
      <c r="H43" s="17"/>
      <c r="I43" s="28"/>
      <c r="J43" s="28"/>
      <c r="K43" s="28"/>
      <c r="L43" s="28"/>
      <c r="M43" s="29"/>
    </row>
    <row r="44" spans="1:25" x14ac:dyDescent="0.3">
      <c r="A44" s="17"/>
      <c r="B44" s="77">
        <v>12.31714</v>
      </c>
      <c r="C44" s="41">
        <v>1.4795320000000001</v>
      </c>
      <c r="D44" s="41">
        <v>6.8899330000000001</v>
      </c>
      <c r="F44" s="16" t="s">
        <v>157</v>
      </c>
      <c r="G44" s="17"/>
      <c r="H44" s="17"/>
      <c r="I44" s="28">
        <v>-9.1560000000000006</v>
      </c>
      <c r="J44" s="28"/>
      <c r="K44" s="28"/>
      <c r="L44" s="28"/>
      <c r="M44" s="29"/>
    </row>
    <row r="45" spans="1:25" x14ac:dyDescent="0.3">
      <c r="A45" s="17"/>
      <c r="B45" s="77">
        <v>3.298206</v>
      </c>
      <c r="C45" s="41">
        <v>2.8455629999999998</v>
      </c>
      <c r="D45" s="41">
        <v>38.335560000000001</v>
      </c>
      <c r="F45" s="16" t="s">
        <v>158</v>
      </c>
      <c r="G45" s="17"/>
      <c r="H45" s="17"/>
      <c r="I45" s="28">
        <v>-19.28</v>
      </c>
      <c r="J45" s="28"/>
      <c r="K45" s="28"/>
      <c r="L45" s="28"/>
      <c r="M45" s="29"/>
    </row>
    <row r="46" spans="1:25" x14ac:dyDescent="0.3">
      <c r="A46" s="17"/>
      <c r="B46" s="77">
        <v>4.4501289999999996</v>
      </c>
      <c r="C46" s="41">
        <v>1.9193849999999999</v>
      </c>
      <c r="D46" s="41">
        <v>20.577929999999999</v>
      </c>
      <c r="F46" s="16" t="s">
        <v>159</v>
      </c>
      <c r="G46" s="17"/>
      <c r="H46" s="17"/>
      <c r="I46" s="28">
        <v>10.130000000000001</v>
      </c>
      <c r="J46" s="28"/>
      <c r="K46" s="28"/>
      <c r="L46" s="28"/>
      <c r="M46" s="29"/>
    </row>
    <row r="47" spans="1:25" x14ac:dyDescent="0.3">
      <c r="A47" s="17"/>
      <c r="B47" s="103"/>
      <c r="C47" s="41">
        <v>2.034287</v>
      </c>
      <c r="D47" s="41">
        <v>9.0093399999999999</v>
      </c>
      <c r="F47" s="16" t="s">
        <v>150</v>
      </c>
      <c r="G47" s="17"/>
      <c r="H47" s="17"/>
      <c r="I47" s="28" t="s">
        <v>191</v>
      </c>
      <c r="J47" s="28"/>
      <c r="K47" s="28"/>
      <c r="L47" s="28"/>
      <c r="M47" s="29"/>
    </row>
    <row r="48" spans="1:25" x14ac:dyDescent="0.3">
      <c r="A48" s="17"/>
      <c r="B48" s="103"/>
      <c r="C48" s="41">
        <v>2.1118109999999999</v>
      </c>
      <c r="D48" s="41">
        <v>17.184560000000001</v>
      </c>
      <c r="F48" s="16" t="s">
        <v>161</v>
      </c>
      <c r="G48" s="17"/>
      <c r="H48" s="17"/>
      <c r="I48" s="28">
        <v>-10.130000000000001</v>
      </c>
      <c r="J48" s="28"/>
      <c r="K48" s="28"/>
      <c r="L48" s="28"/>
      <c r="M48" s="29"/>
    </row>
    <row r="49" spans="1:13" x14ac:dyDescent="0.3">
      <c r="A49" s="17"/>
      <c r="B49" s="103"/>
      <c r="C49" s="41">
        <v>2.692205</v>
      </c>
      <c r="D49" s="41">
        <v>13.75323</v>
      </c>
      <c r="F49" s="16" t="s">
        <v>150</v>
      </c>
      <c r="G49" s="17"/>
      <c r="H49" s="17"/>
      <c r="I49" s="28" t="s">
        <v>192</v>
      </c>
      <c r="J49" s="28"/>
      <c r="K49" s="28"/>
      <c r="L49" s="28"/>
      <c r="M49" s="29"/>
    </row>
    <row r="50" spans="1:13" x14ac:dyDescent="0.3">
      <c r="A50" s="17"/>
      <c r="B50" s="103"/>
      <c r="C50" s="41">
        <v>3.0129009999999998</v>
      </c>
      <c r="D50" s="41">
        <v>18.106940000000002</v>
      </c>
      <c r="F50" s="16"/>
      <c r="G50" s="17"/>
      <c r="H50" s="17"/>
      <c r="I50" s="28"/>
      <c r="J50" s="28"/>
      <c r="K50" s="28"/>
      <c r="L50" s="28"/>
      <c r="M50" s="29"/>
    </row>
    <row r="51" spans="1:13" x14ac:dyDescent="0.3">
      <c r="A51" s="36"/>
      <c r="B51" s="104"/>
      <c r="C51" s="49">
        <v>4.1160699999999997</v>
      </c>
      <c r="D51" s="36"/>
      <c r="F51" s="16" t="s">
        <v>67</v>
      </c>
      <c r="G51" s="17"/>
      <c r="H51" s="17"/>
      <c r="I51" s="28"/>
      <c r="J51" s="28"/>
      <c r="K51" s="28"/>
      <c r="L51" s="28"/>
      <c r="M51" s="29"/>
    </row>
    <row r="52" spans="1:13" x14ac:dyDescent="0.3">
      <c r="F52" s="16" t="s">
        <v>163</v>
      </c>
      <c r="G52" s="17"/>
      <c r="H52" s="17"/>
      <c r="I52" s="28">
        <v>2</v>
      </c>
      <c r="J52" s="28"/>
      <c r="K52" s="28"/>
      <c r="L52" s="28"/>
      <c r="M52" s="29"/>
    </row>
    <row r="53" spans="1:13" x14ac:dyDescent="0.3">
      <c r="F53" s="16" t="s">
        <v>164</v>
      </c>
      <c r="G53" s="17"/>
      <c r="H53" s="17"/>
      <c r="I53" s="28">
        <v>2</v>
      </c>
      <c r="J53" s="28"/>
      <c r="K53" s="28"/>
      <c r="L53" s="28"/>
      <c r="M53" s="29"/>
    </row>
    <row r="54" spans="1:13" ht="15" thickBot="1" x14ac:dyDescent="0.35">
      <c r="F54" s="32" t="s">
        <v>36</v>
      </c>
      <c r="G54" s="33"/>
      <c r="H54" s="33"/>
      <c r="I54" s="34">
        <v>178</v>
      </c>
      <c r="J54" s="34"/>
      <c r="K54" s="34"/>
      <c r="L54" s="34"/>
      <c r="M54" s="35"/>
    </row>
  </sheetData>
  <mergeCells count="6">
    <mergeCell ref="A1:D1"/>
    <mergeCell ref="H1:K1"/>
    <mergeCell ref="A2:B2"/>
    <mergeCell ref="C2:D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fig5 sup 1B</vt:lpstr>
      <vt:lpstr>fig5 sup 1C</vt:lpstr>
      <vt:lpstr>fig5 sup 1E</vt:lpstr>
      <vt:lpstr>fig5 sup 1G</vt:lpstr>
      <vt:lpstr>fig5 sup 1I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ShimuraD</dc:creator>
  <cp:lastModifiedBy>ShimuraD</cp:lastModifiedBy>
  <dcterms:created xsi:type="dcterms:W3CDTF">2021-08-18T22:15:34Z</dcterms:created>
  <dcterms:modified xsi:type="dcterms:W3CDTF">2021-08-18T22:15:41Z</dcterms:modified>
</cp:coreProperties>
</file>