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2"/>
  </bookViews>
  <sheets>
    <sheet name="5A" sheetId="2" r:id="rId1"/>
    <sheet name="5J" sheetId="1" r:id="rId2"/>
    <sheet name="5K" sheetId="3" r:id="rId3"/>
  </sheets>
  <calcPr calcId="152511"/>
</workbook>
</file>

<file path=xl/calcChain.xml><?xml version="1.0" encoding="utf-8"?>
<calcChain xmlns="http://schemas.openxmlformats.org/spreadsheetml/2006/main">
  <c r="B6" i="3" l="1"/>
  <c r="F11" i="3" s="1"/>
  <c r="C9" i="3" l="1"/>
  <c r="C11" i="3"/>
  <c r="E10" i="3"/>
  <c r="G11" i="3"/>
  <c r="D9" i="3"/>
  <c r="F10" i="3"/>
  <c r="E9" i="3"/>
  <c r="G10" i="3"/>
  <c r="F9" i="3"/>
  <c r="B11" i="3"/>
  <c r="G9" i="3"/>
  <c r="B10" i="3"/>
  <c r="D11" i="3"/>
  <c r="E11" i="3"/>
  <c r="C10" i="3"/>
  <c r="B9" i="3"/>
  <c r="D10" i="3"/>
  <c r="L8" i="2" l="1"/>
  <c r="M8" i="2"/>
  <c r="S8" i="2"/>
  <c r="R8" i="2"/>
  <c r="Q8" i="2"/>
  <c r="P8" i="2"/>
  <c r="O8" i="2"/>
  <c r="N8" i="2"/>
  <c r="L4" i="2"/>
  <c r="M4" i="2"/>
  <c r="S4" i="2"/>
  <c r="R4" i="2"/>
  <c r="Q4" i="2"/>
  <c r="P4" i="2"/>
  <c r="O4" i="2"/>
  <c r="N4" i="2"/>
  <c r="B6" i="1"/>
  <c r="B11" i="1"/>
  <c r="B10" i="1"/>
  <c r="D9" i="1"/>
  <c r="E9" i="1"/>
  <c r="C11" i="1"/>
  <c r="D11" i="1"/>
  <c r="C10" i="1"/>
  <c r="E11" i="1"/>
  <c r="B9" i="1"/>
  <c r="D10" i="1"/>
  <c r="C9" i="1"/>
  <c r="E10" i="1"/>
</calcChain>
</file>

<file path=xl/sharedStrings.xml><?xml version="1.0" encoding="utf-8"?>
<sst xmlns="http://schemas.openxmlformats.org/spreadsheetml/2006/main" count="92" uniqueCount="56">
  <si>
    <t>Exp #1</t>
  </si>
  <si>
    <t>Exp #2</t>
    <phoneticPr fontId="2" type="noConversion"/>
  </si>
  <si>
    <t>Exp #3</t>
    <phoneticPr fontId="2" type="noConversion"/>
  </si>
  <si>
    <t>Relative cell viability</t>
    <phoneticPr fontId="2" type="noConversion"/>
  </si>
  <si>
    <t>Exp #2</t>
    <phoneticPr fontId="2" type="noConversion"/>
  </si>
  <si>
    <t>Figure 5J Source Data</t>
    <phoneticPr fontId="2" type="noConversion"/>
  </si>
  <si>
    <t>Vector</t>
    <phoneticPr fontId="5" type="noConversion"/>
  </si>
  <si>
    <t>Raw data</t>
    <phoneticPr fontId="2" type="noConversion"/>
  </si>
  <si>
    <t xml:space="preserve"> Mean of siNC</t>
    <phoneticPr fontId="2" type="noConversion"/>
  </si>
  <si>
    <t>ETO</t>
    <phoneticPr fontId="5" type="noConversion"/>
  </si>
  <si>
    <t>ETO</t>
    <phoneticPr fontId="5" type="noConversion"/>
  </si>
  <si>
    <t>External Database</t>
  </si>
  <si>
    <t>Probe Set ID</t>
  </si>
  <si>
    <t>GeneSymbol</t>
  </si>
  <si>
    <t>PTEN</t>
  </si>
  <si>
    <t>H661-Ctrl-1</t>
  </si>
  <si>
    <t>H661-Ctrl-2</t>
  </si>
  <si>
    <t>H661-Ctrl-3</t>
  </si>
  <si>
    <t>Normalized Log2 CPM</t>
  </si>
  <si>
    <t>STDEV</t>
    <phoneticPr fontId="2" type="noConversion"/>
  </si>
  <si>
    <t>Figure 5A Source Data</t>
    <phoneticPr fontId="2" type="noConversion"/>
  </si>
  <si>
    <t>Expression Z Scores</t>
    <phoneticPr fontId="2" type="noConversion"/>
  </si>
  <si>
    <t>Fold Change</t>
  </si>
  <si>
    <t>P-value</t>
  </si>
  <si>
    <t>FDR</t>
  </si>
  <si>
    <t>Mean</t>
    <phoneticPr fontId="2" type="noConversion"/>
  </si>
  <si>
    <t>STDEV</t>
    <phoneticPr fontId="2" type="noConversion"/>
  </si>
  <si>
    <r>
      <t>PTEN</t>
    </r>
    <r>
      <rPr>
        <vertAlign val="superscript"/>
        <sz val="9"/>
        <color theme="1"/>
        <rFont val="Arial"/>
        <family val="2"/>
      </rPr>
      <t>OE</t>
    </r>
    <phoneticPr fontId="2" type="noConversion"/>
  </si>
  <si>
    <r>
      <t>ETO+PTEN</t>
    </r>
    <r>
      <rPr>
        <vertAlign val="superscript"/>
        <sz val="9"/>
        <color theme="1"/>
        <rFont val="Arial"/>
        <family val="2"/>
      </rPr>
      <t>OE</t>
    </r>
    <phoneticPr fontId="2" type="noConversion"/>
  </si>
  <si>
    <r>
      <t>ETO+PTEN</t>
    </r>
    <r>
      <rPr>
        <vertAlign val="superscript"/>
        <sz val="9"/>
        <color theme="1"/>
        <rFont val="Arial"/>
        <family val="2"/>
      </rPr>
      <t>OE</t>
    </r>
    <phoneticPr fontId="2" type="noConversion"/>
  </si>
  <si>
    <t>Capan-2-Ctrl-1</t>
  </si>
  <si>
    <t>Capan-2-Ctrl-2</t>
  </si>
  <si>
    <t>Capan-2-Ctrl-3</t>
  </si>
  <si>
    <t>ETO</t>
  </si>
  <si>
    <t>Figure 5K Source Data</t>
    <phoneticPr fontId="2" type="noConversion"/>
  </si>
  <si>
    <t xml:space="preserve"> </t>
    <phoneticPr fontId="2" type="noConversion"/>
  </si>
  <si>
    <t>Raw data</t>
    <phoneticPr fontId="2" type="noConversion"/>
  </si>
  <si>
    <t>siNC</t>
    <phoneticPr fontId="5" type="noConversion"/>
  </si>
  <si>
    <t>ETO</t>
    <phoneticPr fontId="5" type="noConversion"/>
  </si>
  <si>
    <t>Exp #2</t>
    <phoneticPr fontId="2" type="noConversion"/>
  </si>
  <si>
    <t>Relative cell viability</t>
    <phoneticPr fontId="2" type="noConversion"/>
  </si>
  <si>
    <t>siNC</t>
    <phoneticPr fontId="5" type="noConversion"/>
  </si>
  <si>
    <t>Exp #2</t>
    <phoneticPr fontId="2" type="noConversion"/>
  </si>
  <si>
    <t>Exp #3</t>
    <phoneticPr fontId="2" type="noConversion"/>
  </si>
  <si>
    <t>H661-ETO vs H661-Ctrl (moderated t-test)</t>
  </si>
  <si>
    <t>H661-ETO-1</t>
  </si>
  <si>
    <t>H661-ETO-2</t>
  </si>
  <si>
    <t>H661-ETO-3</t>
  </si>
  <si>
    <t>Capan-2-ETO vs Capan-2-Ctrl (moderated t-test)</t>
  </si>
  <si>
    <t>Capan-2-ETO-1</t>
  </si>
  <si>
    <t>Capan-2-ETO-2</t>
  </si>
  <si>
    <t>Capan-2-ETO-3</t>
  </si>
  <si>
    <r>
      <t>si</t>
    </r>
    <r>
      <rPr>
        <i/>
        <sz val="9"/>
        <color theme="1"/>
        <rFont val="Arial"/>
        <family val="2"/>
      </rPr>
      <t>PTEN</t>
    </r>
    <r>
      <rPr>
        <sz val="9"/>
        <color theme="1"/>
        <rFont val="Arial"/>
        <family val="2"/>
      </rPr>
      <t xml:space="preserve"> #1</t>
    </r>
    <phoneticPr fontId="5" type="noConversion"/>
  </si>
  <si>
    <r>
      <t>si</t>
    </r>
    <r>
      <rPr>
        <i/>
        <sz val="9"/>
        <color theme="1"/>
        <rFont val="Arial"/>
        <family val="2"/>
      </rPr>
      <t>PTEN</t>
    </r>
    <r>
      <rPr>
        <sz val="9"/>
        <color theme="1"/>
        <rFont val="Arial"/>
        <family val="2"/>
      </rPr>
      <t xml:space="preserve"> #1+ETO</t>
    </r>
    <phoneticPr fontId="2" type="noConversion"/>
  </si>
  <si>
    <r>
      <t>si</t>
    </r>
    <r>
      <rPr>
        <i/>
        <sz val="9"/>
        <color theme="1"/>
        <rFont val="Arial"/>
        <family val="2"/>
      </rPr>
      <t>PTEN</t>
    </r>
    <r>
      <rPr>
        <sz val="9"/>
        <color theme="1"/>
        <rFont val="Arial"/>
        <family val="2"/>
      </rPr>
      <t xml:space="preserve"> #2</t>
    </r>
    <phoneticPr fontId="5" type="noConversion"/>
  </si>
  <si>
    <r>
      <t>si</t>
    </r>
    <r>
      <rPr>
        <i/>
        <sz val="9"/>
        <color theme="1"/>
        <rFont val="Arial"/>
        <family val="2"/>
      </rPr>
      <t>PTEN</t>
    </r>
    <r>
      <rPr>
        <sz val="9"/>
        <color theme="1"/>
        <rFont val="Arial"/>
        <family val="2"/>
      </rPr>
      <t xml:space="preserve"> #2+ETO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</si>
</sst>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b/>
      <sz val="12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宋体"/>
      <family val="2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vertAlign val="superscript"/>
      <sz val="9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7" fillId="0" borderId="0" xfId="0" applyFont="1"/>
    <xf numFmtId="0" fontId="6" fillId="0" borderId="8" xfId="0" applyFont="1" applyFill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/>
    <xf numFmtId="0" fontId="4" fillId="0" borderId="2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0" fillId="0" borderId="0" xfId="0" applyFont="1" applyFill="1"/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workbookViewId="0">
      <selection activeCell="E17" sqref="E17"/>
    </sheetView>
  </sheetViews>
  <sheetFormatPr defaultRowHeight="14.4" x14ac:dyDescent="0.25"/>
  <cols>
    <col min="1" max="1" width="8.88671875" style="18"/>
    <col min="2" max="2" width="11.6640625" style="18" customWidth="1"/>
    <col min="3" max="4" width="9" style="18" bestFit="1" customWidth="1"/>
    <col min="5" max="5" width="9.77734375" style="18" customWidth="1"/>
    <col min="6" max="6" width="9" style="18" bestFit="1" customWidth="1"/>
    <col min="7" max="7" width="14.44140625" style="18" bestFit="1" customWidth="1"/>
    <col min="8" max="8" width="9" style="18" bestFit="1" customWidth="1"/>
    <col min="9" max="18" width="8.88671875" style="18"/>
    <col min="19" max="19" width="13" style="18" customWidth="1"/>
    <col min="20" max="16384" width="8.88671875" style="18"/>
  </cols>
  <sheetData>
    <row r="1" spans="1:19" ht="16.2" thickBot="1" x14ac:dyDescent="0.3">
      <c r="A1" s="1" t="s">
        <v>20</v>
      </c>
    </row>
    <row r="2" spans="1:19" x14ac:dyDescent="0.25">
      <c r="A2" s="3"/>
      <c r="B2" s="4" t="s">
        <v>11</v>
      </c>
      <c r="C2" s="29" t="s">
        <v>44</v>
      </c>
      <c r="D2" s="29"/>
      <c r="E2" s="29"/>
      <c r="F2" s="30" t="s">
        <v>18</v>
      </c>
      <c r="G2" s="30"/>
      <c r="H2" s="30"/>
      <c r="I2" s="30"/>
      <c r="J2" s="30"/>
      <c r="K2" s="30"/>
      <c r="L2" s="4"/>
      <c r="M2" s="4"/>
      <c r="N2" s="30" t="s">
        <v>21</v>
      </c>
      <c r="O2" s="30"/>
      <c r="P2" s="30"/>
      <c r="Q2" s="30"/>
      <c r="R2" s="30"/>
      <c r="S2" s="31"/>
    </row>
    <row r="3" spans="1:19" x14ac:dyDescent="0.25">
      <c r="A3" s="20" t="s">
        <v>12</v>
      </c>
      <c r="B3" s="6" t="s">
        <v>13</v>
      </c>
      <c r="C3" s="6" t="s">
        <v>22</v>
      </c>
      <c r="D3" s="6" t="s">
        <v>23</v>
      </c>
      <c r="E3" s="6" t="s">
        <v>24</v>
      </c>
      <c r="F3" s="6" t="s">
        <v>15</v>
      </c>
      <c r="G3" s="6" t="s">
        <v>16</v>
      </c>
      <c r="H3" s="6" t="s">
        <v>17</v>
      </c>
      <c r="I3" s="6" t="s">
        <v>45</v>
      </c>
      <c r="J3" s="6" t="s">
        <v>46</v>
      </c>
      <c r="K3" s="6" t="s">
        <v>47</v>
      </c>
      <c r="L3" s="6" t="s">
        <v>25</v>
      </c>
      <c r="M3" s="6" t="s">
        <v>26</v>
      </c>
      <c r="N3" s="6" t="s">
        <v>15</v>
      </c>
      <c r="O3" s="6" t="s">
        <v>16</v>
      </c>
      <c r="P3" s="6" t="s">
        <v>17</v>
      </c>
      <c r="Q3" s="6" t="s">
        <v>45</v>
      </c>
      <c r="R3" s="6" t="s">
        <v>46</v>
      </c>
      <c r="S3" s="7" t="s">
        <v>47</v>
      </c>
    </row>
    <row r="4" spans="1:19" ht="15" thickBot="1" x14ac:dyDescent="0.3">
      <c r="A4" s="27" t="s">
        <v>14</v>
      </c>
      <c r="B4" s="28" t="s">
        <v>14</v>
      </c>
      <c r="C4" s="9">
        <v>-1.3004622459411601</v>
      </c>
      <c r="D4" s="9">
        <v>3.3174871350638601E-4</v>
      </c>
      <c r="E4" s="9">
        <v>1.6862177290022399E-3</v>
      </c>
      <c r="F4" s="9">
        <v>10.034674644470201</v>
      </c>
      <c r="G4" s="9">
        <v>9.9831714630127006</v>
      </c>
      <c r="H4" s="9">
        <v>9.89105319976807</v>
      </c>
      <c r="I4" s="9">
        <v>9.6473159790039098</v>
      </c>
      <c r="J4" s="9">
        <v>9.55432033538818</v>
      </c>
      <c r="K4" s="9">
        <v>9.5701904296875</v>
      </c>
      <c r="L4" s="9">
        <f>AVERAGE(F4:K4)</f>
        <v>9.7801210085550938</v>
      </c>
      <c r="M4" s="9">
        <f>STDEV(F4:K4)</f>
        <v>0.21495439492169452</v>
      </c>
      <c r="N4" s="9">
        <f>(F4-$L4)/$M4</f>
        <v>1.1842215927142958</v>
      </c>
      <c r="O4" s="9">
        <f t="shared" ref="O4:S4" si="0">(G4-$L4)/$M4</f>
        <v>0.94462108826188851</v>
      </c>
      <c r="P4" s="9">
        <f t="shared" si="0"/>
        <v>0.51607314776414548</v>
      </c>
      <c r="Q4" s="9">
        <f t="shared" si="0"/>
        <v>-0.61782886365065204</v>
      </c>
      <c r="R4" s="9">
        <f t="shared" si="0"/>
        <v>-1.0504585088812464</v>
      </c>
      <c r="S4" s="9">
        <f t="shared" si="0"/>
        <v>-0.97662845620843974</v>
      </c>
    </row>
    <row r="5" spans="1:19" ht="15" thickBot="1" x14ac:dyDescent="0.3">
      <c r="A5" s="21"/>
      <c r="B5" s="21"/>
      <c r="C5" s="21"/>
      <c r="D5" s="21"/>
      <c r="E5" s="21"/>
    </row>
    <row r="6" spans="1:19" x14ac:dyDescent="0.25">
      <c r="A6" s="3"/>
      <c r="B6" s="4" t="s">
        <v>11</v>
      </c>
      <c r="C6" s="29" t="s">
        <v>48</v>
      </c>
      <c r="D6" s="29"/>
      <c r="E6" s="29"/>
      <c r="F6" s="30" t="s">
        <v>18</v>
      </c>
      <c r="G6" s="30"/>
      <c r="H6" s="30"/>
      <c r="I6" s="30"/>
      <c r="J6" s="30"/>
      <c r="K6" s="30"/>
      <c r="L6" s="4"/>
      <c r="M6" s="4"/>
      <c r="N6" s="30" t="s">
        <v>21</v>
      </c>
      <c r="O6" s="30"/>
      <c r="P6" s="30"/>
      <c r="Q6" s="30"/>
      <c r="R6" s="30"/>
      <c r="S6" s="31"/>
    </row>
    <row r="7" spans="1:19" x14ac:dyDescent="0.25">
      <c r="A7" s="20" t="s">
        <v>12</v>
      </c>
      <c r="B7" s="6" t="s">
        <v>13</v>
      </c>
      <c r="C7" s="6" t="s">
        <v>22</v>
      </c>
      <c r="D7" s="6" t="s">
        <v>23</v>
      </c>
      <c r="E7" s="6" t="s">
        <v>24</v>
      </c>
      <c r="F7" s="6" t="s">
        <v>30</v>
      </c>
      <c r="G7" s="6" t="s">
        <v>31</v>
      </c>
      <c r="H7" s="6" t="s">
        <v>32</v>
      </c>
      <c r="I7" s="6" t="s">
        <v>49</v>
      </c>
      <c r="J7" s="6" t="s">
        <v>50</v>
      </c>
      <c r="K7" s="6" t="s">
        <v>51</v>
      </c>
      <c r="L7" s="6" t="s">
        <v>25</v>
      </c>
      <c r="M7" s="6" t="s">
        <v>19</v>
      </c>
      <c r="N7" s="6" t="s">
        <v>30</v>
      </c>
      <c r="O7" s="6" t="s">
        <v>31</v>
      </c>
      <c r="P7" s="6" t="s">
        <v>32</v>
      </c>
      <c r="Q7" s="6" t="s">
        <v>49</v>
      </c>
      <c r="R7" s="6" t="s">
        <v>50</v>
      </c>
      <c r="S7" s="7" t="s">
        <v>51</v>
      </c>
    </row>
    <row r="8" spans="1:19" ht="15" thickBot="1" x14ac:dyDescent="0.3">
      <c r="A8" s="27" t="s">
        <v>14</v>
      </c>
      <c r="B8" s="28" t="s">
        <v>14</v>
      </c>
      <c r="C8" s="9">
        <v>-1.5966771841049201</v>
      </c>
      <c r="D8" s="9">
        <v>2.6095160137629099E-5</v>
      </c>
      <c r="E8" s="9">
        <v>2.6435093604959499E-4</v>
      </c>
      <c r="F8" s="9">
        <v>10.8573455810547</v>
      </c>
      <c r="G8" s="9">
        <v>10.964073181152299</v>
      </c>
      <c r="H8" s="9">
        <v>10.9371786117554</v>
      </c>
      <c r="I8" s="9">
        <v>10.164289474487299</v>
      </c>
      <c r="J8" s="9">
        <v>10.320889472961399</v>
      </c>
      <c r="K8" s="9">
        <v>10.248200416564901</v>
      </c>
      <c r="L8" s="9">
        <f>AVERAGE(F8:K8)</f>
        <v>10.581996122995999</v>
      </c>
      <c r="M8" s="9">
        <f>STDEV(F8:K8)</f>
        <v>0.37470786041299226</v>
      </c>
      <c r="N8" s="9">
        <f>(F8-$L8)/$M8</f>
        <v>0.73483768863353527</v>
      </c>
      <c r="O8" s="9">
        <f t="shared" ref="O8:S8" si="1">(G8-$L8)/$M8</f>
        <v>1.0196665149623112</v>
      </c>
      <c r="P8" s="9">
        <f t="shared" si="1"/>
        <v>0.94789174790176067</v>
      </c>
      <c r="Q8" s="9">
        <f t="shared" si="1"/>
        <v>-1.1147528318416264</v>
      </c>
      <c r="R8" s="9">
        <f t="shared" si="1"/>
        <v>-0.69682725563006853</v>
      </c>
      <c r="S8" s="10">
        <f t="shared" si="1"/>
        <v>-0.8908158640259074</v>
      </c>
    </row>
    <row r="9" spans="1:19" x14ac:dyDescent="0.25">
      <c r="A9" s="21"/>
      <c r="B9" s="21"/>
      <c r="C9" s="21"/>
      <c r="D9" s="21"/>
      <c r="E9" s="21"/>
    </row>
  </sheetData>
  <mergeCells count="6">
    <mergeCell ref="C2:E2"/>
    <mergeCell ref="F2:K2"/>
    <mergeCell ref="N2:S2"/>
    <mergeCell ref="C6:E6"/>
    <mergeCell ref="F6:K6"/>
    <mergeCell ref="N6:S6"/>
  </mergeCells>
  <phoneticPr fontId="2" type="noConversion"/>
  <pageMargins left="0.7" right="0.7" top="0.75" bottom="0.75" header="0.3" footer="0.3"/>
  <pageSetup paperSize="9" orientation="portrait" r:id="rId1"/>
  <ignoredErrors>
    <ignoredError sqref="L4:S4 L8:S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selection activeCell="A11" sqref="A11"/>
    </sheetView>
  </sheetViews>
  <sheetFormatPr defaultRowHeight="14.4" x14ac:dyDescent="0.25"/>
  <cols>
    <col min="1" max="1" width="16.21875" customWidth="1"/>
    <col min="2" max="2" width="13.21875" customWidth="1"/>
    <col min="5" max="5" width="16.88671875" customWidth="1"/>
  </cols>
  <sheetData>
    <row r="1" spans="1:19" ht="16.2" thickBot="1" x14ac:dyDescent="0.3">
      <c r="A1" s="1" t="s">
        <v>5</v>
      </c>
      <c r="B1" s="2"/>
      <c r="C1" s="2"/>
      <c r="D1" s="2"/>
      <c r="E1" s="2"/>
    </row>
    <row r="2" spans="1:19" x14ac:dyDescent="0.25">
      <c r="A2" s="3" t="s">
        <v>7</v>
      </c>
      <c r="B2" s="4" t="s">
        <v>6</v>
      </c>
      <c r="C2" s="4" t="s">
        <v>9</v>
      </c>
      <c r="D2" s="4" t="s">
        <v>27</v>
      </c>
      <c r="E2" s="5" t="s">
        <v>28</v>
      </c>
      <c r="F2" s="6"/>
    </row>
    <row r="3" spans="1:19" x14ac:dyDescent="0.25">
      <c r="A3" s="14" t="s">
        <v>0</v>
      </c>
      <c r="B3" s="15">
        <v>3.2410000000000001</v>
      </c>
      <c r="C3" s="15">
        <v>1.6240000000000001</v>
      </c>
      <c r="D3" s="15">
        <v>2.8580000000000001</v>
      </c>
      <c r="E3" s="16">
        <v>0.59199999999999997</v>
      </c>
      <c r="K3" s="12"/>
      <c r="L3" s="12"/>
      <c r="M3" s="12"/>
      <c r="N3" s="12"/>
      <c r="O3" s="12"/>
      <c r="P3" s="12"/>
      <c r="Q3" s="12"/>
      <c r="R3" s="12"/>
      <c r="S3" s="12"/>
    </row>
    <row r="4" spans="1:19" x14ac:dyDescent="0.25">
      <c r="A4" s="14" t="s">
        <v>1</v>
      </c>
      <c r="B4" s="15">
        <v>3.25</v>
      </c>
      <c r="C4" s="15">
        <v>1.649</v>
      </c>
      <c r="D4" s="15">
        <v>2.8530000000000002</v>
      </c>
      <c r="E4" s="16">
        <v>0.59499999999999997</v>
      </c>
      <c r="K4" s="12"/>
      <c r="L4" s="12"/>
      <c r="M4" s="12"/>
      <c r="N4" s="12"/>
      <c r="O4" s="12"/>
      <c r="P4" s="12"/>
      <c r="Q4" s="12"/>
      <c r="R4" s="12"/>
      <c r="S4" s="12"/>
    </row>
    <row r="5" spans="1:19" x14ac:dyDescent="0.25">
      <c r="A5" s="14" t="s">
        <v>2</v>
      </c>
      <c r="B5" s="15">
        <v>3.1920000000000002</v>
      </c>
      <c r="C5" s="15">
        <v>1.621</v>
      </c>
      <c r="D5" s="15">
        <v>2.88</v>
      </c>
      <c r="E5" s="16">
        <v>0.59099999999999997</v>
      </c>
      <c r="K5" s="12"/>
      <c r="L5" s="12"/>
      <c r="M5" s="12"/>
      <c r="N5" s="12"/>
      <c r="O5" s="12"/>
      <c r="P5" s="12"/>
      <c r="Q5" s="12"/>
      <c r="R5" s="12"/>
      <c r="S5" s="12"/>
    </row>
    <row r="6" spans="1:19" ht="15" thickBot="1" x14ac:dyDescent="0.3">
      <c r="A6" s="8" t="s">
        <v>8</v>
      </c>
      <c r="B6" s="9">
        <f>AVERAGE(B3:B5)</f>
        <v>3.2276666666666665</v>
      </c>
      <c r="C6" s="9"/>
      <c r="D6" s="9"/>
      <c r="E6" s="10"/>
      <c r="K6" s="12"/>
      <c r="L6" s="12"/>
      <c r="M6" s="12"/>
      <c r="N6" s="12"/>
      <c r="O6" s="12"/>
      <c r="P6" s="12"/>
      <c r="Q6" s="12"/>
      <c r="R6" s="12"/>
      <c r="S6" s="12"/>
    </row>
    <row r="7" spans="1:19" ht="15" thickBot="1" x14ac:dyDescent="0.3">
      <c r="A7" s="11"/>
      <c r="B7" s="11"/>
      <c r="C7" s="11"/>
      <c r="D7" s="11"/>
      <c r="E7" s="11"/>
      <c r="K7" s="12"/>
      <c r="L7" s="12"/>
      <c r="M7" s="12"/>
      <c r="N7" s="12"/>
      <c r="O7" s="12"/>
      <c r="P7" s="12"/>
      <c r="Q7" s="12"/>
      <c r="R7" s="12"/>
      <c r="S7" s="12"/>
    </row>
    <row r="8" spans="1:19" x14ac:dyDescent="0.25">
      <c r="A8" s="3" t="s">
        <v>3</v>
      </c>
      <c r="B8" s="4" t="s">
        <v>6</v>
      </c>
      <c r="C8" s="4" t="s">
        <v>10</v>
      </c>
      <c r="D8" s="4" t="s">
        <v>27</v>
      </c>
      <c r="E8" s="5" t="s">
        <v>29</v>
      </c>
      <c r="K8" s="12"/>
      <c r="L8" s="12"/>
      <c r="M8" s="12"/>
      <c r="N8" s="12"/>
      <c r="O8" s="12"/>
      <c r="P8" s="12"/>
      <c r="Q8" s="12"/>
      <c r="R8" s="12"/>
      <c r="S8" s="12"/>
    </row>
    <row r="9" spans="1:19" x14ac:dyDescent="0.25">
      <c r="A9" s="14" t="s">
        <v>0</v>
      </c>
      <c r="B9" s="6">
        <f>B3/$B$6*100</f>
        <v>100.41309511515027</v>
      </c>
      <c r="C9" s="6">
        <f t="shared" ref="C9:E9" si="0">C3/$B$6*100</f>
        <v>50.314985025302086</v>
      </c>
      <c r="D9" s="6">
        <f t="shared" si="0"/>
        <v>88.54693793245896</v>
      </c>
      <c r="E9" s="7">
        <f t="shared" si="0"/>
        <v>18.341423112671691</v>
      </c>
      <c r="K9" s="12"/>
      <c r="L9" s="12"/>
      <c r="M9" s="12"/>
      <c r="N9" s="12"/>
      <c r="O9" s="12"/>
      <c r="P9" s="12"/>
      <c r="Q9" s="12"/>
      <c r="R9" s="12"/>
      <c r="S9" s="12"/>
    </row>
    <row r="10" spans="1:19" x14ac:dyDescent="0.25">
      <c r="A10" s="14" t="s">
        <v>4</v>
      </c>
      <c r="B10" s="6">
        <f t="shared" ref="B10:E11" si="1">B4/$B$6*100</f>
        <v>100.6919343178767</v>
      </c>
      <c r="C10" s="6">
        <f t="shared" si="1"/>
        <v>51.089538366208821</v>
      </c>
      <c r="D10" s="6">
        <f t="shared" si="1"/>
        <v>88.392027264277615</v>
      </c>
      <c r="E10" s="7">
        <f t="shared" si="1"/>
        <v>18.434369513580503</v>
      </c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 thickBot="1" x14ac:dyDescent="0.3">
      <c r="A11" s="32" t="s">
        <v>2</v>
      </c>
      <c r="B11" s="9">
        <f t="shared" si="1"/>
        <v>98.894970566973058</v>
      </c>
      <c r="C11" s="9">
        <f t="shared" si="1"/>
        <v>50.222038624393271</v>
      </c>
      <c r="D11" s="9">
        <f t="shared" si="1"/>
        <v>89.228544872456879</v>
      </c>
      <c r="E11" s="10">
        <f t="shared" si="1"/>
        <v>18.310440979035423</v>
      </c>
      <c r="K11" s="12"/>
      <c r="L11" s="12"/>
      <c r="M11" s="12"/>
      <c r="N11" s="12"/>
      <c r="O11" s="12"/>
      <c r="P11" s="12"/>
      <c r="Q11" s="12"/>
      <c r="R11" s="12"/>
      <c r="S11" s="12"/>
    </row>
    <row r="12" spans="1:19" x14ac:dyDescent="0.25">
      <c r="K12" s="12"/>
      <c r="L12" s="12"/>
      <c r="M12" s="12"/>
      <c r="N12" s="12"/>
      <c r="O12" s="12"/>
      <c r="P12" s="12"/>
      <c r="Q12" s="12"/>
      <c r="R12" s="12"/>
      <c r="S12" s="12"/>
    </row>
    <row r="13" spans="1:19" x14ac:dyDescent="0.25">
      <c r="B13" s="13"/>
      <c r="C13" s="13"/>
      <c r="D13" s="13"/>
      <c r="E13" s="13"/>
    </row>
    <row r="14" spans="1:19" x14ac:dyDescent="0.25">
      <c r="B14" s="13"/>
      <c r="C14" s="13"/>
      <c r="D14" s="13"/>
      <c r="E14" s="13"/>
    </row>
    <row r="15" spans="1:19" x14ac:dyDescent="0.25">
      <c r="B15" s="13"/>
      <c r="C15" s="13"/>
      <c r="D15" s="13"/>
      <c r="E15" s="13"/>
    </row>
    <row r="16" spans="1:19" x14ac:dyDescent="0.25">
      <c r="B16" s="13"/>
      <c r="C16" s="13"/>
      <c r="D16" s="13"/>
      <c r="E16" s="17"/>
      <c r="F16" s="17"/>
      <c r="G16" s="17"/>
      <c r="H16" s="17"/>
      <c r="I16" s="17"/>
      <c r="J16" s="17"/>
      <c r="K16" s="17"/>
      <c r="L16" s="17"/>
    </row>
    <row r="17" spans="5:12" x14ac:dyDescent="0.25">
      <c r="E17" s="17"/>
      <c r="F17" s="15"/>
      <c r="G17" s="15"/>
      <c r="H17" s="17"/>
      <c r="I17" s="17"/>
      <c r="J17" s="17"/>
      <c r="K17" s="17"/>
      <c r="L17" s="17"/>
    </row>
    <row r="18" spans="5:12" x14ac:dyDescent="0.25">
      <c r="E18" s="17"/>
      <c r="F18" s="15"/>
      <c r="G18" s="15"/>
      <c r="H18" s="17"/>
      <c r="I18" s="17"/>
      <c r="J18" s="17"/>
      <c r="K18" s="17"/>
      <c r="L18" s="17"/>
    </row>
    <row r="19" spans="5:12" x14ac:dyDescent="0.25">
      <c r="E19" s="17"/>
      <c r="F19" s="15"/>
      <c r="G19" s="15"/>
      <c r="H19" s="17"/>
      <c r="I19" s="17"/>
      <c r="J19" s="17"/>
      <c r="K19" s="17"/>
      <c r="L19" s="17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85" zoomScaleNormal="85" workbookViewId="0">
      <selection activeCell="J9" sqref="J9"/>
    </sheetView>
  </sheetViews>
  <sheetFormatPr defaultRowHeight="14.4" x14ac:dyDescent="0.25"/>
  <cols>
    <col min="1" max="1" width="11.33203125" customWidth="1"/>
    <col min="7" max="7" width="14.33203125" customWidth="1"/>
  </cols>
  <sheetData>
    <row r="1" spans="1:12" ht="15" thickBot="1" x14ac:dyDescent="0.3">
      <c r="A1" s="22" t="s">
        <v>34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5">
      <c r="A2" s="3" t="s">
        <v>36</v>
      </c>
      <c r="B2" s="26" t="s">
        <v>37</v>
      </c>
      <c r="C2" s="26" t="s">
        <v>38</v>
      </c>
      <c r="D2" s="26" t="s">
        <v>52</v>
      </c>
      <c r="E2" s="26" t="s">
        <v>53</v>
      </c>
      <c r="F2" s="26" t="s">
        <v>54</v>
      </c>
      <c r="G2" s="5" t="s">
        <v>55</v>
      </c>
    </row>
    <row r="3" spans="1:12" x14ac:dyDescent="0.25">
      <c r="A3" s="20" t="s">
        <v>0</v>
      </c>
      <c r="B3" s="6">
        <v>0.89800000000000002</v>
      </c>
      <c r="C3" s="6">
        <v>0.505</v>
      </c>
      <c r="D3" s="6">
        <v>0.96499999999999997</v>
      </c>
      <c r="E3" s="6">
        <v>0.99199999999999999</v>
      </c>
      <c r="F3" s="6">
        <v>1.1140000000000001</v>
      </c>
      <c r="G3" s="7">
        <v>1.0129999999999999</v>
      </c>
    </row>
    <row r="4" spans="1:12" x14ac:dyDescent="0.25">
      <c r="A4" s="20" t="s">
        <v>39</v>
      </c>
      <c r="B4" s="6">
        <v>0.90500000000000003</v>
      </c>
      <c r="C4" s="6">
        <v>0.505</v>
      </c>
      <c r="D4" s="6">
        <v>0.95699999999999996</v>
      </c>
      <c r="E4" s="6">
        <v>0.98499999999999999</v>
      </c>
      <c r="F4" s="6">
        <v>1.119</v>
      </c>
      <c r="G4" s="7">
        <v>1.022</v>
      </c>
    </row>
    <row r="5" spans="1:12" x14ac:dyDescent="0.25">
      <c r="A5" s="20" t="s">
        <v>2</v>
      </c>
      <c r="B5" s="6">
        <v>0.91800000000000004</v>
      </c>
      <c r="C5" s="6">
        <v>0.502</v>
      </c>
      <c r="D5" s="6">
        <v>0.95699999999999996</v>
      </c>
      <c r="E5" s="6">
        <v>0.98099999999999998</v>
      </c>
      <c r="F5" s="6">
        <v>1.1140000000000001</v>
      </c>
      <c r="G5" s="7">
        <v>1.01</v>
      </c>
    </row>
    <row r="6" spans="1:12" ht="15" thickBot="1" x14ac:dyDescent="0.3">
      <c r="A6" s="8" t="s">
        <v>8</v>
      </c>
      <c r="B6" s="9">
        <f>AVERAGE(B3:B5)</f>
        <v>0.90700000000000003</v>
      </c>
      <c r="C6" s="9"/>
      <c r="D6" s="9"/>
      <c r="E6" s="9"/>
      <c r="F6" s="9"/>
      <c r="G6" s="10"/>
    </row>
    <row r="7" spans="1:12" ht="15" thickBot="1" x14ac:dyDescent="0.3">
      <c r="B7" s="24"/>
      <c r="C7" s="25"/>
      <c r="D7" s="25"/>
      <c r="E7" s="25"/>
      <c r="F7" s="25"/>
      <c r="G7" s="25"/>
    </row>
    <row r="8" spans="1:12" x14ac:dyDescent="0.25">
      <c r="A8" s="3" t="s">
        <v>40</v>
      </c>
      <c r="B8" s="19" t="s">
        <v>41</v>
      </c>
      <c r="C8" s="19" t="s">
        <v>33</v>
      </c>
      <c r="D8" s="26" t="s">
        <v>52</v>
      </c>
      <c r="E8" s="26" t="s">
        <v>53</v>
      </c>
      <c r="F8" s="26" t="s">
        <v>54</v>
      </c>
      <c r="G8" s="5" t="s">
        <v>55</v>
      </c>
    </row>
    <row r="9" spans="1:12" x14ac:dyDescent="0.25">
      <c r="A9" s="6" t="s">
        <v>0</v>
      </c>
      <c r="B9" s="6">
        <f>B3/$B$6*100</f>
        <v>99.007717750826899</v>
      </c>
      <c r="C9" s="6">
        <f t="shared" ref="C9:G9" si="0">C3/$B$6*100</f>
        <v>55.678059536934953</v>
      </c>
      <c r="D9" s="6">
        <f t="shared" si="0"/>
        <v>106.3947078280044</v>
      </c>
      <c r="E9" s="6">
        <f t="shared" si="0"/>
        <v>109.3715545755237</v>
      </c>
      <c r="F9" s="6">
        <f t="shared" si="0"/>
        <v>122.82249173098126</v>
      </c>
      <c r="G9" s="7">
        <f t="shared" si="0"/>
        <v>111.68687982359424</v>
      </c>
    </row>
    <row r="10" spans="1:12" x14ac:dyDescent="0.25">
      <c r="A10" s="6" t="s">
        <v>42</v>
      </c>
      <c r="B10" s="6">
        <f t="shared" ref="B10:G11" si="1">B4/$B$6*100</f>
        <v>99.779492833517097</v>
      </c>
      <c r="C10" s="6">
        <f t="shared" si="1"/>
        <v>55.678059536934953</v>
      </c>
      <c r="D10" s="6">
        <f t="shared" si="1"/>
        <v>105.51267916207277</v>
      </c>
      <c r="E10" s="6">
        <f t="shared" si="1"/>
        <v>108.59977949283351</v>
      </c>
      <c r="F10" s="6">
        <f t="shared" si="1"/>
        <v>123.37375964718854</v>
      </c>
      <c r="G10" s="7">
        <f t="shared" si="1"/>
        <v>112.67916207276735</v>
      </c>
    </row>
    <row r="11" spans="1:12" ht="15" thickBot="1" x14ac:dyDescent="0.3">
      <c r="A11" s="8" t="s">
        <v>43</v>
      </c>
      <c r="B11" s="9">
        <f t="shared" si="1"/>
        <v>101.21278941565602</v>
      </c>
      <c r="C11" s="9">
        <f t="shared" si="1"/>
        <v>55.347298787210583</v>
      </c>
      <c r="D11" s="9">
        <f t="shared" si="1"/>
        <v>105.51267916207277</v>
      </c>
      <c r="E11" s="9">
        <f t="shared" si="1"/>
        <v>108.15876515986768</v>
      </c>
      <c r="F11" s="9">
        <f t="shared" si="1"/>
        <v>122.82249173098126</v>
      </c>
      <c r="G11" s="10">
        <f t="shared" si="1"/>
        <v>111.35611907386991</v>
      </c>
    </row>
    <row r="24" spans="3:3" x14ac:dyDescent="0.25">
      <c r="C24" t="s">
        <v>35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5A</vt:lpstr>
      <vt:lpstr>5J</vt:lpstr>
      <vt:lpstr>5K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2022-03-30T10:02:20Z</dcterms:modified>
</cp:coreProperties>
</file>