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5100" windowHeight="159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<sst xmlns="http://schemas.openxmlformats.org/spreadsheetml/2006/main" count="227" uniqueCount="59">
  <si>
    <t>OD sample</t>
  </si>
  <si>
    <t>Blank</t>
  </si>
  <si>
    <t>pg/ml</t>
  </si>
  <si>
    <t>sample dil: 1:200</t>
  </si>
  <si>
    <t>B6 #238</t>
  </si>
  <si>
    <t>B6 #239</t>
  </si>
  <si>
    <t>B6 #240</t>
  </si>
  <si>
    <t>#949 ep</t>
  </si>
  <si>
    <t>#950 ep</t>
  </si>
  <si>
    <t>#952 ep</t>
  </si>
  <si>
    <t>#976 ep</t>
  </si>
  <si>
    <t>#944 ep</t>
  </si>
  <si>
    <t>#946 ep</t>
  </si>
  <si>
    <t>#955 ep</t>
  </si>
  <si>
    <t>#956 ep</t>
  </si>
  <si>
    <t>#957 ep</t>
  </si>
  <si>
    <t>#977 ep</t>
  </si>
  <si>
    <t>#978 ep</t>
  </si>
  <si>
    <t>#945 ep</t>
  </si>
  <si>
    <t>#943 ep</t>
  </si>
  <si>
    <t>#959 ep</t>
  </si>
  <si>
    <t>#962 ep</t>
  </si>
  <si>
    <t>#966 ep</t>
  </si>
  <si>
    <t>#967 ep</t>
  </si>
  <si>
    <t>#968 ep</t>
  </si>
  <si>
    <t>#144 ep</t>
  </si>
  <si>
    <t>#146 ep</t>
  </si>
  <si>
    <t>#147 ep</t>
  </si>
  <si>
    <t>#961 ep</t>
  </si>
  <si>
    <t>#963 ep</t>
  </si>
  <si>
    <t>#145 ep</t>
  </si>
  <si>
    <t>#969 ep</t>
  </si>
  <si>
    <t>#970 ep</t>
  </si>
  <si>
    <t>#973 ep</t>
  </si>
  <si>
    <t>#148 ep</t>
  </si>
  <si>
    <t>#150 ep</t>
  </si>
  <si>
    <t>#151 ep</t>
  </si>
  <si>
    <t>#152 ep</t>
  </si>
  <si>
    <t>#971 ep</t>
  </si>
  <si>
    <t>#972 ep</t>
  </si>
  <si>
    <t>No vax</t>
  </si>
  <si>
    <t>no vax</t>
  </si>
  <si>
    <t>DC pept</t>
  </si>
  <si>
    <t>ctrl</t>
  </si>
  <si>
    <t>DC + NET</t>
  </si>
  <si>
    <t>DC+ NET</t>
  </si>
  <si>
    <t>blank</t>
  </si>
  <si>
    <t>media</t>
  </si>
  <si>
    <t>OD automatico</t>
  </si>
  <si>
    <t>OD450</t>
  </si>
  <si>
    <t>mouse #</t>
  </si>
  <si>
    <t>Group</t>
  </si>
  <si>
    <t>OD ratio</t>
  </si>
  <si>
    <t>NPMc+ peptides</t>
  </si>
  <si>
    <t>NPMc+ NET</t>
  </si>
  <si>
    <t>undet</t>
  </si>
  <si>
    <t>no TM</t>
  </si>
  <si>
    <t>mouse Ab MPO  28/01/22</t>
  </si>
  <si>
    <t xml:space="preserve">Titration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</si>
</sst>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mmm\-yyyy"/>
    <numFmt numFmtId="184" formatCode="0.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vertAlign val="superscript"/>
      <sz val="10"/>
      <color indexed="8"/>
      <name val="Verdana"/>
      <family val="0"/>
    </font>
    <font>
      <b/>
      <sz val="14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47" fillId="0" borderId="0" xfId="0" applyNumberFormat="1" applyFont="1" applyFill="1" applyAlignment="1">
      <alignment/>
    </xf>
    <xf numFmtId="18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47" fillId="0" borderId="11" xfId="0" applyNumberFormat="1" applyFont="1" applyFill="1" applyBorder="1" applyAlignment="1">
      <alignment/>
    </xf>
    <xf numFmtId="0" fontId="47" fillId="0" borderId="12" xfId="0" applyNumberFormat="1" applyFont="1" applyFill="1" applyBorder="1" applyAlignment="1">
      <alignment/>
    </xf>
    <xf numFmtId="181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29" fillId="0" borderId="13" xfId="0" applyFont="1" applyFill="1" applyBorder="1" applyAlignment="1">
      <alignment/>
    </xf>
    <xf numFmtId="0" fontId="47" fillId="0" borderId="14" xfId="0" applyNumberFormat="1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47" fillId="0" borderId="16" xfId="0" applyNumberFormat="1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3"/>
          <c:w val="0.6945"/>
          <c:h val="0.9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Sheet1!$A$4:$A$13</c:f>
              <c:numCache/>
            </c:numRef>
          </c:xVal>
          <c:yVal>
            <c:numRef>
              <c:f>Sheet1!$D$4:$D$13</c:f>
              <c:numCache/>
            </c:numRef>
          </c:yVal>
          <c:smooth val="0"/>
        </c:ser>
        <c:axId val="27352782"/>
        <c:axId val="44848447"/>
      </c:scatterChart>
      <c:val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8447"/>
        <c:crosses val="autoZero"/>
        <c:crossBetween val="midCat"/>
        <c:dispUnits/>
      </c:valAx>
      <c:valAx>
        <c:axId val="44848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278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4375"/>
          <c:w val="0.2555"/>
          <c:h val="0.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695325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2638425"/>
        <a:ext cx="57245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L28" sqref="L28:L35"/>
    </sheetView>
  </sheetViews>
  <sheetFormatPr defaultColWidth="11.00390625" defaultRowHeight="12.75"/>
  <cols>
    <col min="8" max="8" width="15.375" style="0" customWidth="1"/>
    <col min="11" max="11" width="11.625" style="0" bestFit="1" customWidth="1"/>
    <col min="12" max="12" width="17.125" style="0" customWidth="1"/>
    <col min="15" max="15" width="13.375" style="0" customWidth="1"/>
  </cols>
  <sheetData>
    <row r="1" ht="18">
      <c r="C1" s="3" t="s">
        <v>57</v>
      </c>
    </row>
    <row r="2" spans="1:13" ht="13.5">
      <c r="A2" t="s">
        <v>58</v>
      </c>
      <c r="H2" s="4" t="s">
        <v>3</v>
      </c>
      <c r="J2" t="s">
        <v>0</v>
      </c>
      <c r="K2" t="s">
        <v>2</v>
      </c>
      <c r="M2" s="14">
        <f>(F7+G7)/2</f>
        <v>0.0754</v>
      </c>
    </row>
    <row r="3" spans="1:11" ht="12.75">
      <c r="A3" t="s">
        <v>2</v>
      </c>
      <c r="H3" s="19"/>
      <c r="K3" s="7"/>
    </row>
    <row r="4" spans="8:13" ht="15">
      <c r="H4" s="8">
        <v>0.0867</v>
      </c>
      <c r="I4" s="8"/>
      <c r="J4" s="8"/>
      <c r="K4" s="10">
        <f>(H4-0.0754)/0.037*200</f>
        <v>61.08108108108111</v>
      </c>
      <c r="L4" s="13" t="s">
        <v>43</v>
      </c>
      <c r="M4" s="33" t="s">
        <v>7</v>
      </c>
    </row>
    <row r="5" spans="8:13" ht="15">
      <c r="H5" s="8">
        <v>0.1029</v>
      </c>
      <c r="I5" s="8"/>
      <c r="J5" s="8"/>
      <c r="K5" s="10">
        <f aca="true" t="shared" si="0" ref="K5:K35">(H5-0.0754)/0.037*200</f>
        <v>148.6486486486487</v>
      </c>
      <c r="L5" s="13" t="s">
        <v>43</v>
      </c>
      <c r="M5" s="33" t="s">
        <v>8</v>
      </c>
    </row>
    <row r="6" spans="1:13" ht="15">
      <c r="A6">
        <v>5</v>
      </c>
      <c r="B6" s="5">
        <v>0.2137</v>
      </c>
      <c r="C6" s="5">
        <v>0.2623</v>
      </c>
      <c r="D6" s="5">
        <f>(B6+C6)/2</f>
        <v>0.238</v>
      </c>
      <c r="H6" s="8" t="s">
        <v>55</v>
      </c>
      <c r="I6" s="8"/>
      <c r="J6" s="8"/>
      <c r="K6" s="10" t="e">
        <f t="shared" si="0"/>
        <v>#VALUE!</v>
      </c>
      <c r="L6" s="13" t="s">
        <v>43</v>
      </c>
      <c r="M6" s="33" t="s">
        <v>9</v>
      </c>
    </row>
    <row r="7" spans="1:13" ht="15">
      <c r="A7">
        <v>2.5</v>
      </c>
      <c r="B7" s="5">
        <v>0.1227</v>
      </c>
      <c r="C7" s="5">
        <v>0.1952</v>
      </c>
      <c r="D7" s="5">
        <f aca="true" t="shared" si="1" ref="D7:D12">(B7+C7)/2</f>
        <v>0.15895</v>
      </c>
      <c r="E7" t="s">
        <v>1</v>
      </c>
      <c r="F7" s="5">
        <v>0.0814</v>
      </c>
      <c r="G7" s="5">
        <v>0.0694</v>
      </c>
      <c r="H7" s="8">
        <v>0.1028</v>
      </c>
      <c r="I7" s="8"/>
      <c r="J7" s="8"/>
      <c r="K7" s="10">
        <f t="shared" si="0"/>
        <v>148.10810810810815</v>
      </c>
      <c r="L7" s="13" t="s">
        <v>43</v>
      </c>
      <c r="M7" s="33" t="s">
        <v>10</v>
      </c>
    </row>
    <row r="8" spans="1:13" ht="15">
      <c r="A8">
        <v>1.25</v>
      </c>
      <c r="B8" s="5">
        <v>0.065</v>
      </c>
      <c r="C8" s="5">
        <v>0.0989</v>
      </c>
      <c r="D8" s="5">
        <f t="shared" si="1"/>
        <v>0.08195</v>
      </c>
      <c r="H8" s="8">
        <v>0.1294</v>
      </c>
      <c r="I8" s="8"/>
      <c r="J8" s="8"/>
      <c r="K8" s="10">
        <f t="shared" si="0"/>
        <v>291.8918918918919</v>
      </c>
      <c r="L8" s="13" t="s">
        <v>43</v>
      </c>
      <c r="M8" s="33" t="s">
        <v>11</v>
      </c>
    </row>
    <row r="9" spans="1:13" ht="15.75" thickBot="1">
      <c r="A9">
        <v>0.625</v>
      </c>
      <c r="B9" s="5">
        <v>0.0825</v>
      </c>
      <c r="C9" s="5">
        <v>0.1153</v>
      </c>
      <c r="D9" s="5">
        <f t="shared" si="1"/>
        <v>0.0989</v>
      </c>
      <c r="H9" s="15">
        <v>0.1017</v>
      </c>
      <c r="I9" s="15"/>
      <c r="J9" s="15"/>
      <c r="K9" s="16">
        <f t="shared" si="0"/>
        <v>142.1621621621622</v>
      </c>
      <c r="L9" s="30" t="s">
        <v>43</v>
      </c>
      <c r="M9" s="17" t="s">
        <v>12</v>
      </c>
    </row>
    <row r="10" spans="1:13" ht="15">
      <c r="A10">
        <v>0.312</v>
      </c>
      <c r="B10" s="5">
        <v>0.0767</v>
      </c>
      <c r="C10" s="5">
        <v>0.0803</v>
      </c>
      <c r="D10" s="5">
        <f t="shared" si="1"/>
        <v>0.0785</v>
      </c>
      <c r="H10" s="21">
        <v>0.1097</v>
      </c>
      <c r="I10" s="21"/>
      <c r="J10" s="21"/>
      <c r="K10" s="22">
        <f t="shared" si="0"/>
        <v>185.40540540540547</v>
      </c>
      <c r="L10" s="13" t="s">
        <v>53</v>
      </c>
      <c r="M10" s="31" t="s">
        <v>13</v>
      </c>
    </row>
    <row r="11" spans="1:13" ht="15">
      <c r="A11">
        <v>0.156</v>
      </c>
      <c r="B11" s="5">
        <v>0</v>
      </c>
      <c r="C11" s="5">
        <v>0.0909</v>
      </c>
      <c r="D11" s="5">
        <f t="shared" si="1"/>
        <v>0.04545</v>
      </c>
      <c r="H11" s="8">
        <v>0.0962</v>
      </c>
      <c r="I11" s="8"/>
      <c r="J11" s="8"/>
      <c r="K11" s="10">
        <f t="shared" si="0"/>
        <v>112.43243243243244</v>
      </c>
      <c r="L11" s="13" t="s">
        <v>53</v>
      </c>
      <c r="M11" s="33" t="s">
        <v>14</v>
      </c>
    </row>
    <row r="12" spans="1:13" ht="15.75" thickBot="1">
      <c r="A12">
        <v>0.78</v>
      </c>
      <c r="B12" s="5">
        <v>0.0907</v>
      </c>
      <c r="C12" s="5">
        <v>0.0715</v>
      </c>
      <c r="D12" s="5">
        <f t="shared" si="1"/>
        <v>0.0811</v>
      </c>
      <c r="H12" s="15">
        <v>0.1078</v>
      </c>
      <c r="I12" s="15"/>
      <c r="J12" s="15"/>
      <c r="K12" s="16">
        <f>(H12-0.0754)/0.037*200</f>
        <v>175.13513513513522</v>
      </c>
      <c r="L12" s="30" t="s">
        <v>53</v>
      </c>
      <c r="M12" s="17" t="s">
        <v>15</v>
      </c>
    </row>
    <row r="13" spans="8:13" ht="15">
      <c r="H13" s="8">
        <v>0.0983</v>
      </c>
      <c r="I13" s="8"/>
      <c r="J13" s="8"/>
      <c r="K13" s="10">
        <f t="shared" si="0"/>
        <v>123.7837837837838</v>
      </c>
      <c r="L13" s="13" t="s">
        <v>43</v>
      </c>
      <c r="M13" s="33" t="s">
        <v>16</v>
      </c>
    </row>
    <row r="14" spans="8:13" ht="15">
      <c r="H14" s="8">
        <v>0.1707</v>
      </c>
      <c r="I14" s="8"/>
      <c r="J14" s="8"/>
      <c r="K14" s="10">
        <f t="shared" si="0"/>
        <v>515.1351351351352</v>
      </c>
      <c r="L14" s="13" t="s">
        <v>43</v>
      </c>
      <c r="M14" s="33" t="s">
        <v>17</v>
      </c>
    </row>
    <row r="15" spans="8:13" ht="15">
      <c r="H15" s="8">
        <v>0.1203</v>
      </c>
      <c r="I15" s="8"/>
      <c r="J15" s="8"/>
      <c r="K15" s="10">
        <f t="shared" si="0"/>
        <v>242.70270270270277</v>
      </c>
      <c r="L15" s="13" t="s">
        <v>43</v>
      </c>
      <c r="M15" s="33" t="s">
        <v>18</v>
      </c>
    </row>
    <row r="16" spans="8:13" ht="15.75" thickBot="1">
      <c r="H16" s="15">
        <v>0.0946</v>
      </c>
      <c r="I16" s="15"/>
      <c r="J16" s="15"/>
      <c r="K16" s="16">
        <f t="shared" si="0"/>
        <v>103.78378378378383</v>
      </c>
      <c r="L16" s="30" t="s">
        <v>43</v>
      </c>
      <c r="M16" s="17" t="s">
        <v>19</v>
      </c>
    </row>
    <row r="17" spans="8:13" ht="15">
      <c r="H17" s="5">
        <v>0.1848</v>
      </c>
      <c r="I17" s="5"/>
      <c r="J17" s="5"/>
      <c r="K17" s="6">
        <f t="shared" si="0"/>
        <v>591.3513513513514</v>
      </c>
      <c r="L17" s="12" t="s">
        <v>54</v>
      </c>
      <c r="M17" s="11" t="s">
        <v>20</v>
      </c>
    </row>
    <row r="18" spans="8:13" ht="15">
      <c r="H18" s="5">
        <v>0.1766</v>
      </c>
      <c r="I18" s="5"/>
      <c r="J18" s="5"/>
      <c r="K18" s="6">
        <f t="shared" si="0"/>
        <v>547.0270270270271</v>
      </c>
      <c r="L18" s="12" t="s">
        <v>54</v>
      </c>
      <c r="M18" s="11" t="s">
        <v>21</v>
      </c>
    </row>
    <row r="19" spans="8:13" ht="15">
      <c r="H19" s="5">
        <v>0.1056</v>
      </c>
      <c r="I19" s="5"/>
      <c r="J19" s="5"/>
      <c r="K19" s="6">
        <f t="shared" si="0"/>
        <v>163.24324324324328</v>
      </c>
      <c r="L19" s="12" t="s">
        <v>54</v>
      </c>
      <c r="M19" s="11" t="s">
        <v>22</v>
      </c>
    </row>
    <row r="20" spans="8:13" ht="15">
      <c r="H20" s="5">
        <v>0.1346</v>
      </c>
      <c r="I20" s="5"/>
      <c r="J20" s="5"/>
      <c r="K20" s="6">
        <f t="shared" si="0"/>
        <v>320</v>
      </c>
      <c r="L20" s="12" t="s">
        <v>54</v>
      </c>
      <c r="M20" s="11" t="s">
        <v>23</v>
      </c>
    </row>
    <row r="21" spans="8:13" ht="15">
      <c r="H21" s="5">
        <v>0.1005</v>
      </c>
      <c r="I21" s="5"/>
      <c r="J21" s="5"/>
      <c r="K21" s="6">
        <f t="shared" si="0"/>
        <v>135.67567567567573</v>
      </c>
      <c r="L21" s="12" t="s">
        <v>54</v>
      </c>
      <c r="M21" s="11" t="s">
        <v>24</v>
      </c>
    </row>
    <row r="22" spans="8:13" ht="15">
      <c r="H22" s="5">
        <v>0.3504</v>
      </c>
      <c r="I22" s="5"/>
      <c r="J22" s="5"/>
      <c r="K22" s="6">
        <f t="shared" si="0"/>
        <v>1486.4864864864867</v>
      </c>
      <c r="L22" s="12" t="s">
        <v>54</v>
      </c>
      <c r="M22" s="11" t="s">
        <v>25</v>
      </c>
    </row>
    <row r="23" spans="8:15" ht="15">
      <c r="H23" s="5">
        <v>0.154</v>
      </c>
      <c r="I23" s="5"/>
      <c r="J23" s="5"/>
      <c r="K23" s="6">
        <f t="shared" si="0"/>
        <v>424.8648648648649</v>
      </c>
      <c r="L23" s="12" t="s">
        <v>54</v>
      </c>
      <c r="M23" s="11" t="s">
        <v>26</v>
      </c>
      <c r="N23" s="1"/>
      <c r="O23" s="1"/>
    </row>
    <row r="24" spans="8:15" ht="15">
      <c r="H24" s="5">
        <v>0.2164</v>
      </c>
      <c r="I24" s="5"/>
      <c r="J24" s="5"/>
      <c r="K24" s="6">
        <f t="shared" si="0"/>
        <v>762.1621621621623</v>
      </c>
      <c r="L24" s="12" t="s">
        <v>54</v>
      </c>
      <c r="M24" s="11" t="s">
        <v>27</v>
      </c>
      <c r="N24" s="1"/>
      <c r="O24" s="2"/>
    </row>
    <row r="25" spans="8:13" ht="15">
      <c r="H25" s="5">
        <v>0.3989</v>
      </c>
      <c r="I25" s="5"/>
      <c r="J25" s="5"/>
      <c r="K25" s="6">
        <f t="shared" si="0"/>
        <v>1748.6486486486488</v>
      </c>
      <c r="L25" s="12" t="s">
        <v>54</v>
      </c>
      <c r="M25" s="11" t="s">
        <v>28</v>
      </c>
    </row>
    <row r="26" spans="8:13" ht="15">
      <c r="H26" s="5">
        <v>0.1429</v>
      </c>
      <c r="I26" s="5"/>
      <c r="J26" s="5"/>
      <c r="K26" s="6">
        <f t="shared" si="0"/>
        <v>364.8648648648649</v>
      </c>
      <c r="L26" s="12" t="s">
        <v>54</v>
      </c>
      <c r="M26" s="11" t="s">
        <v>29</v>
      </c>
    </row>
    <row r="27" spans="8:13" ht="15.75" thickBot="1">
      <c r="H27" s="15">
        <v>0.1229</v>
      </c>
      <c r="I27" s="15"/>
      <c r="J27" s="15"/>
      <c r="K27" s="16">
        <f t="shared" si="0"/>
        <v>256.7567567567568</v>
      </c>
      <c r="L27" s="30" t="s">
        <v>54</v>
      </c>
      <c r="M27" s="17" t="s">
        <v>30</v>
      </c>
    </row>
    <row r="28" spans="8:13" ht="15">
      <c r="H28" s="5">
        <v>0.0999</v>
      </c>
      <c r="I28" s="5"/>
      <c r="J28" s="5"/>
      <c r="K28" s="6">
        <f t="shared" si="0"/>
        <v>132.43243243243248</v>
      </c>
      <c r="L28" s="13" t="s">
        <v>53</v>
      </c>
      <c r="M28" s="11" t="s">
        <v>31</v>
      </c>
    </row>
    <row r="29" spans="8:13" ht="15">
      <c r="H29" s="5">
        <v>0.1299</v>
      </c>
      <c r="I29" s="5"/>
      <c r="J29" s="5"/>
      <c r="K29" s="6">
        <f t="shared" si="0"/>
        <v>294.5945945945946</v>
      </c>
      <c r="L29" s="13" t="s">
        <v>53</v>
      </c>
      <c r="M29" s="11" t="s">
        <v>32</v>
      </c>
    </row>
    <row r="30" spans="8:13" ht="15">
      <c r="H30" s="5">
        <v>0.1459</v>
      </c>
      <c r="I30" s="5"/>
      <c r="J30" s="5"/>
      <c r="K30" s="6">
        <f t="shared" si="0"/>
        <v>381.08108108108115</v>
      </c>
      <c r="L30" s="13" t="s">
        <v>53</v>
      </c>
      <c r="M30" s="11" t="s">
        <v>33</v>
      </c>
    </row>
    <row r="31" spans="8:13" ht="15">
      <c r="H31" s="5">
        <v>0.1398</v>
      </c>
      <c r="I31" s="5"/>
      <c r="J31" s="5"/>
      <c r="K31" s="6">
        <f t="shared" si="0"/>
        <v>348.1081081081082</v>
      </c>
      <c r="L31" s="13" t="s">
        <v>53</v>
      </c>
      <c r="M31" s="11" t="s">
        <v>34</v>
      </c>
    </row>
    <row r="32" spans="8:13" ht="15">
      <c r="H32" s="5">
        <v>0.1133</v>
      </c>
      <c r="I32" s="5"/>
      <c r="J32" s="5"/>
      <c r="K32" s="6">
        <f t="shared" si="0"/>
        <v>204.8648648648649</v>
      </c>
      <c r="L32" s="13" t="s">
        <v>53</v>
      </c>
      <c r="M32" s="11" t="s">
        <v>35</v>
      </c>
    </row>
    <row r="33" spans="8:13" ht="15">
      <c r="H33" s="5">
        <v>0.1831</v>
      </c>
      <c r="I33" s="5"/>
      <c r="J33" s="5"/>
      <c r="K33" s="6">
        <f t="shared" si="0"/>
        <v>582.1621621621623</v>
      </c>
      <c r="L33" s="13" t="s">
        <v>53</v>
      </c>
      <c r="M33" s="11" t="s">
        <v>36</v>
      </c>
    </row>
    <row r="34" spans="8:13" ht="15">
      <c r="H34" s="5">
        <v>0.1351</v>
      </c>
      <c r="I34" s="5"/>
      <c r="J34" s="5"/>
      <c r="K34" s="6">
        <f t="shared" si="0"/>
        <v>322.7027027027027</v>
      </c>
      <c r="L34" s="13" t="s">
        <v>53</v>
      </c>
      <c r="M34" s="11" t="s">
        <v>37</v>
      </c>
    </row>
    <row r="35" spans="8:13" ht="15.75" thickBot="1">
      <c r="H35" s="15">
        <v>0.1368</v>
      </c>
      <c r="I35" s="15"/>
      <c r="J35" s="15"/>
      <c r="K35" s="16">
        <f t="shared" si="0"/>
        <v>331.891891891892</v>
      </c>
      <c r="L35" s="13" t="s">
        <v>53</v>
      </c>
      <c r="M35" s="17" t="s">
        <v>39</v>
      </c>
    </row>
    <row r="36" spans="8:13" ht="15">
      <c r="H36" s="20">
        <v>0.086</v>
      </c>
      <c r="I36" s="21"/>
      <c r="J36" s="21"/>
      <c r="K36" s="22">
        <f>(H36-0.0754)/0.037*200</f>
        <v>57.29729729729729</v>
      </c>
      <c r="L36" s="37" t="s">
        <v>56</v>
      </c>
      <c r="M36" s="24" t="s">
        <v>4</v>
      </c>
    </row>
    <row r="37" spans="8:13" ht="15">
      <c r="H37" s="25">
        <v>0.1236</v>
      </c>
      <c r="I37" s="8"/>
      <c r="J37" s="8"/>
      <c r="K37" s="10">
        <f>(H37-0.0754)/0.037*200</f>
        <v>260.5405405405406</v>
      </c>
      <c r="L37" s="36" t="s">
        <v>56</v>
      </c>
      <c r="M37" s="26" t="s">
        <v>5</v>
      </c>
    </row>
    <row r="38" spans="8:13" ht="15.75" thickBot="1">
      <c r="H38" s="27">
        <v>0.0824</v>
      </c>
      <c r="I38" s="15"/>
      <c r="J38" s="15"/>
      <c r="K38" s="16">
        <f>(H38-0.0754)/0.037*200</f>
        <v>37.837837837837874</v>
      </c>
      <c r="L38" s="38" t="s">
        <v>56</v>
      </c>
      <c r="M38" s="28" t="s">
        <v>6</v>
      </c>
    </row>
    <row r="72" spans="8:12" ht="12.75">
      <c r="H72" s="9"/>
      <c r="I72" s="9"/>
      <c r="J72" s="9"/>
      <c r="K72" s="9"/>
      <c r="L72" s="9"/>
    </row>
    <row r="73" spans="8:12" ht="12.75">
      <c r="H73" s="9"/>
      <c r="I73" s="9"/>
      <c r="J73" s="9"/>
      <c r="K73" s="9"/>
      <c r="L73" s="9"/>
    </row>
    <row r="74" spans="8:12" ht="12.75">
      <c r="H74" s="9"/>
      <c r="I74" s="9"/>
      <c r="J74" s="9"/>
      <c r="K74" s="9"/>
      <c r="L74" s="9"/>
    </row>
    <row r="75" spans="8:12" ht="12.75">
      <c r="H75" s="9"/>
      <c r="I75" s="9"/>
      <c r="J75" s="9"/>
      <c r="K75" s="9"/>
      <c r="L75" s="9"/>
    </row>
    <row r="76" spans="8:12" ht="12.75">
      <c r="H76" s="9"/>
      <c r="I76" s="9"/>
      <c r="J76" s="9"/>
      <c r="K76" s="9"/>
      <c r="L76" s="9"/>
    </row>
    <row r="77" spans="8:12" ht="12.75">
      <c r="H77" s="9"/>
      <c r="I77" s="9"/>
      <c r="J77" s="9"/>
      <c r="K77" s="9"/>
      <c r="L77" s="9"/>
    </row>
    <row r="78" spans="8:12" ht="12.75">
      <c r="H78" s="9"/>
      <c r="I78" s="9"/>
      <c r="J78" s="9"/>
      <c r="K78" s="9"/>
      <c r="L78" s="9"/>
    </row>
    <row r="79" spans="8:12" ht="12.75">
      <c r="H79" s="9"/>
      <c r="I79" s="9"/>
      <c r="J79" s="9"/>
      <c r="K79" s="9"/>
      <c r="L79" s="9"/>
    </row>
    <row r="80" spans="8:12" ht="12.75">
      <c r="H80" s="9"/>
      <c r="I80" s="9"/>
      <c r="J80" s="9"/>
      <c r="K80" s="9"/>
      <c r="L80" s="9"/>
    </row>
    <row r="81" spans="8:12" ht="12.75">
      <c r="H81" s="9"/>
      <c r="I81" s="9"/>
      <c r="J81" s="9"/>
      <c r="K81" s="9"/>
      <c r="L81" s="9"/>
    </row>
    <row r="82" spans="8:12" ht="12.75">
      <c r="H82" s="9"/>
      <c r="I82" s="9"/>
      <c r="J82" s="9"/>
      <c r="K82" s="9"/>
      <c r="L82" s="9"/>
    </row>
    <row r="83" spans="8:12" ht="12.75">
      <c r="H83" s="9"/>
      <c r="I83" s="9"/>
      <c r="J83" s="9"/>
      <c r="K83" s="9"/>
      <c r="L83" s="9"/>
    </row>
    <row r="84" spans="8:12" ht="12.75">
      <c r="H84" s="9"/>
      <c r="I84" s="9"/>
      <c r="J84" s="9"/>
      <c r="K84" s="9"/>
      <c r="L84" s="9"/>
    </row>
    <row r="85" spans="8:12" ht="12.75">
      <c r="H85" s="9"/>
      <c r="I85" s="9"/>
      <c r="J85" s="9"/>
      <c r="K85" s="9"/>
      <c r="L85" s="9"/>
    </row>
    <row r="86" spans="8:12" ht="12.75">
      <c r="H86" s="9"/>
      <c r="I86" s="9"/>
      <c r="J86" s="9"/>
      <c r="K86" s="9"/>
      <c r="L86" s="9"/>
    </row>
    <row r="87" spans="8:12" ht="12.75">
      <c r="H87" s="9"/>
      <c r="I87" s="9"/>
      <c r="J87" s="9"/>
      <c r="K87" s="9"/>
      <c r="L87" s="9"/>
    </row>
    <row r="88" spans="8:12" ht="12.75">
      <c r="H88" s="9"/>
      <c r="I88" s="9"/>
      <c r="J88" s="9"/>
      <c r="K88" s="9"/>
      <c r="L88" s="9"/>
    </row>
    <row r="89" spans="8:12" ht="12.75">
      <c r="H89" s="9"/>
      <c r="I89" s="9"/>
      <c r="J89" s="9"/>
      <c r="K89" s="9"/>
      <c r="L89" s="9"/>
    </row>
    <row r="90" spans="8:12" ht="12.75">
      <c r="H90" s="9"/>
      <c r="I90" s="9"/>
      <c r="J90" s="9"/>
      <c r="K90" s="9"/>
      <c r="L90" s="9"/>
    </row>
    <row r="91" spans="8:12" ht="12.75">
      <c r="H91" s="9"/>
      <c r="I91" s="9"/>
      <c r="J91" s="9"/>
      <c r="K91" s="9"/>
      <c r="L91" s="9"/>
    </row>
    <row r="92" spans="8:12" ht="12.75">
      <c r="H92" s="9"/>
      <c r="I92" s="9"/>
      <c r="J92" s="9"/>
      <c r="K92" s="9"/>
      <c r="L92" s="9"/>
    </row>
    <row r="93" spans="8:12" ht="12.75">
      <c r="H93" s="9"/>
      <c r="I93" s="9"/>
      <c r="J93" s="9"/>
      <c r="K93" s="9"/>
      <c r="L93" s="9"/>
    </row>
    <row r="94" spans="8:12" ht="12.75">
      <c r="H94" s="9"/>
      <c r="I94" s="9"/>
      <c r="J94" s="9"/>
      <c r="K94" s="9"/>
      <c r="L94" s="9"/>
    </row>
    <row r="95" spans="8:12" ht="12.75">
      <c r="H95" s="9"/>
      <c r="I95" s="9"/>
      <c r="J95" s="9"/>
      <c r="K95" s="9"/>
      <c r="L95" s="9"/>
    </row>
    <row r="96" spans="8:12" ht="12.75">
      <c r="H96" s="9"/>
      <c r="I96" s="9"/>
      <c r="J96" s="9"/>
      <c r="K96" s="9"/>
      <c r="L96" s="9"/>
    </row>
    <row r="97" spans="8:12" ht="12.75">
      <c r="H97" s="9"/>
      <c r="I97" s="9"/>
      <c r="J97" s="9"/>
      <c r="K97" s="9"/>
      <c r="L97" s="9"/>
    </row>
  </sheetData>
  <sheetProtection/>
  <printOptions/>
  <pageMargins left="0.7500000000000001" right="0.7500000000000001" top="0.98" bottom="0.98" header="0.51" footer="0.51"/>
  <pageSetup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:E39"/>
    </sheetView>
  </sheetViews>
  <sheetFormatPr defaultColWidth="11.00390625" defaultRowHeight="12.75"/>
  <cols>
    <col min="3" max="3" width="17.25390625" style="0" customWidth="1"/>
  </cols>
  <sheetData>
    <row r="1" spans="1:4" ht="12.75">
      <c r="A1" s="35" t="s">
        <v>49</v>
      </c>
      <c r="B1" s="4" t="s">
        <v>50</v>
      </c>
      <c r="C1" s="4" t="s">
        <v>51</v>
      </c>
      <c r="D1" s="4" t="s">
        <v>52</v>
      </c>
    </row>
    <row r="3" spans="1:11" ht="15">
      <c r="A3" s="5">
        <v>0.1758</v>
      </c>
      <c r="B3" s="11" t="s">
        <v>7</v>
      </c>
      <c r="C3" s="12" t="s">
        <v>43</v>
      </c>
      <c r="D3">
        <f>(A3/E39)</f>
        <v>1.6383970177073626</v>
      </c>
      <c r="G3" s="5">
        <v>0.0871</v>
      </c>
      <c r="H3" s="11" t="s">
        <v>7</v>
      </c>
      <c r="I3" s="12" t="s">
        <v>40</v>
      </c>
      <c r="J3">
        <f>(G3/0.07075)</f>
        <v>1.231095406360424</v>
      </c>
      <c r="K3" t="s">
        <v>48</v>
      </c>
    </row>
    <row r="4" spans="1:10" ht="15">
      <c r="A4" s="5">
        <v>0.1077</v>
      </c>
      <c r="B4" s="11" t="s">
        <v>8</v>
      </c>
      <c r="C4" s="12" t="s">
        <v>43</v>
      </c>
      <c r="D4">
        <f>(A4/0.1073)</f>
        <v>1.0037278657968314</v>
      </c>
      <c r="G4" s="5">
        <v>0.0617</v>
      </c>
      <c r="H4" s="11" t="s">
        <v>8</v>
      </c>
      <c r="I4" s="12" t="s">
        <v>40</v>
      </c>
      <c r="J4">
        <f aca="true" t="shared" si="0" ref="J4:J37">(G4/0.07075)</f>
        <v>0.8720848056537103</v>
      </c>
    </row>
    <row r="5" spans="1:10" ht="15">
      <c r="A5" s="5">
        <v>0.1042</v>
      </c>
      <c r="B5" s="11" t="s">
        <v>9</v>
      </c>
      <c r="C5" s="12" t="s">
        <v>43</v>
      </c>
      <c r="D5">
        <f aca="true" t="shared" si="1" ref="D5:D37">(A5/0.1073)</f>
        <v>0.9711090400745572</v>
      </c>
      <c r="G5" s="5">
        <v>0.0595</v>
      </c>
      <c r="H5" s="11" t="s">
        <v>9</v>
      </c>
      <c r="I5" s="12" t="s">
        <v>40</v>
      </c>
      <c r="J5">
        <f t="shared" si="0"/>
        <v>0.8409893992932863</v>
      </c>
    </row>
    <row r="6" spans="1:10" ht="15">
      <c r="A6" s="5">
        <v>0.1159</v>
      </c>
      <c r="B6" s="11" t="s">
        <v>10</v>
      </c>
      <c r="C6" s="12" t="s">
        <v>43</v>
      </c>
      <c r="D6">
        <f t="shared" si="1"/>
        <v>1.0801491146318731</v>
      </c>
      <c r="G6" s="5">
        <v>0.0563</v>
      </c>
      <c r="H6" s="11" t="s">
        <v>10</v>
      </c>
      <c r="I6" s="12" t="s">
        <v>40</v>
      </c>
      <c r="J6">
        <f t="shared" si="0"/>
        <v>0.7957597173144877</v>
      </c>
    </row>
    <row r="7" spans="1:10" ht="15">
      <c r="A7" s="5">
        <v>0.1137</v>
      </c>
      <c r="B7" s="11" t="s">
        <v>11</v>
      </c>
      <c r="C7" s="12" t="s">
        <v>43</v>
      </c>
      <c r="D7">
        <f t="shared" si="1"/>
        <v>1.059645852749301</v>
      </c>
      <c r="G7" s="5">
        <v>0.0573</v>
      </c>
      <c r="H7" s="11" t="s">
        <v>11</v>
      </c>
      <c r="I7" s="12" t="s">
        <v>41</v>
      </c>
      <c r="J7">
        <f t="shared" si="0"/>
        <v>0.8098939929328622</v>
      </c>
    </row>
    <row r="8" spans="1:10" ht="15.75" thickBot="1">
      <c r="A8" s="15">
        <v>0.1593</v>
      </c>
      <c r="B8" s="17" t="s">
        <v>12</v>
      </c>
      <c r="C8" s="12" t="s">
        <v>43</v>
      </c>
      <c r="D8" s="18">
        <f>(A8/0.1073)</f>
        <v>1.4846225535880706</v>
      </c>
      <c r="G8" s="5">
        <v>0.0682</v>
      </c>
      <c r="H8" s="11" t="s">
        <v>12</v>
      </c>
      <c r="I8" s="12" t="s">
        <v>41</v>
      </c>
      <c r="J8">
        <f t="shared" si="0"/>
        <v>0.9639575971731449</v>
      </c>
    </row>
    <row r="9" spans="1:10" ht="15.75" thickBot="1">
      <c r="A9" s="21">
        <v>0.4854</v>
      </c>
      <c r="B9" s="31" t="s">
        <v>13</v>
      </c>
      <c r="C9" s="32" t="s">
        <v>53</v>
      </c>
      <c r="D9" s="23">
        <f t="shared" si="1"/>
        <v>4.523765144454799</v>
      </c>
      <c r="G9" s="5">
        <v>0.1276</v>
      </c>
      <c r="H9" s="11" t="s">
        <v>13</v>
      </c>
      <c r="I9" s="12" t="s">
        <v>42</v>
      </c>
      <c r="J9">
        <f t="shared" si="0"/>
        <v>1.8035335689045937</v>
      </c>
    </row>
    <row r="10" spans="1:10" ht="15.75" thickBot="1">
      <c r="A10" s="8">
        <v>0.8457</v>
      </c>
      <c r="B10" s="33" t="s">
        <v>14</v>
      </c>
      <c r="C10" s="32" t="s">
        <v>53</v>
      </c>
      <c r="D10" s="9">
        <f t="shared" si="1"/>
        <v>7.881640260950605</v>
      </c>
      <c r="G10" s="5">
        <v>0.1948</v>
      </c>
      <c r="H10" s="11" t="s">
        <v>14</v>
      </c>
      <c r="I10" s="12" t="s">
        <v>42</v>
      </c>
      <c r="J10">
        <f t="shared" si="0"/>
        <v>2.753356890459364</v>
      </c>
    </row>
    <row r="11" spans="1:10" ht="15.75" thickBot="1">
      <c r="A11" s="15">
        <v>0.6593</v>
      </c>
      <c r="B11" s="17" t="s">
        <v>15</v>
      </c>
      <c r="C11" s="32" t="s">
        <v>53</v>
      </c>
      <c r="D11" s="18">
        <f t="shared" si="1"/>
        <v>6.144454799627213</v>
      </c>
      <c r="G11" s="5">
        <v>0.1544</v>
      </c>
      <c r="H11" s="11" t="s">
        <v>15</v>
      </c>
      <c r="I11" s="12" t="s">
        <v>42</v>
      </c>
      <c r="J11">
        <f t="shared" si="0"/>
        <v>2.1823321554770323</v>
      </c>
    </row>
    <row r="12" spans="1:10" ht="15">
      <c r="A12" s="21">
        <v>0.1164</v>
      </c>
      <c r="B12" s="31" t="s">
        <v>16</v>
      </c>
      <c r="C12" s="32" t="s">
        <v>43</v>
      </c>
      <c r="D12" s="23">
        <f t="shared" si="1"/>
        <v>1.0848089468779123</v>
      </c>
      <c r="G12" s="5">
        <v>0.0639</v>
      </c>
      <c r="H12" s="11" t="s">
        <v>16</v>
      </c>
      <c r="I12" s="12" t="s">
        <v>43</v>
      </c>
      <c r="J12">
        <f t="shared" si="0"/>
        <v>0.9031802120141343</v>
      </c>
    </row>
    <row r="13" spans="1:10" ht="15">
      <c r="A13" s="8">
        <v>0.1087</v>
      </c>
      <c r="B13" s="33" t="s">
        <v>17</v>
      </c>
      <c r="C13" s="13" t="s">
        <v>43</v>
      </c>
      <c r="D13" s="9">
        <f t="shared" si="1"/>
        <v>1.0130475302889095</v>
      </c>
      <c r="G13" s="5">
        <v>0.0582</v>
      </c>
      <c r="H13" s="11" t="s">
        <v>17</v>
      </c>
      <c r="I13" s="12" t="s">
        <v>43</v>
      </c>
      <c r="J13">
        <f t="shared" si="0"/>
        <v>0.8226148409893994</v>
      </c>
    </row>
    <row r="14" spans="1:10" ht="15">
      <c r="A14" s="8">
        <v>0.165</v>
      </c>
      <c r="B14" s="33" t="s">
        <v>18</v>
      </c>
      <c r="C14" s="13" t="s">
        <v>43</v>
      </c>
      <c r="D14" s="9">
        <f t="shared" si="1"/>
        <v>1.537744641192917</v>
      </c>
      <c r="G14" s="5">
        <v>0.0668</v>
      </c>
      <c r="H14" s="11" t="s">
        <v>18</v>
      </c>
      <c r="I14" s="12" t="s">
        <v>43</v>
      </c>
      <c r="J14">
        <f t="shared" si="0"/>
        <v>0.9441696113074206</v>
      </c>
    </row>
    <row r="15" spans="1:10" ht="15.75" thickBot="1">
      <c r="A15" s="15">
        <v>0.188</v>
      </c>
      <c r="B15" s="17" t="s">
        <v>19</v>
      </c>
      <c r="C15" s="30" t="s">
        <v>43</v>
      </c>
      <c r="D15" s="18">
        <f t="shared" si="1"/>
        <v>1.7520969245107174</v>
      </c>
      <c r="G15" s="5">
        <v>0.0725</v>
      </c>
      <c r="H15" s="11" t="s">
        <v>19</v>
      </c>
      <c r="I15" s="12" t="s">
        <v>43</v>
      </c>
      <c r="J15">
        <f t="shared" si="0"/>
        <v>1.0247349823321554</v>
      </c>
    </row>
    <row r="16" spans="1:10" ht="15">
      <c r="A16" s="21">
        <v>0.5162</v>
      </c>
      <c r="B16" s="31" t="s">
        <v>20</v>
      </c>
      <c r="C16" s="32" t="s">
        <v>54</v>
      </c>
      <c r="D16" s="23">
        <f t="shared" si="1"/>
        <v>4.8108108108108105</v>
      </c>
      <c r="G16" s="5">
        <v>0.1298</v>
      </c>
      <c r="H16" s="11" t="s">
        <v>20</v>
      </c>
      <c r="I16" s="12" t="s">
        <v>44</v>
      </c>
      <c r="J16">
        <f t="shared" si="0"/>
        <v>1.8346289752650178</v>
      </c>
    </row>
    <row r="17" spans="1:10" ht="15">
      <c r="A17" s="8">
        <v>0.4515</v>
      </c>
      <c r="B17" s="33" t="s">
        <v>21</v>
      </c>
      <c r="C17" s="13" t="s">
        <v>54</v>
      </c>
      <c r="D17" s="9">
        <f t="shared" si="1"/>
        <v>4.207828518173345</v>
      </c>
      <c r="G17" s="5">
        <v>0.1211</v>
      </c>
      <c r="H17" s="11" t="s">
        <v>21</v>
      </c>
      <c r="I17" s="12" t="s">
        <v>44</v>
      </c>
      <c r="J17">
        <f t="shared" si="0"/>
        <v>1.711660777385159</v>
      </c>
    </row>
    <row r="18" spans="1:10" ht="15">
      <c r="A18" s="8">
        <v>0.5385</v>
      </c>
      <c r="B18" s="33" t="s">
        <v>22</v>
      </c>
      <c r="C18" s="13" t="s">
        <v>54</v>
      </c>
      <c r="D18" s="9">
        <f t="shared" si="1"/>
        <v>5.018639328984156</v>
      </c>
      <c r="G18" s="5">
        <v>0.1427</v>
      </c>
      <c r="H18" s="11" t="s">
        <v>22</v>
      </c>
      <c r="I18" s="12" t="s">
        <v>44</v>
      </c>
      <c r="J18">
        <f t="shared" si="0"/>
        <v>2.0169611307420494</v>
      </c>
    </row>
    <row r="19" spans="1:10" ht="15">
      <c r="A19" s="8">
        <v>1.0039</v>
      </c>
      <c r="B19" s="33" t="s">
        <v>23</v>
      </c>
      <c r="C19" s="13" t="s">
        <v>54</v>
      </c>
      <c r="D19" s="9">
        <f t="shared" si="1"/>
        <v>9.35601118359739</v>
      </c>
      <c r="G19" s="5">
        <v>0.2227</v>
      </c>
      <c r="H19" s="11" t="s">
        <v>23</v>
      </c>
      <c r="I19" s="12" t="s">
        <v>44</v>
      </c>
      <c r="J19">
        <f t="shared" si="0"/>
        <v>3.1477031802120146</v>
      </c>
    </row>
    <row r="20" spans="1:10" ht="15">
      <c r="A20" s="8">
        <v>0.6243</v>
      </c>
      <c r="B20" s="33" t="s">
        <v>24</v>
      </c>
      <c r="C20" s="13" t="s">
        <v>54</v>
      </c>
      <c r="D20" s="9">
        <f t="shared" si="1"/>
        <v>5.818266542404473</v>
      </c>
      <c r="G20" s="5">
        <v>0.1519</v>
      </c>
      <c r="H20" s="11" t="s">
        <v>24</v>
      </c>
      <c r="I20" s="12" t="s">
        <v>44</v>
      </c>
      <c r="J20">
        <f t="shared" si="0"/>
        <v>2.1469964664310957</v>
      </c>
    </row>
    <row r="21" spans="1:10" ht="15">
      <c r="A21" s="8">
        <v>0.4545</v>
      </c>
      <c r="B21" s="33" t="s">
        <v>25</v>
      </c>
      <c r="C21" s="13" t="s">
        <v>54</v>
      </c>
      <c r="D21" s="9">
        <f t="shared" si="1"/>
        <v>4.235787511649581</v>
      </c>
      <c r="G21" s="5">
        <v>0.1256</v>
      </c>
      <c r="H21" s="11" t="s">
        <v>25</v>
      </c>
      <c r="I21" s="12" t="s">
        <v>44</v>
      </c>
      <c r="J21">
        <f t="shared" si="0"/>
        <v>1.7752650176678446</v>
      </c>
    </row>
    <row r="22" spans="1:10" ht="15">
      <c r="A22" s="8">
        <v>0.407</v>
      </c>
      <c r="B22" s="33" t="s">
        <v>26</v>
      </c>
      <c r="C22" s="13" t="s">
        <v>54</v>
      </c>
      <c r="D22" s="9">
        <f t="shared" si="1"/>
        <v>3.7931034482758617</v>
      </c>
      <c r="G22" s="5">
        <v>0.109</v>
      </c>
      <c r="H22" s="11" t="s">
        <v>26</v>
      </c>
      <c r="I22" s="12" t="s">
        <v>44</v>
      </c>
      <c r="J22">
        <f t="shared" si="0"/>
        <v>1.540636042402827</v>
      </c>
    </row>
    <row r="23" spans="1:10" ht="15">
      <c r="A23" s="8">
        <v>0.7526</v>
      </c>
      <c r="B23" s="33" t="s">
        <v>27</v>
      </c>
      <c r="C23" s="13" t="s">
        <v>54</v>
      </c>
      <c r="D23" s="9">
        <f t="shared" si="1"/>
        <v>7.013979496738117</v>
      </c>
      <c r="G23" s="5">
        <v>0.1682</v>
      </c>
      <c r="H23" s="11" t="s">
        <v>27</v>
      </c>
      <c r="I23" s="12" t="s">
        <v>44</v>
      </c>
      <c r="J23">
        <f t="shared" si="0"/>
        <v>2.3773851590106005</v>
      </c>
    </row>
    <row r="24" spans="1:10" ht="15">
      <c r="A24" s="8">
        <v>0.7041</v>
      </c>
      <c r="B24" s="33" t="s">
        <v>28</v>
      </c>
      <c r="C24" s="13" t="s">
        <v>54</v>
      </c>
      <c r="D24" s="9">
        <f t="shared" si="1"/>
        <v>6.56197576887232</v>
      </c>
      <c r="G24" s="5">
        <v>0.1611</v>
      </c>
      <c r="H24" s="11" t="s">
        <v>28</v>
      </c>
      <c r="I24" s="12" t="s">
        <v>44</v>
      </c>
      <c r="J24">
        <f t="shared" si="0"/>
        <v>2.2770318021201414</v>
      </c>
    </row>
    <row r="25" spans="1:10" ht="15">
      <c r="A25" s="8">
        <v>0.6575</v>
      </c>
      <c r="B25" s="33" t="s">
        <v>29</v>
      </c>
      <c r="C25" s="13" t="s">
        <v>54</v>
      </c>
      <c r="D25" s="9">
        <f t="shared" si="1"/>
        <v>6.127679403541472</v>
      </c>
      <c r="G25" s="5">
        <v>0.1527</v>
      </c>
      <c r="H25" s="11" t="s">
        <v>29</v>
      </c>
      <c r="I25" s="12" t="s">
        <v>44</v>
      </c>
      <c r="J25">
        <f t="shared" si="0"/>
        <v>2.158303886925795</v>
      </c>
    </row>
    <row r="26" spans="1:10" ht="15.75" thickBot="1">
      <c r="A26" s="15">
        <v>0.5284</v>
      </c>
      <c r="B26" s="17" t="s">
        <v>30</v>
      </c>
      <c r="C26" s="30" t="s">
        <v>54</v>
      </c>
      <c r="D26" s="18">
        <f t="shared" si="1"/>
        <v>4.924510717614165</v>
      </c>
      <c r="G26" s="5">
        <v>0.1362</v>
      </c>
      <c r="H26" s="11" t="s">
        <v>30</v>
      </c>
      <c r="I26" s="12" t="s">
        <v>45</v>
      </c>
      <c r="J26">
        <f t="shared" si="0"/>
        <v>1.9250883392226148</v>
      </c>
    </row>
    <row r="27" spans="1:10" ht="15">
      <c r="A27" s="8">
        <v>0.7922</v>
      </c>
      <c r="B27" s="33" t="s">
        <v>31</v>
      </c>
      <c r="C27" s="32" t="s">
        <v>53</v>
      </c>
      <c r="D27" s="9">
        <f t="shared" si="1"/>
        <v>7.3830382106244175</v>
      </c>
      <c r="G27" s="5">
        <v>0.1837</v>
      </c>
      <c r="H27" s="11" t="s">
        <v>31</v>
      </c>
      <c r="I27" s="12" t="s">
        <v>42</v>
      </c>
      <c r="J27">
        <f t="shared" si="0"/>
        <v>2.5964664310954064</v>
      </c>
    </row>
    <row r="28" spans="1:10" ht="15">
      <c r="A28" s="8">
        <v>0.4261</v>
      </c>
      <c r="B28" s="33" t="s">
        <v>32</v>
      </c>
      <c r="C28" s="13" t="s">
        <v>53</v>
      </c>
      <c r="D28" s="9">
        <f t="shared" si="1"/>
        <v>3.971109040074557</v>
      </c>
      <c r="G28" s="5">
        <v>0.1267</v>
      </c>
      <c r="H28" s="11" t="s">
        <v>32</v>
      </c>
      <c r="I28" s="12" t="s">
        <v>42</v>
      </c>
      <c r="J28">
        <f t="shared" si="0"/>
        <v>1.7908127208480569</v>
      </c>
    </row>
    <row r="29" spans="1:10" ht="15">
      <c r="A29" s="8">
        <v>0.7705</v>
      </c>
      <c r="B29" s="33" t="s">
        <v>33</v>
      </c>
      <c r="C29" s="13" t="s">
        <v>53</v>
      </c>
      <c r="D29" s="9">
        <f t="shared" si="1"/>
        <v>7.180801491146318</v>
      </c>
      <c r="G29" s="5">
        <v>0.1731</v>
      </c>
      <c r="H29" s="11" t="s">
        <v>33</v>
      </c>
      <c r="I29" s="12" t="s">
        <v>42</v>
      </c>
      <c r="J29">
        <f t="shared" si="0"/>
        <v>2.4466431095406365</v>
      </c>
    </row>
    <row r="30" spans="1:10" ht="15">
      <c r="A30" s="8">
        <v>0.5679</v>
      </c>
      <c r="B30" s="33" t="s">
        <v>34</v>
      </c>
      <c r="C30" s="13" t="s">
        <v>53</v>
      </c>
      <c r="D30" s="9">
        <f t="shared" si="1"/>
        <v>5.292637465051257</v>
      </c>
      <c r="G30" s="5">
        <v>0.1349</v>
      </c>
      <c r="H30" s="11" t="s">
        <v>34</v>
      </c>
      <c r="I30" s="12" t="s">
        <v>42</v>
      </c>
      <c r="J30">
        <f t="shared" si="0"/>
        <v>1.906713780918728</v>
      </c>
    </row>
    <row r="31" spans="1:10" ht="15">
      <c r="A31" s="8">
        <v>0.7918</v>
      </c>
      <c r="B31" s="33" t="s">
        <v>35</v>
      </c>
      <c r="C31" s="13" t="s">
        <v>53</v>
      </c>
      <c r="D31" s="9">
        <f t="shared" si="1"/>
        <v>7.379310344827585</v>
      </c>
      <c r="G31" s="5">
        <v>0.1782</v>
      </c>
      <c r="H31" s="11" t="s">
        <v>35</v>
      </c>
      <c r="I31" s="13" t="s">
        <v>42</v>
      </c>
      <c r="J31">
        <f t="shared" si="0"/>
        <v>2.5187279151943467</v>
      </c>
    </row>
    <row r="32" spans="1:10" ht="15">
      <c r="A32" s="8">
        <v>0.5352</v>
      </c>
      <c r="B32" s="33" t="s">
        <v>36</v>
      </c>
      <c r="C32" s="13" t="s">
        <v>53</v>
      </c>
      <c r="D32" s="9">
        <f t="shared" si="1"/>
        <v>4.987884436160298</v>
      </c>
      <c r="G32" s="5">
        <v>0.131</v>
      </c>
      <c r="H32" s="11" t="s">
        <v>36</v>
      </c>
      <c r="I32" s="13" t="s">
        <v>42</v>
      </c>
      <c r="J32">
        <f t="shared" si="0"/>
        <v>1.8515901060070674</v>
      </c>
    </row>
    <row r="33" spans="1:10" ht="15">
      <c r="A33" s="8">
        <v>0.6218</v>
      </c>
      <c r="B33" s="33" t="s">
        <v>37</v>
      </c>
      <c r="C33" s="13" t="s">
        <v>53</v>
      </c>
      <c r="D33" s="9">
        <f t="shared" si="1"/>
        <v>5.794967381174278</v>
      </c>
      <c r="G33" s="5">
        <v>0.1492</v>
      </c>
      <c r="H33" s="11" t="s">
        <v>37</v>
      </c>
      <c r="I33" s="13" t="s">
        <v>42</v>
      </c>
      <c r="J33">
        <f t="shared" si="0"/>
        <v>2.1088339222614843</v>
      </c>
    </row>
    <row r="34" spans="1:10" ht="15">
      <c r="A34" s="8">
        <v>0.8409</v>
      </c>
      <c r="B34" s="33" t="s">
        <v>38</v>
      </c>
      <c r="C34" s="13" t="s">
        <v>53</v>
      </c>
      <c r="D34" s="9">
        <f t="shared" si="1"/>
        <v>7.8369058713886295</v>
      </c>
      <c r="G34" s="5">
        <v>0.1922</v>
      </c>
      <c r="H34" s="11" t="s">
        <v>38</v>
      </c>
      <c r="I34" s="13" t="s">
        <v>42</v>
      </c>
      <c r="J34">
        <f t="shared" si="0"/>
        <v>2.7166077738515906</v>
      </c>
    </row>
    <row r="35" spans="1:10" ht="15.75" thickBot="1">
      <c r="A35" s="15">
        <v>0.595</v>
      </c>
      <c r="B35" s="17" t="s">
        <v>39</v>
      </c>
      <c r="C35" s="30" t="s">
        <v>53</v>
      </c>
      <c r="D35" s="18">
        <f t="shared" si="1"/>
        <v>5.545200372786579</v>
      </c>
      <c r="G35" s="5">
        <v>0.143</v>
      </c>
      <c r="H35" s="17" t="s">
        <v>39</v>
      </c>
      <c r="I35" s="13" t="s">
        <v>42</v>
      </c>
      <c r="J35">
        <f t="shared" si="0"/>
        <v>2.021201413427562</v>
      </c>
    </row>
    <row r="36" spans="1:10" ht="15">
      <c r="A36" s="5">
        <v>0.1534</v>
      </c>
      <c r="B36" s="29" t="s">
        <v>5</v>
      </c>
      <c r="C36" s="29" t="s">
        <v>5</v>
      </c>
      <c r="D36">
        <f t="shared" si="1"/>
        <v>1.4296365330848089</v>
      </c>
      <c r="G36" s="5">
        <v>0.0705</v>
      </c>
      <c r="H36" s="26" t="s">
        <v>5</v>
      </c>
      <c r="I36" s="26" t="s">
        <v>5</v>
      </c>
      <c r="J36">
        <f t="shared" si="0"/>
        <v>0.9964664310954063</v>
      </c>
    </row>
    <row r="37" spans="1:10" ht="15.75" thickBot="1">
      <c r="A37" s="15">
        <v>0.2126</v>
      </c>
      <c r="B37" s="34" t="s">
        <v>6</v>
      </c>
      <c r="C37" s="34" t="s">
        <v>6</v>
      </c>
      <c r="D37" s="18">
        <f t="shared" si="1"/>
        <v>1.9813606710158433</v>
      </c>
      <c r="G37" s="5">
        <v>0.0768</v>
      </c>
      <c r="H37" s="28" t="s">
        <v>6</v>
      </c>
      <c r="I37" s="28" t="s">
        <v>6</v>
      </c>
      <c r="J37">
        <f t="shared" si="0"/>
        <v>1.085512367491166</v>
      </c>
    </row>
    <row r="39" spans="1:11" ht="15">
      <c r="A39" s="5">
        <v>0.1153</v>
      </c>
      <c r="B39" s="5">
        <v>0.0993</v>
      </c>
      <c r="C39" s="29" t="s">
        <v>46</v>
      </c>
      <c r="D39" t="s">
        <v>47</v>
      </c>
      <c r="E39">
        <f>(A39+B39)/2</f>
        <v>0.1073</v>
      </c>
      <c r="G39" s="5">
        <v>0.069</v>
      </c>
      <c r="H39" s="5">
        <v>0.0725</v>
      </c>
      <c r="I39" s="29" t="s">
        <v>46</v>
      </c>
      <c r="J39" t="s">
        <v>47</v>
      </c>
      <c r="K39">
        <f>(G39+H39)/2</f>
        <v>0.07075000000000001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INT, MIlan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Sangaletti</dc:creator>
  <cp:keywords/>
  <dc:description/>
  <cp:lastModifiedBy>Sabina Sangaletti</cp:lastModifiedBy>
  <cp:lastPrinted>2021-03-17T07:14:29Z</cp:lastPrinted>
  <dcterms:created xsi:type="dcterms:W3CDTF">2012-01-23T14:38:59Z</dcterms:created>
  <dcterms:modified xsi:type="dcterms:W3CDTF">2022-04-07T16:15:46Z</dcterms:modified>
  <cp:category/>
  <cp:version/>
  <cp:contentType/>
  <cp:contentStatus/>
</cp:coreProperties>
</file>