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auraciapponi/Desktop/FINALI 2/"/>
    </mc:Choice>
  </mc:AlternateContent>
  <xr:revisionPtr revIDLastSave="0" documentId="13_ncr:1_{4A3FB6CB-FDA7-9A41-851F-4419D0457B9C}" xr6:coauthVersionLast="46" xr6:coauthVersionMax="46" xr10:uidLastSave="{00000000-0000-0000-0000-000000000000}"/>
  <bookViews>
    <workbookView xWindow="0" yWindow="460" windowWidth="25600" windowHeight="13500" tabRatio="500" activeTab="3" xr2:uid="{00000000-000D-0000-FFFF-FFFF00000000}"/>
  </bookViews>
  <sheets>
    <sheet name="Fig4A" sheetId="1" r:id="rId1"/>
    <sheet name="Fig4B" sheetId="3" r:id="rId2"/>
    <sheet name="Fig4C" sheetId="4" r:id="rId3"/>
    <sheet name="Fig4-S1" sheetId="5" r:id="rId4"/>
  </sheets>
  <externalReferences>
    <externalReference r:id="rId5"/>
    <externalReference r:id="rId6"/>
  </externalReferences>
  <definedNames>
    <definedName name="_xlchart.v1.0" hidden="1">Fig4A!$B$1</definedName>
    <definedName name="_xlchart.v1.1" hidden="1">Fig4A!$B$2:$B$31</definedName>
    <definedName name="_xlchart.v1.10" hidden="1">[1]Foglio1!$A$1</definedName>
    <definedName name="_xlchart.v1.11" hidden="1">[1]Foglio1!$A$2:$A$21</definedName>
    <definedName name="_xlchart.v1.12" hidden="1">[1]Foglio1!$B$1</definedName>
    <definedName name="_xlchart.v1.13" hidden="1">[1]Foglio1!$B$2:$B$21</definedName>
    <definedName name="_xlchart.v1.14" hidden="1">[2]Foglio1!$A$1</definedName>
    <definedName name="_xlchart.v1.15" hidden="1">[2]Foglio1!$A$2:$A$41</definedName>
    <definedName name="_xlchart.v1.16" hidden="1">[2]Foglio1!$B$1</definedName>
    <definedName name="_xlchart.v1.17" hidden="1">[2]Foglio1!$B$2:$B$41</definedName>
    <definedName name="_xlchart.v1.2" hidden="1">Fig4A!$C$1</definedName>
    <definedName name="_xlchart.v1.3" hidden="1">Fig4A!$C$2:$C$31</definedName>
    <definedName name="_xlchart.v1.4" hidden="1">Fig4A!$D$1</definedName>
    <definedName name="_xlchart.v1.5" hidden="1">Fig4A!$D$2:$D$31</definedName>
    <definedName name="_xlchart.v1.6" hidden="1">Fig4A!$E$1</definedName>
    <definedName name="_xlchart.v1.7" hidden="1">Fig4A!$E$2:$E$31</definedName>
    <definedName name="_xlchart.v1.8" hidden="1">Fig4A!$F$1</definedName>
    <definedName name="_xlchart.v1.9" hidden="1">Fig4A!$F$2:$F$31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6" i="4" l="1"/>
  <c r="A46" i="4"/>
  <c r="A27" i="3"/>
  <c r="D35" i="5"/>
  <c r="D34" i="5"/>
  <c r="D33" i="5"/>
  <c r="G32" i="5"/>
  <c r="D26" i="5"/>
  <c r="D25" i="5"/>
  <c r="D24" i="5"/>
  <c r="D17" i="5"/>
  <c r="D16" i="5"/>
  <c r="D15" i="5"/>
  <c r="D7" i="5"/>
  <c r="D6" i="5"/>
  <c r="D5" i="5"/>
  <c r="B44" i="4"/>
  <c r="A44" i="4"/>
  <c r="B27" i="3"/>
  <c r="B26" i="3"/>
  <c r="A26" i="3"/>
  <c r="B34" i="1"/>
  <c r="F33" i="1"/>
  <c r="F34" i="1"/>
  <c r="E34" i="1"/>
  <c r="D34" i="1"/>
  <c r="C34" i="1"/>
  <c r="B33" i="1"/>
  <c r="E33" i="1"/>
  <c r="D33" i="1"/>
  <c r="C33" i="1"/>
  <c r="G35" i="5" l="1"/>
  <c r="G33" i="5"/>
  <c r="G34" i="5"/>
</calcChain>
</file>

<file path=xl/sharedStrings.xml><?xml version="1.0" encoding="utf-8"?>
<sst xmlns="http://schemas.openxmlformats.org/spreadsheetml/2006/main" count="54" uniqueCount="25">
  <si>
    <t>OrR</t>
  </si>
  <si>
    <t>average</t>
  </si>
  <si>
    <t>SEM</t>
  </si>
  <si>
    <t>Or-R</t>
  </si>
  <si>
    <t>dODC-mut</t>
  </si>
  <si>
    <t>II instar larvae</t>
  </si>
  <si>
    <t>OrR+DFMO 5mM</t>
  </si>
  <si>
    <t>ODC1 RNAi</t>
  </si>
  <si>
    <t>ODC2 RNAi</t>
  </si>
  <si>
    <t>ODC2;ODC1 RNAi</t>
  </si>
  <si>
    <t>CNBP2x RNAi</t>
  </si>
  <si>
    <t>EXP I</t>
  </si>
  <si>
    <t>ng poly/mg larvae </t>
  </si>
  <si>
    <t>PUT</t>
  </si>
  <si>
    <t>%</t>
  </si>
  <si>
    <t>EXP II</t>
  </si>
  <si>
    <t>EXP III</t>
  </si>
  <si>
    <t>EXP IV</t>
  </si>
  <si>
    <t>ng poly/mg larvae</t>
  </si>
  <si>
    <t>Average(ng/mg)</t>
  </si>
  <si>
    <t>ODC1i + ODC2i</t>
  </si>
  <si>
    <t>c179GAL4&gt;</t>
  </si>
  <si>
    <r>
      <t>ODC1i</t>
    </r>
    <r>
      <rPr>
        <sz val="14"/>
        <color theme="1"/>
        <rFont val="Arial"/>
        <family val="2"/>
      </rPr>
      <t xml:space="preserve"> </t>
    </r>
  </si>
  <si>
    <t>C179GAL4&gt;</t>
  </si>
  <si>
    <r>
      <t>ODC2i</t>
    </r>
    <r>
      <rPr>
        <sz val="14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</si>
</sst>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4" fillId="2" borderId="0" xfId="0" applyFont="1" applyFill="1"/>
    <xf numFmtId="0" fontId="5" fillId="0" borderId="0" xfId="0" applyFont="1" applyFill="1"/>
    <xf numFmtId="0" fontId="0" fillId="0" borderId="1" xfId="0" applyFont="1" applyBorder="1"/>
    <xf numFmtId="0" fontId="0" fillId="0" borderId="2" xfId="0" applyFont="1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3" fillId="2" borderId="3" xfId="0" applyFont="1" applyFill="1" applyBorder="1"/>
    <xf numFmtId="0" fontId="0" fillId="2" borderId="5" xfId="0" applyFill="1" applyBorder="1"/>
    <xf numFmtId="0" fontId="3" fillId="2" borderId="8" xfId="0" applyFont="1" applyFill="1" applyBorder="1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2" borderId="8" xfId="0" applyFill="1" applyBorder="1"/>
    <xf numFmtId="17" fontId="6" fillId="2" borderId="0" xfId="0" applyNumberFormat="1" applyFont="1" applyFill="1"/>
    <xf numFmtId="0" fontId="7" fillId="0" borderId="0" xfId="0" applyFont="1"/>
    <xf numFmtId="0" fontId="8" fillId="2" borderId="0" xfId="0" applyFont="1" applyFill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164" fontId="7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/>
    <xf numFmtId="0" fontId="10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</cellXfs>
  <cellStyles count="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Normale" xfId="0" builtinId="0"/>
  </cellStyles>
  <dxfs count="0"/>
  <tableStyles count="0" defaultTableStyle="TableStyleMedium9" defaultPivotStyle="PivotStyleMedium4"/>
  <colors>
    <mruColors>
      <color rgb="FF8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'Fig4-S1'!$G$30</c:f>
              <c:strCache>
                <c:ptCount val="1"/>
                <c:pt idx="0">
                  <c:v>Average(ng/mg)</c:v>
                </c:pt>
              </c:strCache>
            </c:strRef>
          </c:cat>
          <c:val>
            <c:numRef>
              <c:f>'Fig4-S1'!$G$31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A8F-B245-AFFA-F2179779EB1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'Fig4-S1'!$G$30</c:f>
              <c:strCache>
                <c:ptCount val="1"/>
                <c:pt idx="0">
                  <c:v>Average(ng/mg)</c:v>
                </c:pt>
              </c:strCache>
            </c:strRef>
          </c:cat>
          <c:val>
            <c:numRef>
              <c:f>'Fig4-S1'!$G$32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8F-B245-AFFA-F2179779EB1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'Fig4-S1'!$G$30</c:f>
              <c:strCache>
                <c:ptCount val="1"/>
                <c:pt idx="0">
                  <c:v>Average(ng/mg)</c:v>
                </c:pt>
              </c:strCache>
            </c:strRef>
          </c:cat>
          <c:val>
            <c:numRef>
              <c:f>'Fig4-S1'!$G$33</c:f>
              <c:numCache>
                <c:formatCode>General</c:formatCode>
                <c:ptCount val="1"/>
                <c:pt idx="0">
                  <c:v>55.345624573883804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8F-B245-AFFA-F2179779EB1A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'Fig4-S1'!$G$30</c:f>
              <c:strCache>
                <c:ptCount val="1"/>
                <c:pt idx="0">
                  <c:v>Average(ng/mg)</c:v>
                </c:pt>
              </c:strCache>
            </c:strRef>
          </c:cat>
          <c:val>
            <c:numRef>
              <c:f>'Fig4-S1'!$G$34</c:f>
              <c:numCache>
                <c:formatCode>General</c:formatCode>
                <c:ptCount val="1"/>
                <c:pt idx="0">
                  <c:v>63.341856729691877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8F-B245-AFFA-F2179779EB1A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'Fig4-S1'!$G$30</c:f>
              <c:strCache>
                <c:ptCount val="1"/>
                <c:pt idx="0">
                  <c:v>Average(ng/mg)</c:v>
                </c:pt>
              </c:strCache>
            </c:strRef>
          </c:cat>
          <c:val>
            <c:numRef>
              <c:f>'Fig4-S1'!$G$35</c:f>
              <c:numCache>
                <c:formatCode>General</c:formatCode>
                <c:ptCount val="1"/>
                <c:pt idx="0">
                  <c:v>57.686699346405234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8F-B245-AFFA-F2179779E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5592447"/>
        <c:axId val="2039040207"/>
      </c:barChart>
      <c:catAx>
        <c:axId val="1945592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39040207"/>
        <c:crosses val="autoZero"/>
        <c:auto val="1"/>
        <c:lblAlgn val="ctr"/>
        <c:lblOffset val="100"/>
        <c:noMultiLvlLbl val="0"/>
      </c:catAx>
      <c:valAx>
        <c:axId val="20390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45592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  <cx:data id="3">
      <cx:numDim type="val">
        <cx:f>_xlchart.v1.7</cx:f>
      </cx:numDim>
    </cx:data>
    <cx:data id="4">
      <cx:numDim type="val">
        <cx:f>_xlchart.v1.9</cx:f>
      </cx:numDim>
    </cx:data>
  </cx:chartData>
  <cx:chart>
    <cx:plotArea>
      <cx:plotAreaRegion>
        <cx:series layoutId="boxWhisker" uniqueId="{52952B69-4F90-DC4F-8A72-C1BE471B2FCE}">
          <cx:tx>
            <cx:txData>
              <cx:f>_xlchart.v1.0</cx:f>
              <cx:v>Or-R</cx:v>
            </cx:txData>
          </cx:tx>
          <cx:spPr>
            <a:solidFill>
              <a:schemeClr val="tx1"/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0" nonoutliers="0" outliers="0"/>
            <cx:statistics quartileMethod="inclusive"/>
          </cx:layoutPr>
        </cx:series>
        <cx:series layoutId="boxWhisker" uniqueId="{46041523-838F-6845-9F01-024FA3EED967}">
          <cx:tx>
            <cx:txData>
              <cx:f>_xlchart.v1.2</cx:f>
              <cx:v>ODC1 RNAi</cx:v>
            </cx:txData>
          </cx:tx>
          <cx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0" nonoutliers="0" outliers="1"/>
            <cx:statistics quartileMethod="inclusive"/>
          </cx:layoutPr>
        </cx:series>
        <cx:series layoutId="boxWhisker" uniqueId="{22B50535-D803-EC4F-ABC2-5DF7A1B170FA}">
          <cx:tx>
            <cx:txData>
              <cx:f>_xlchart.v1.4</cx:f>
              <cx:v>ODC2 RNAi</cx:v>
            </cx:txData>
          </cx:tx>
          <cx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x:spPr>
          <cx:dataId val="2"/>
          <cx:layoutPr>
            <cx:visibility meanLine="0" meanMarker="0" nonoutliers="0" outliers="1"/>
            <cx:statistics quartileMethod="inclusive"/>
          </cx:layoutPr>
        </cx:series>
        <cx:series layoutId="boxWhisker" uniqueId="{873D25BB-BA04-4044-8786-1BA19D9BEE09}">
          <cx:tx>
            <cx:txData>
              <cx:f>_xlchart.v1.6</cx:f>
              <cx:v>ODC2;ODC1 RNAi</cx:v>
            </cx:txData>
          </cx:tx>
          <cx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x:spPr>
          <cx:dataId val="3"/>
          <cx:layoutPr>
            <cx:visibility meanLine="0" meanMarker="0" nonoutliers="0" outliers="1"/>
            <cx:statistics quartileMethod="inclusive"/>
          </cx:layoutPr>
        </cx:series>
        <cx:series layoutId="boxWhisker" uniqueId="{B555CC9A-6AE3-CE49-9B77-55C9F5E34C8B}">
          <cx:tx>
            <cx:txData>
              <cx:f>_xlchart.v1.8</cx:f>
              <cx:v>CNBP2x RNAi</cx:v>
            </cx:txData>
          </cx:tx>
          <cx:spPr>
            <a:solidFill>
              <a:schemeClr val="bg1"/>
            </a:solidFill>
            <a:ln>
              <a:solidFill>
                <a:schemeClr val="tx1"/>
              </a:solidFill>
            </a:ln>
          </cx:spPr>
          <cx:dataPt idx="27"/>
          <cx:dataId val="4"/>
          <cx:layoutPr>
            <cx:visibility meanLine="1" meanMarker="0" nonoutliers="0" outliers="0"/>
            <cx:statistics quartileMethod="inclusive"/>
          </cx:layoutPr>
        </cx:series>
      </cx:plotAreaRegion>
      <cx:axis id="0">
        <cx:catScaling gapWidth="1"/>
        <cx:tickLabels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chemeClr val="bg1"/>
                </a:solidFill>
              </a:defRPr>
            </a:pPr>
            <a:endParaRPr lang="it-IT" sz="900" b="0" i="0" u="none" strike="noStrike" baseline="0">
              <a:solidFill>
                <a:schemeClr val="bg1"/>
              </a:solidFill>
              <a:latin typeface="Calibri"/>
            </a:endParaRPr>
          </a:p>
        </cx:txPr>
      </cx:axis>
      <cx:axis id="1">
        <cx:valScaling/>
        <cx:tickLabels/>
        <cx:spPr>
          <a:ln>
            <a:solidFill>
              <a:schemeClr val="tx1"/>
            </a:solidFill>
          </a:ln>
        </cx:sp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</cx:f>
      </cx:numDim>
    </cx:data>
    <cx:data id="1">
      <cx:numDim type="val">
        <cx:f>_xlchart.v1.13</cx:f>
      </cx:numDim>
    </cx:data>
  </cx:chartData>
  <cx:chart>
    <cx:plotArea>
      <cx:plotAreaRegion>
        <cx:series layoutId="boxWhisker" uniqueId="{06F0DF02-221E-8647-A20F-EA14564B6441}">
          <cx:tx>
            <cx:txData>
              <cx:f>_xlchart.v1.10</cx:f>
              <cx:v>Or-R</cx:v>
            </cx:txData>
          </cx:tx>
          <cx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6B63973B-83FD-1249-876B-2A06FF4C0E27}">
          <cx:tx>
            <cx:txData>
              <cx:f>_xlchart.v1.12</cx:f>
              <cx:v>dODC-mut</cx:v>
            </cx:txData>
          </cx:tx>
          <cx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chemeClr val="bg1"/>
                </a:solidFill>
              </a:defRPr>
            </a:pPr>
            <a:endParaRPr lang="it-IT" sz="900" b="0" i="0" u="none" strike="noStrike" baseline="0">
              <a:solidFill>
                <a:schemeClr val="bg1"/>
              </a:solidFill>
              <a:latin typeface="Calibri"/>
            </a:endParaRPr>
          </a:p>
        </cx:txPr>
      </cx:axis>
      <cx:axis id="1">
        <cx:valScaling/>
        <cx:tickLabels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endParaRPr lang="it-IT" sz="9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txPr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_xlchart.v1.15</cx:f>
      </cx:numDim>
    </cx:data>
    <cx:data id="1">
      <cx:numDim type="val">
        <cx:f>_xlchart.v1.17</cx:f>
      </cx:numDim>
    </cx:data>
  </cx:chartData>
  <cx:chart>
    <cx:plotArea>
      <cx:plotAreaRegion>
        <cx:series layoutId="boxWhisker" uniqueId="{4EDF47F4-0C51-0142-8F23-6594B63F3539}">
          <cx:tx>
            <cx:txData>
              <cx:f>_xlchart.v1.14</cx:f>
              <cx:v>OrR</cx:v>
            </cx:txData>
          </cx:tx>
          <cx:spPr>
            <a:solidFill>
              <a:schemeClr val="tx1">
                <a:lumMod val="65000"/>
                <a:lumOff val="35000"/>
              </a:schemeClr>
            </a:solidFill>
          </cx:spPr>
          <cx:dataPt idx="40"/>
          <cx:dataId val="0"/>
          <cx:layoutPr>
            <cx:visibility meanLine="1" meanMarker="0" nonoutliers="0" outliers="0"/>
            <cx:statistics quartileMethod="inclusive"/>
          </cx:layoutPr>
        </cx:series>
        <cx:series layoutId="boxWhisker" uniqueId="{FF91EDD3-EA0F-1E44-AE62-1A3218778F69}">
          <cx:tx>
            <cx:txData>
              <cx:f>_xlchart.v1.16</cx:f>
              <cx:v>OrR+DFMO 5mM</cx:v>
            </cx:txData>
          </cx:tx>
          <cx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Line="1" meanMarker="0" nonoutliers="0" outliers="0"/>
            <cx:statistics quartileMethod="inclusive"/>
          </cx:layoutPr>
        </cx:series>
      </cx:plotAreaRegion>
      <cx:axis id="0">
        <cx:catScaling gapWidth="0.5"/>
        <cx:tickLabels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chemeClr val="bg1"/>
                </a:solidFill>
              </a:defRPr>
            </a:pPr>
            <a:endParaRPr lang="it-IT" sz="900" b="0" i="0" u="none" strike="noStrike" baseline="0">
              <a:solidFill>
                <a:schemeClr val="bg1"/>
              </a:solidFill>
              <a:latin typeface="Calibri"/>
            </a:endParaRPr>
          </a:p>
        </cx:txPr>
      </cx:axis>
      <cx:axis id="1">
        <cx:valScaling/>
        <cx:tickLabels/>
        <cx:spPr>
          <a:ln>
            <a:solidFill>
              <a:schemeClr val="tx1"/>
            </a:solidFill>
          </a:ln>
        </cx:sp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69850</xdr:colOff>
      <xdr:row>11</xdr:row>
      <xdr:rowOff>190500</xdr:rowOff>
    </xdr:from>
    <xdr:to>
      <xdr:col>12</xdr:col>
      <xdr:colOff>177800</xdr:colOff>
      <xdr:row>31</xdr:row>
      <xdr:rowOff>190500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ico 2">
              <a:extLst>
                <a:ext uri="{FF2B5EF4-FFF2-40B4-BE49-F238E27FC236}">
                  <a16:creationId xmlns:a16="http://schemas.microsoft.com/office/drawing/2014/main" id="{AADA5E8A-8A2C-6543-814B-4C1B7C5FF7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50750" y="2527300"/>
              <a:ext cx="5060950" cy="406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107950</xdr:colOff>
      <xdr:row>5</xdr:row>
      <xdr:rowOff>146050</xdr:rowOff>
    </xdr:from>
    <xdr:to>
      <xdr:col>5</xdr:col>
      <xdr:colOff>139700</xdr:colOff>
      <xdr:row>19</xdr:row>
      <xdr:rowOff>44450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co 1">
              <a:extLst>
                <a:ext uri="{FF2B5EF4-FFF2-40B4-BE49-F238E27FC236}">
                  <a16:creationId xmlns:a16="http://schemas.microsoft.com/office/drawing/2014/main" id="{E08E1425-A8AC-0241-A159-45CE52BEA5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76650" y="1263650"/>
              <a:ext cx="219075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14</xdr:row>
      <xdr:rowOff>165100</xdr:rowOff>
    </xdr:from>
    <xdr:to>
      <xdr:col>5</xdr:col>
      <xdr:colOff>28576</xdr:colOff>
      <xdr:row>28</xdr:row>
      <xdr:rowOff>63500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co 1">
              <a:extLst>
                <a:ext uri="{FF2B5EF4-FFF2-40B4-BE49-F238E27FC236}">
                  <a16:creationId xmlns:a16="http://schemas.microsoft.com/office/drawing/2014/main" id="{EEC27E78-CDC7-D44E-BB43-024A3AE697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51351" y="3111500"/>
              <a:ext cx="16605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311150</xdr:colOff>
      <xdr:row>3</xdr:row>
      <xdr:rowOff>114300</xdr:rowOff>
    </xdr:from>
    <xdr:to>
      <xdr:col>8</xdr:col>
      <xdr:colOff>736600</xdr:colOff>
      <xdr:row>20</xdr:row>
      <xdr:rowOff>127000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7C1ABD3-8DCC-C041-B882-FA8E752DE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ciapponi/Desktop/testo%20CNBP/ELIFE/Souce%20data/Figure%204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ciapponi/Desktop/testo%20CNBP/ELIFE/Souce%20data/Figure%204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1">
          <cell r="A1" t="str">
            <v>Or-R</v>
          </cell>
          <cell r="B1" t="str">
            <v>dODC-mut</v>
          </cell>
        </row>
        <row r="2">
          <cell r="A2">
            <v>58</v>
          </cell>
          <cell r="B2">
            <v>28</v>
          </cell>
        </row>
        <row r="3">
          <cell r="A3">
            <v>55</v>
          </cell>
          <cell r="B3">
            <v>32</v>
          </cell>
        </row>
        <row r="4">
          <cell r="A4">
            <v>58</v>
          </cell>
          <cell r="B4">
            <v>32</v>
          </cell>
        </row>
        <row r="5">
          <cell r="A5">
            <v>60</v>
          </cell>
          <cell r="B5">
            <v>36</v>
          </cell>
        </row>
        <row r="6">
          <cell r="A6">
            <v>53</v>
          </cell>
          <cell r="B6">
            <v>37</v>
          </cell>
        </row>
        <row r="7">
          <cell r="A7">
            <v>56</v>
          </cell>
          <cell r="B7">
            <v>28</v>
          </cell>
        </row>
        <row r="8">
          <cell r="A8">
            <v>64</v>
          </cell>
          <cell r="B8">
            <v>31</v>
          </cell>
        </row>
        <row r="9">
          <cell r="A9">
            <v>60</v>
          </cell>
          <cell r="B9">
            <v>30</v>
          </cell>
        </row>
        <row r="10">
          <cell r="A10">
            <v>60</v>
          </cell>
          <cell r="B10">
            <v>26</v>
          </cell>
        </row>
        <row r="11">
          <cell r="A11">
            <v>54</v>
          </cell>
          <cell r="B11">
            <v>32</v>
          </cell>
        </row>
        <row r="12">
          <cell r="A12">
            <v>69</v>
          </cell>
          <cell r="B12">
            <v>35</v>
          </cell>
        </row>
        <row r="13">
          <cell r="A13">
            <v>67</v>
          </cell>
          <cell r="B13">
            <v>31</v>
          </cell>
        </row>
        <row r="14">
          <cell r="A14">
            <v>68</v>
          </cell>
          <cell r="B14">
            <v>30</v>
          </cell>
        </row>
        <row r="15">
          <cell r="A15">
            <v>63</v>
          </cell>
          <cell r="B15">
            <v>33</v>
          </cell>
        </row>
        <row r="16">
          <cell r="A16">
            <v>64</v>
          </cell>
          <cell r="B16">
            <v>24</v>
          </cell>
        </row>
        <row r="17">
          <cell r="A17">
            <v>60</v>
          </cell>
          <cell r="B17">
            <v>31</v>
          </cell>
        </row>
        <row r="18">
          <cell r="A18">
            <v>62</v>
          </cell>
          <cell r="B18">
            <v>26</v>
          </cell>
        </row>
        <row r="19">
          <cell r="A19">
            <v>56</v>
          </cell>
          <cell r="B19">
            <v>30</v>
          </cell>
        </row>
        <row r="20">
          <cell r="A20">
            <v>58</v>
          </cell>
          <cell r="B20">
            <v>30</v>
          </cell>
        </row>
        <row r="21">
          <cell r="A21">
            <v>60</v>
          </cell>
          <cell r="B21">
            <v>28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1">
          <cell r="A1" t="str">
            <v>OrR</v>
          </cell>
          <cell r="B1" t="str">
            <v>OrR+DFMO 5mM</v>
          </cell>
        </row>
        <row r="2">
          <cell r="A2">
            <v>63</v>
          </cell>
          <cell r="B2">
            <v>28</v>
          </cell>
        </row>
        <row r="3">
          <cell r="A3">
            <v>59</v>
          </cell>
          <cell r="B3">
            <v>29</v>
          </cell>
        </row>
        <row r="4">
          <cell r="A4">
            <v>62</v>
          </cell>
          <cell r="B4">
            <v>27</v>
          </cell>
        </row>
        <row r="5">
          <cell r="A5">
            <v>58</v>
          </cell>
          <cell r="B5">
            <v>30</v>
          </cell>
        </row>
        <row r="6">
          <cell r="A6">
            <v>60</v>
          </cell>
          <cell r="B6">
            <v>28</v>
          </cell>
        </row>
        <row r="7">
          <cell r="A7">
            <v>60</v>
          </cell>
          <cell r="B7">
            <v>35</v>
          </cell>
        </row>
        <row r="8">
          <cell r="A8">
            <v>59</v>
          </cell>
          <cell r="B8">
            <v>41</v>
          </cell>
        </row>
        <row r="9">
          <cell r="A9">
            <v>57</v>
          </cell>
          <cell r="B9">
            <v>41</v>
          </cell>
        </row>
        <row r="10">
          <cell r="A10">
            <v>62</v>
          </cell>
          <cell r="B10">
            <v>40</v>
          </cell>
        </row>
        <row r="11">
          <cell r="A11">
            <v>61</v>
          </cell>
          <cell r="B11">
            <v>33</v>
          </cell>
        </row>
        <row r="12">
          <cell r="A12">
            <v>55</v>
          </cell>
          <cell r="B12">
            <v>38</v>
          </cell>
        </row>
        <row r="13">
          <cell r="A13">
            <v>63</v>
          </cell>
          <cell r="B13">
            <v>32</v>
          </cell>
        </row>
        <row r="14">
          <cell r="A14">
            <v>58</v>
          </cell>
          <cell r="B14">
            <v>38</v>
          </cell>
        </row>
        <row r="15">
          <cell r="A15">
            <v>62</v>
          </cell>
          <cell r="B15">
            <v>30</v>
          </cell>
        </row>
        <row r="16">
          <cell r="A16">
            <v>56</v>
          </cell>
          <cell r="B16">
            <v>36</v>
          </cell>
        </row>
        <row r="17">
          <cell r="A17">
            <v>60</v>
          </cell>
          <cell r="B17">
            <v>35</v>
          </cell>
        </row>
        <row r="18">
          <cell r="A18">
            <v>58</v>
          </cell>
          <cell r="B18">
            <v>35</v>
          </cell>
        </row>
        <row r="19">
          <cell r="A19">
            <v>55</v>
          </cell>
          <cell r="B19">
            <v>39</v>
          </cell>
        </row>
        <row r="20">
          <cell r="A20">
            <v>60</v>
          </cell>
          <cell r="B20">
            <v>32</v>
          </cell>
        </row>
        <row r="21">
          <cell r="A21">
            <v>61</v>
          </cell>
          <cell r="B21">
            <v>36</v>
          </cell>
        </row>
        <row r="22">
          <cell r="A22">
            <v>68</v>
          </cell>
          <cell r="B22">
            <v>38</v>
          </cell>
        </row>
        <row r="23">
          <cell r="A23">
            <v>61</v>
          </cell>
          <cell r="B23">
            <v>40</v>
          </cell>
        </row>
        <row r="24">
          <cell r="A24">
            <v>57</v>
          </cell>
          <cell r="B24">
            <v>41</v>
          </cell>
        </row>
        <row r="25">
          <cell r="A25">
            <v>62</v>
          </cell>
          <cell r="B25">
            <v>41</v>
          </cell>
        </row>
        <row r="26">
          <cell r="A26">
            <v>60</v>
          </cell>
          <cell r="B26">
            <v>39</v>
          </cell>
        </row>
        <row r="27">
          <cell r="A27">
            <v>58</v>
          </cell>
          <cell r="B27">
            <v>30</v>
          </cell>
        </row>
        <row r="28">
          <cell r="A28">
            <v>60</v>
          </cell>
          <cell r="B28">
            <v>26</v>
          </cell>
        </row>
        <row r="29">
          <cell r="A29">
            <v>55</v>
          </cell>
          <cell r="B29">
            <v>24</v>
          </cell>
        </row>
        <row r="30">
          <cell r="A30">
            <v>58</v>
          </cell>
          <cell r="B30">
            <v>26</v>
          </cell>
        </row>
        <row r="31">
          <cell r="A31">
            <v>60</v>
          </cell>
          <cell r="B31">
            <v>33</v>
          </cell>
        </row>
        <row r="32">
          <cell r="A32">
            <v>67</v>
          </cell>
          <cell r="B32">
            <v>38</v>
          </cell>
        </row>
        <row r="33">
          <cell r="A33">
            <v>60</v>
          </cell>
          <cell r="B33">
            <v>35</v>
          </cell>
        </row>
        <row r="34">
          <cell r="A34">
            <v>59</v>
          </cell>
          <cell r="B34">
            <v>33</v>
          </cell>
        </row>
        <row r="35">
          <cell r="A35">
            <v>60</v>
          </cell>
          <cell r="B35">
            <v>32</v>
          </cell>
        </row>
        <row r="36">
          <cell r="A36">
            <v>56</v>
          </cell>
          <cell r="B36">
            <v>40</v>
          </cell>
        </row>
        <row r="37">
          <cell r="A37">
            <v>58</v>
          </cell>
          <cell r="B37">
            <v>40</v>
          </cell>
        </row>
        <row r="38">
          <cell r="A38">
            <v>57</v>
          </cell>
          <cell r="B38">
            <v>36</v>
          </cell>
        </row>
        <row r="39">
          <cell r="A39">
            <v>60</v>
          </cell>
          <cell r="B39">
            <v>39</v>
          </cell>
        </row>
        <row r="40">
          <cell r="A40">
            <v>55</v>
          </cell>
          <cell r="B40">
            <v>38</v>
          </cell>
        </row>
        <row r="41">
          <cell r="A41">
            <v>61</v>
          </cell>
          <cell r="B41">
            <v>39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workbookViewId="0"/>
  </sheetViews>
  <sheetFormatPr baseColWidth="10" defaultRowHeight="16" x14ac:dyDescent="0.2"/>
  <cols>
    <col min="1" max="1" width="21" customWidth="1"/>
    <col min="2" max="3" width="24.6640625" customWidth="1"/>
    <col min="4" max="4" width="30.1640625" customWidth="1"/>
    <col min="5" max="5" width="30.83203125" customWidth="1"/>
    <col min="6" max="6" width="29.83203125" customWidth="1"/>
  </cols>
  <sheetData>
    <row r="1" spans="1:6" ht="24" x14ac:dyDescent="0.3">
      <c r="A1" s="1" t="s">
        <v>21</v>
      </c>
      <c r="B1" s="1" t="s">
        <v>3</v>
      </c>
      <c r="C1" s="1" t="s">
        <v>7</v>
      </c>
      <c r="D1" s="1" t="s">
        <v>8</v>
      </c>
      <c r="E1" s="1" t="s">
        <v>9</v>
      </c>
      <c r="F1" s="1" t="s">
        <v>10</v>
      </c>
    </row>
    <row r="2" spans="1:6" x14ac:dyDescent="0.2">
      <c r="B2">
        <v>55</v>
      </c>
      <c r="C2">
        <v>44</v>
      </c>
      <c r="D2">
        <v>48</v>
      </c>
      <c r="E2">
        <v>35</v>
      </c>
      <c r="F2">
        <v>33</v>
      </c>
    </row>
    <row r="3" spans="1:6" x14ac:dyDescent="0.2">
      <c r="B3">
        <v>52</v>
      </c>
      <c r="C3">
        <v>44</v>
      </c>
      <c r="D3">
        <v>45</v>
      </c>
      <c r="E3">
        <v>35</v>
      </c>
      <c r="F3">
        <v>32</v>
      </c>
    </row>
    <row r="4" spans="1:6" x14ac:dyDescent="0.2">
      <c r="B4">
        <v>51</v>
      </c>
      <c r="C4">
        <v>47</v>
      </c>
      <c r="D4">
        <v>48</v>
      </c>
      <c r="E4">
        <v>31</v>
      </c>
      <c r="F4">
        <v>40</v>
      </c>
    </row>
    <row r="5" spans="1:6" x14ac:dyDescent="0.2">
      <c r="B5">
        <v>52</v>
      </c>
      <c r="C5">
        <v>41</v>
      </c>
      <c r="D5">
        <v>49</v>
      </c>
      <c r="E5">
        <v>35</v>
      </c>
      <c r="F5">
        <v>29</v>
      </c>
    </row>
    <row r="6" spans="1:6" x14ac:dyDescent="0.2">
      <c r="B6">
        <v>52</v>
      </c>
      <c r="C6">
        <v>46</v>
      </c>
      <c r="D6">
        <v>45</v>
      </c>
      <c r="E6">
        <v>34</v>
      </c>
      <c r="F6">
        <v>40</v>
      </c>
    </row>
    <row r="7" spans="1:6" x14ac:dyDescent="0.2">
      <c r="B7">
        <v>50</v>
      </c>
      <c r="C7">
        <v>46</v>
      </c>
      <c r="D7">
        <v>45</v>
      </c>
      <c r="E7">
        <v>37</v>
      </c>
      <c r="F7">
        <v>38</v>
      </c>
    </row>
    <row r="8" spans="1:6" x14ac:dyDescent="0.2">
      <c r="B8">
        <v>50</v>
      </c>
      <c r="C8">
        <v>42</v>
      </c>
      <c r="D8">
        <v>41</v>
      </c>
      <c r="E8">
        <v>41</v>
      </c>
      <c r="F8">
        <v>34</v>
      </c>
    </row>
    <row r="9" spans="1:6" x14ac:dyDescent="0.2">
      <c r="B9">
        <v>51</v>
      </c>
      <c r="C9">
        <v>40</v>
      </c>
      <c r="D9">
        <v>42</v>
      </c>
      <c r="E9">
        <v>34</v>
      </c>
      <c r="F9">
        <v>38</v>
      </c>
    </row>
    <row r="10" spans="1:6" x14ac:dyDescent="0.2">
      <c r="B10">
        <v>52</v>
      </c>
      <c r="C10">
        <v>44</v>
      </c>
      <c r="D10">
        <v>43</v>
      </c>
      <c r="E10">
        <v>37</v>
      </c>
      <c r="F10">
        <v>42</v>
      </c>
    </row>
    <row r="11" spans="1:6" x14ac:dyDescent="0.2">
      <c r="B11">
        <v>53</v>
      </c>
      <c r="C11">
        <v>43</v>
      </c>
      <c r="D11">
        <v>41</v>
      </c>
      <c r="E11">
        <v>38</v>
      </c>
      <c r="F11">
        <v>25</v>
      </c>
    </row>
    <row r="12" spans="1:6" x14ac:dyDescent="0.2">
      <c r="B12">
        <v>55</v>
      </c>
      <c r="C12">
        <v>47</v>
      </c>
      <c r="D12">
        <v>45</v>
      </c>
      <c r="E12">
        <v>41</v>
      </c>
      <c r="F12">
        <v>39</v>
      </c>
    </row>
    <row r="13" spans="1:6" x14ac:dyDescent="0.2">
      <c r="B13">
        <v>54</v>
      </c>
      <c r="C13">
        <v>36</v>
      </c>
      <c r="D13">
        <v>42</v>
      </c>
      <c r="E13">
        <v>39</v>
      </c>
      <c r="F13">
        <v>35</v>
      </c>
    </row>
    <row r="14" spans="1:6" x14ac:dyDescent="0.2">
      <c r="B14">
        <v>57</v>
      </c>
      <c r="C14">
        <v>43</v>
      </c>
      <c r="D14">
        <v>46</v>
      </c>
      <c r="E14">
        <v>37</v>
      </c>
      <c r="F14">
        <v>33</v>
      </c>
    </row>
    <row r="15" spans="1:6" x14ac:dyDescent="0.2">
      <c r="B15">
        <v>53</v>
      </c>
      <c r="C15">
        <v>40</v>
      </c>
      <c r="D15">
        <v>47</v>
      </c>
      <c r="E15">
        <v>37</v>
      </c>
      <c r="F15">
        <v>28</v>
      </c>
    </row>
    <row r="16" spans="1:6" x14ac:dyDescent="0.2">
      <c r="B16">
        <v>65</v>
      </c>
      <c r="C16">
        <v>38</v>
      </c>
      <c r="D16">
        <v>50</v>
      </c>
      <c r="E16">
        <v>38</v>
      </c>
      <c r="F16">
        <v>40</v>
      </c>
    </row>
    <row r="17" spans="2:6" x14ac:dyDescent="0.2">
      <c r="B17">
        <v>53</v>
      </c>
      <c r="C17">
        <v>41</v>
      </c>
      <c r="D17">
        <v>48</v>
      </c>
      <c r="E17">
        <v>40</v>
      </c>
      <c r="F17">
        <v>35</v>
      </c>
    </row>
    <row r="18" spans="2:6" x14ac:dyDescent="0.2">
      <c r="B18">
        <v>50</v>
      </c>
      <c r="C18">
        <v>47</v>
      </c>
      <c r="D18">
        <v>50</v>
      </c>
      <c r="E18">
        <v>36</v>
      </c>
      <c r="F18">
        <v>37</v>
      </c>
    </row>
    <row r="19" spans="2:6" x14ac:dyDescent="0.2">
      <c r="B19">
        <v>55</v>
      </c>
      <c r="C19">
        <v>42</v>
      </c>
      <c r="D19">
        <v>50</v>
      </c>
      <c r="E19">
        <v>41</v>
      </c>
      <c r="F19">
        <v>36</v>
      </c>
    </row>
    <row r="20" spans="2:6" x14ac:dyDescent="0.2">
      <c r="B20">
        <v>50</v>
      </c>
      <c r="C20">
        <v>39</v>
      </c>
      <c r="D20">
        <v>47</v>
      </c>
      <c r="E20">
        <v>38</v>
      </c>
      <c r="F20">
        <v>34</v>
      </c>
    </row>
    <row r="21" spans="2:6" x14ac:dyDescent="0.2">
      <c r="B21">
        <v>50</v>
      </c>
      <c r="C21">
        <v>46</v>
      </c>
      <c r="D21">
        <v>47</v>
      </c>
      <c r="E21">
        <v>40</v>
      </c>
      <c r="F21">
        <v>25</v>
      </c>
    </row>
    <row r="22" spans="2:6" x14ac:dyDescent="0.2">
      <c r="B22">
        <v>53</v>
      </c>
      <c r="C22">
        <v>45</v>
      </c>
      <c r="D22">
        <v>51</v>
      </c>
      <c r="E22">
        <v>33</v>
      </c>
      <c r="F22">
        <v>27</v>
      </c>
    </row>
    <row r="23" spans="2:6" x14ac:dyDescent="0.2">
      <c r="B23">
        <v>54</v>
      </c>
      <c r="C23">
        <v>39</v>
      </c>
      <c r="D23">
        <v>47</v>
      </c>
      <c r="E23">
        <v>45</v>
      </c>
      <c r="F23">
        <v>41</v>
      </c>
    </row>
    <row r="24" spans="2:6" x14ac:dyDescent="0.2">
      <c r="B24">
        <v>62</v>
      </c>
      <c r="C24">
        <v>40</v>
      </c>
      <c r="D24">
        <v>46</v>
      </c>
      <c r="E24">
        <v>39</v>
      </c>
      <c r="F24">
        <v>30</v>
      </c>
    </row>
    <row r="25" spans="2:6" x14ac:dyDescent="0.2">
      <c r="B25">
        <v>64</v>
      </c>
      <c r="C25">
        <v>40</v>
      </c>
      <c r="D25">
        <v>49</v>
      </c>
      <c r="E25">
        <v>42</v>
      </c>
      <c r="F25">
        <v>38</v>
      </c>
    </row>
    <row r="26" spans="2:6" x14ac:dyDescent="0.2">
      <c r="B26">
        <v>60</v>
      </c>
      <c r="C26">
        <v>46</v>
      </c>
      <c r="D26">
        <v>52</v>
      </c>
      <c r="E26">
        <v>41</v>
      </c>
      <c r="F26">
        <v>35</v>
      </c>
    </row>
    <row r="27" spans="2:6" x14ac:dyDescent="0.2">
      <c r="B27">
        <v>60</v>
      </c>
      <c r="C27">
        <v>44</v>
      </c>
      <c r="D27">
        <v>44</v>
      </c>
      <c r="E27">
        <v>36</v>
      </c>
      <c r="F27">
        <v>33</v>
      </c>
    </row>
    <row r="28" spans="2:6" x14ac:dyDescent="0.2">
      <c r="B28">
        <v>58</v>
      </c>
      <c r="C28">
        <v>43</v>
      </c>
      <c r="D28">
        <v>45</v>
      </c>
      <c r="E28">
        <v>37</v>
      </c>
      <c r="F28">
        <v>34</v>
      </c>
    </row>
    <row r="29" spans="2:6" x14ac:dyDescent="0.2">
      <c r="B29">
        <v>56</v>
      </c>
      <c r="C29">
        <v>42</v>
      </c>
      <c r="D29">
        <v>46</v>
      </c>
      <c r="E29">
        <v>38</v>
      </c>
      <c r="F29">
        <v>35</v>
      </c>
    </row>
    <row r="30" spans="2:6" x14ac:dyDescent="0.2">
      <c r="B30">
        <v>61</v>
      </c>
      <c r="C30">
        <v>47</v>
      </c>
      <c r="D30">
        <v>45</v>
      </c>
      <c r="E30">
        <v>37</v>
      </c>
      <c r="F30">
        <v>34</v>
      </c>
    </row>
    <row r="31" spans="2:6" x14ac:dyDescent="0.2">
      <c r="B31">
        <v>63</v>
      </c>
      <c r="C31">
        <v>46</v>
      </c>
      <c r="D31">
        <v>46</v>
      </c>
      <c r="E31">
        <v>38</v>
      </c>
      <c r="F31">
        <v>35</v>
      </c>
    </row>
    <row r="32" spans="2:6" ht="17" thickBot="1" x14ac:dyDescent="0.25"/>
    <row r="33" spans="2:7" x14ac:dyDescent="0.2">
      <c r="B33" s="12">
        <f>AVERAGE(B2:B31)</f>
        <v>55.033333333333331</v>
      </c>
      <c r="C33" s="13">
        <f>AVERAGE(C2:C31)</f>
        <v>42.93333333333333</v>
      </c>
      <c r="D33" s="13">
        <f>AVERAGE(D2:D31)</f>
        <v>46.333333333333336</v>
      </c>
      <c r="E33" s="13">
        <f>AVERAGE(E2:E31)</f>
        <v>37.666666666666664</v>
      </c>
      <c r="F33" s="13">
        <f>AVERAGE(F2:F31)</f>
        <v>34.5</v>
      </c>
      <c r="G33" s="14" t="s">
        <v>1</v>
      </c>
    </row>
    <row r="34" spans="2:7" ht="17" thickBot="1" x14ac:dyDescent="0.25">
      <c r="B34" s="7">
        <f>STDEV(B3:B31)/(SQRT(COUNT((B3:B31))))</f>
        <v>0.86315202900422616</v>
      </c>
      <c r="C34" s="8">
        <f>STDEV(C2:C31)/(SQRT(COUNT((C2:C31))))</f>
        <v>0.55694844544286692</v>
      </c>
      <c r="D34" s="8">
        <f>STDEV(D2:D31)/(SQRT(COUNT((D2:D31))))</f>
        <v>0.52595470574035308</v>
      </c>
      <c r="E34" s="8">
        <f>STDEV(E2:E31)/(SQRT(COUNT((E2:E31))))</f>
        <v>0.54103632642680288</v>
      </c>
      <c r="F34" s="8">
        <f>STDEV(F2:F31)/(SQRT(COUNT((F2:F31))))</f>
        <v>0.83010870358653321</v>
      </c>
      <c r="G34" s="15" t="s">
        <v>2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9F150-05C8-B942-844F-6806EA8B4CBE}">
  <dimension ref="A1:E27"/>
  <sheetViews>
    <sheetView workbookViewId="0">
      <selection activeCell="A26" sqref="A26:C27"/>
    </sheetView>
  </sheetViews>
  <sheetFormatPr baseColWidth="10" defaultRowHeight="16" x14ac:dyDescent="0.2"/>
  <cols>
    <col min="1" max="1" width="16" customWidth="1"/>
    <col min="2" max="2" width="20" customWidth="1"/>
    <col min="5" max="5" width="17.5" customWidth="1"/>
  </cols>
  <sheetData>
    <row r="1" spans="1:5" ht="24" x14ac:dyDescent="0.3">
      <c r="A1" s="1" t="s">
        <v>3</v>
      </c>
      <c r="B1" s="1" t="s">
        <v>4</v>
      </c>
    </row>
    <row r="2" spans="1:5" x14ac:dyDescent="0.2">
      <c r="A2">
        <v>58</v>
      </c>
      <c r="B2">
        <v>28</v>
      </c>
      <c r="E2" t="s">
        <v>5</v>
      </c>
    </row>
    <row r="3" spans="1:5" x14ac:dyDescent="0.2">
      <c r="A3">
        <v>55</v>
      </c>
      <c r="B3">
        <v>32</v>
      </c>
    </row>
    <row r="4" spans="1:5" x14ac:dyDescent="0.2">
      <c r="A4">
        <v>58</v>
      </c>
      <c r="B4">
        <v>32</v>
      </c>
    </row>
    <row r="5" spans="1:5" x14ac:dyDescent="0.2">
      <c r="A5">
        <v>60</v>
      </c>
      <c r="B5">
        <v>36</v>
      </c>
    </row>
    <row r="6" spans="1:5" x14ac:dyDescent="0.2">
      <c r="A6">
        <v>53</v>
      </c>
      <c r="B6">
        <v>37</v>
      </c>
    </row>
    <row r="7" spans="1:5" x14ac:dyDescent="0.2">
      <c r="A7">
        <v>56</v>
      </c>
      <c r="B7">
        <v>28</v>
      </c>
    </row>
    <row r="8" spans="1:5" x14ac:dyDescent="0.2">
      <c r="A8">
        <v>64</v>
      </c>
      <c r="B8">
        <v>31</v>
      </c>
    </row>
    <row r="9" spans="1:5" x14ac:dyDescent="0.2">
      <c r="A9">
        <v>60</v>
      </c>
      <c r="B9">
        <v>30</v>
      </c>
    </row>
    <row r="10" spans="1:5" x14ac:dyDescent="0.2">
      <c r="A10">
        <v>60</v>
      </c>
      <c r="B10">
        <v>26</v>
      </c>
    </row>
    <row r="11" spans="1:5" x14ac:dyDescent="0.2">
      <c r="A11">
        <v>54</v>
      </c>
      <c r="B11">
        <v>32</v>
      </c>
    </row>
    <row r="12" spans="1:5" x14ac:dyDescent="0.2">
      <c r="A12">
        <v>69</v>
      </c>
      <c r="B12">
        <v>35</v>
      </c>
    </row>
    <row r="13" spans="1:5" x14ac:dyDescent="0.2">
      <c r="A13">
        <v>67</v>
      </c>
      <c r="B13">
        <v>31</v>
      </c>
    </row>
    <row r="14" spans="1:5" x14ac:dyDescent="0.2">
      <c r="A14">
        <v>68</v>
      </c>
      <c r="B14">
        <v>30</v>
      </c>
    </row>
    <row r="15" spans="1:5" x14ac:dyDescent="0.2">
      <c r="A15">
        <v>63</v>
      </c>
      <c r="B15">
        <v>33</v>
      </c>
    </row>
    <row r="16" spans="1:5" x14ac:dyDescent="0.2">
      <c r="A16">
        <v>64</v>
      </c>
      <c r="B16">
        <v>24</v>
      </c>
    </row>
    <row r="17" spans="1:3" x14ac:dyDescent="0.2">
      <c r="A17">
        <v>60</v>
      </c>
      <c r="B17">
        <v>31</v>
      </c>
    </row>
    <row r="18" spans="1:3" x14ac:dyDescent="0.2">
      <c r="A18">
        <v>62</v>
      </c>
      <c r="B18">
        <v>26</v>
      </c>
    </row>
    <row r="19" spans="1:3" x14ac:dyDescent="0.2">
      <c r="A19">
        <v>56</v>
      </c>
      <c r="B19">
        <v>30</v>
      </c>
    </row>
    <row r="20" spans="1:3" x14ac:dyDescent="0.2">
      <c r="A20">
        <v>58</v>
      </c>
      <c r="B20">
        <v>30</v>
      </c>
    </row>
    <row r="21" spans="1:3" x14ac:dyDescent="0.2">
      <c r="A21">
        <v>60</v>
      </c>
      <c r="B21">
        <v>28</v>
      </c>
    </row>
    <row r="25" spans="1:3" ht="17" thickBot="1" x14ac:dyDescent="0.25"/>
    <row r="26" spans="1:3" x14ac:dyDescent="0.2">
      <c r="A26" s="12">
        <f>AVERAGE(A2:A21)</f>
        <v>60.25</v>
      </c>
      <c r="B26" s="13">
        <f>AVERAGE(B2:B21)</f>
        <v>30.5</v>
      </c>
      <c r="C26" s="14" t="s">
        <v>1</v>
      </c>
    </row>
    <row r="27" spans="1:3" ht="17" thickBot="1" x14ac:dyDescent="0.25">
      <c r="A27" s="7">
        <f>STDEV(A2:A21)/(SQRT(COUNT((A2:A21))))</f>
        <v>1.0153428251736349</v>
      </c>
      <c r="B27" s="8">
        <f>STDEV(B2:B21)/(SQRT(COUNT((B2:B21))))</f>
        <v>0.74161984870956621</v>
      </c>
      <c r="C27" s="15" t="s"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E4A6-4DF0-E64A-8D27-878C6AC4314C}">
  <dimension ref="A1:C46"/>
  <sheetViews>
    <sheetView workbookViewId="0">
      <selection activeCell="C44" sqref="C44:C46"/>
    </sheetView>
  </sheetViews>
  <sheetFormatPr baseColWidth="10" defaultRowHeight="16" x14ac:dyDescent="0.2"/>
  <cols>
    <col min="1" max="1" width="20.6640625" customWidth="1"/>
    <col min="2" max="2" width="26.6640625" customWidth="1"/>
  </cols>
  <sheetData>
    <row r="1" spans="1:3" ht="24" x14ac:dyDescent="0.3">
      <c r="A1" s="1" t="s">
        <v>0</v>
      </c>
      <c r="B1" s="1" t="s">
        <v>6</v>
      </c>
      <c r="C1" s="2"/>
    </row>
    <row r="2" spans="1:3" x14ac:dyDescent="0.2">
      <c r="A2">
        <v>63</v>
      </c>
      <c r="B2">
        <v>28</v>
      </c>
    </row>
    <row r="3" spans="1:3" x14ac:dyDescent="0.2">
      <c r="A3">
        <v>59</v>
      </c>
      <c r="B3">
        <v>29</v>
      </c>
    </row>
    <row r="4" spans="1:3" x14ac:dyDescent="0.2">
      <c r="A4">
        <v>62</v>
      </c>
      <c r="B4">
        <v>27</v>
      </c>
    </row>
    <row r="5" spans="1:3" x14ac:dyDescent="0.2">
      <c r="A5">
        <v>58</v>
      </c>
      <c r="B5">
        <v>30</v>
      </c>
    </row>
    <row r="6" spans="1:3" x14ac:dyDescent="0.2">
      <c r="A6">
        <v>60</v>
      </c>
      <c r="B6">
        <v>28</v>
      </c>
    </row>
    <row r="7" spans="1:3" x14ac:dyDescent="0.2">
      <c r="A7">
        <v>60</v>
      </c>
      <c r="B7">
        <v>35</v>
      </c>
    </row>
    <row r="8" spans="1:3" x14ac:dyDescent="0.2">
      <c r="A8">
        <v>59</v>
      </c>
      <c r="B8">
        <v>41</v>
      </c>
    </row>
    <row r="9" spans="1:3" x14ac:dyDescent="0.2">
      <c r="A9">
        <v>57</v>
      </c>
      <c r="B9">
        <v>41</v>
      </c>
    </row>
    <row r="10" spans="1:3" x14ac:dyDescent="0.2">
      <c r="A10">
        <v>62</v>
      </c>
      <c r="B10">
        <v>40</v>
      </c>
    </row>
    <row r="11" spans="1:3" x14ac:dyDescent="0.2">
      <c r="A11">
        <v>61</v>
      </c>
      <c r="B11">
        <v>33</v>
      </c>
    </row>
    <row r="12" spans="1:3" x14ac:dyDescent="0.2">
      <c r="A12">
        <v>55</v>
      </c>
      <c r="B12">
        <v>38</v>
      </c>
    </row>
    <row r="13" spans="1:3" x14ac:dyDescent="0.2">
      <c r="A13">
        <v>63</v>
      </c>
      <c r="B13">
        <v>32</v>
      </c>
    </row>
    <row r="14" spans="1:3" x14ac:dyDescent="0.2">
      <c r="A14">
        <v>58</v>
      </c>
      <c r="B14">
        <v>38</v>
      </c>
    </row>
    <row r="15" spans="1:3" x14ac:dyDescent="0.2">
      <c r="A15">
        <v>62</v>
      </c>
      <c r="B15">
        <v>30</v>
      </c>
    </row>
    <row r="16" spans="1:3" x14ac:dyDescent="0.2">
      <c r="A16">
        <v>56</v>
      </c>
      <c r="B16">
        <v>36</v>
      </c>
    </row>
    <row r="17" spans="1:2" x14ac:dyDescent="0.2">
      <c r="A17">
        <v>60</v>
      </c>
      <c r="B17">
        <v>35</v>
      </c>
    </row>
    <row r="18" spans="1:2" x14ac:dyDescent="0.2">
      <c r="A18">
        <v>58</v>
      </c>
      <c r="B18">
        <v>35</v>
      </c>
    </row>
    <row r="19" spans="1:2" x14ac:dyDescent="0.2">
      <c r="A19">
        <v>55</v>
      </c>
      <c r="B19">
        <v>39</v>
      </c>
    </row>
    <row r="20" spans="1:2" x14ac:dyDescent="0.2">
      <c r="A20">
        <v>60</v>
      </c>
      <c r="B20">
        <v>32</v>
      </c>
    </row>
    <row r="21" spans="1:2" x14ac:dyDescent="0.2">
      <c r="A21">
        <v>61</v>
      </c>
      <c r="B21">
        <v>36</v>
      </c>
    </row>
    <row r="22" spans="1:2" x14ac:dyDescent="0.2">
      <c r="A22">
        <v>68</v>
      </c>
      <c r="B22">
        <v>38</v>
      </c>
    </row>
    <row r="23" spans="1:2" x14ac:dyDescent="0.2">
      <c r="A23">
        <v>61</v>
      </c>
      <c r="B23">
        <v>40</v>
      </c>
    </row>
    <row r="24" spans="1:2" x14ac:dyDescent="0.2">
      <c r="A24">
        <v>57</v>
      </c>
      <c r="B24">
        <v>41</v>
      </c>
    </row>
    <row r="25" spans="1:2" x14ac:dyDescent="0.2">
      <c r="A25">
        <v>62</v>
      </c>
      <c r="B25">
        <v>41</v>
      </c>
    </row>
    <row r="26" spans="1:2" x14ac:dyDescent="0.2">
      <c r="A26">
        <v>60</v>
      </c>
      <c r="B26">
        <v>39</v>
      </c>
    </row>
    <row r="27" spans="1:2" x14ac:dyDescent="0.2">
      <c r="A27">
        <v>58</v>
      </c>
      <c r="B27">
        <v>30</v>
      </c>
    </row>
    <row r="28" spans="1:2" x14ac:dyDescent="0.2">
      <c r="A28">
        <v>60</v>
      </c>
      <c r="B28">
        <v>26</v>
      </c>
    </row>
    <row r="29" spans="1:2" x14ac:dyDescent="0.2">
      <c r="A29">
        <v>55</v>
      </c>
      <c r="B29">
        <v>24</v>
      </c>
    </row>
    <row r="30" spans="1:2" x14ac:dyDescent="0.2">
      <c r="A30">
        <v>58</v>
      </c>
      <c r="B30">
        <v>26</v>
      </c>
    </row>
    <row r="31" spans="1:2" x14ac:dyDescent="0.2">
      <c r="A31">
        <v>60</v>
      </c>
      <c r="B31">
        <v>33</v>
      </c>
    </row>
    <row r="32" spans="1:2" x14ac:dyDescent="0.2">
      <c r="A32">
        <v>67</v>
      </c>
      <c r="B32">
        <v>38</v>
      </c>
    </row>
    <row r="33" spans="1:3" x14ac:dyDescent="0.2">
      <c r="A33">
        <v>60</v>
      </c>
      <c r="B33">
        <v>35</v>
      </c>
    </row>
    <row r="34" spans="1:3" x14ac:dyDescent="0.2">
      <c r="A34">
        <v>59</v>
      </c>
      <c r="B34">
        <v>33</v>
      </c>
    </row>
    <row r="35" spans="1:3" x14ac:dyDescent="0.2">
      <c r="A35">
        <v>60</v>
      </c>
      <c r="B35">
        <v>32</v>
      </c>
    </row>
    <row r="36" spans="1:3" x14ac:dyDescent="0.2">
      <c r="A36">
        <v>56</v>
      </c>
      <c r="B36">
        <v>40</v>
      </c>
    </row>
    <row r="37" spans="1:3" x14ac:dyDescent="0.2">
      <c r="A37">
        <v>58</v>
      </c>
      <c r="B37">
        <v>40</v>
      </c>
    </row>
    <row r="38" spans="1:3" x14ac:dyDescent="0.2">
      <c r="A38">
        <v>57</v>
      </c>
      <c r="B38">
        <v>36</v>
      </c>
    </row>
    <row r="39" spans="1:3" x14ac:dyDescent="0.2">
      <c r="A39">
        <v>60</v>
      </c>
      <c r="B39">
        <v>39</v>
      </c>
    </row>
    <row r="40" spans="1:3" x14ac:dyDescent="0.2">
      <c r="A40">
        <v>55</v>
      </c>
      <c r="B40">
        <v>38</v>
      </c>
    </row>
    <row r="41" spans="1:3" x14ac:dyDescent="0.2">
      <c r="A41">
        <v>61</v>
      </c>
      <c r="B41">
        <v>39</v>
      </c>
    </row>
    <row r="43" spans="1:3" ht="17" thickBot="1" x14ac:dyDescent="0.25"/>
    <row r="44" spans="1:3" x14ac:dyDescent="0.2">
      <c r="A44" s="3">
        <f>AVERAGE(A2:A41)</f>
        <v>59.524999999999999</v>
      </c>
      <c r="B44" s="4">
        <f>AVERAGE(B2:B41)</f>
        <v>34.774999999999999</v>
      </c>
      <c r="C44" s="9" t="s">
        <v>1</v>
      </c>
    </row>
    <row r="45" spans="1:3" x14ac:dyDescent="0.2">
      <c r="A45" s="5"/>
      <c r="B45" s="6"/>
      <c r="C45" s="10"/>
    </row>
    <row r="46" spans="1:3" ht="17" thickBot="1" x14ac:dyDescent="0.25">
      <c r="A46" s="7">
        <f>STDEV(A2:A41)/(SQRT(COUNT((A2:A41))))</f>
        <v>0.45851977559902979</v>
      </c>
      <c r="B46" s="8">
        <f>STDEV(B2:B41)/(SQRT(COUNT((B2:B41))))</f>
        <v>0.77994699030915349</v>
      </c>
      <c r="C46" s="11" t="s">
        <v>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C9946-FE29-7D4D-87FE-FE5AA6686600}">
  <dimension ref="A2:G36"/>
  <sheetViews>
    <sheetView tabSelected="1" topLeftCell="A6" workbookViewId="0">
      <selection activeCell="B25" sqref="B25"/>
    </sheetView>
  </sheetViews>
  <sheetFormatPr baseColWidth="10" defaultRowHeight="19" x14ac:dyDescent="0.25"/>
  <cols>
    <col min="1" max="1" width="22.33203125" style="17" customWidth="1"/>
    <col min="2" max="2" width="40.6640625" style="17" customWidth="1"/>
    <col min="3" max="3" width="34.5" style="17" customWidth="1"/>
    <col min="4" max="16384" width="10.83203125" style="17"/>
  </cols>
  <sheetData>
    <row r="2" spans="1:4" x14ac:dyDescent="0.25">
      <c r="A2" s="16" t="s">
        <v>11</v>
      </c>
      <c r="C2" s="18" t="s">
        <v>12</v>
      </c>
    </row>
    <row r="3" spans="1:4" x14ac:dyDescent="0.25">
      <c r="C3" s="20" t="s">
        <v>13</v>
      </c>
      <c r="D3" s="21" t="s">
        <v>14</v>
      </c>
    </row>
    <row r="4" spans="1:4" x14ac:dyDescent="0.25">
      <c r="A4" s="28" t="s">
        <v>23</v>
      </c>
      <c r="B4" s="22" t="s">
        <v>3</v>
      </c>
      <c r="C4" s="23">
        <v>3.4338235294117649</v>
      </c>
      <c r="D4" s="24">
        <v>100</v>
      </c>
    </row>
    <row r="5" spans="1:4" x14ac:dyDescent="0.25">
      <c r="A5" s="28"/>
      <c r="B5" s="22" t="s">
        <v>22</v>
      </c>
      <c r="C5" s="23">
        <v>1.2010000000000001</v>
      </c>
      <c r="D5" s="24">
        <f>(C5*D4)/C4</f>
        <v>34.975588865096363</v>
      </c>
    </row>
    <row r="6" spans="1:4" x14ac:dyDescent="0.25">
      <c r="A6" s="28"/>
      <c r="B6" s="22" t="s">
        <v>24</v>
      </c>
      <c r="C6" s="23">
        <v>1.9121290963235296</v>
      </c>
      <c r="D6" s="24">
        <f>(C6*D4)/C4</f>
        <v>55.685130000000001</v>
      </c>
    </row>
    <row r="7" spans="1:4" x14ac:dyDescent="0.25">
      <c r="A7" s="28"/>
      <c r="B7" s="22" t="s">
        <v>20</v>
      </c>
      <c r="C7" s="23">
        <v>1.7279000000000002</v>
      </c>
      <c r="D7" s="24">
        <f>(C7*D4)/C4</f>
        <v>50.32</v>
      </c>
    </row>
    <row r="12" spans="1:4" x14ac:dyDescent="0.25">
      <c r="A12" s="16" t="s">
        <v>15</v>
      </c>
      <c r="C12" s="20" t="s">
        <v>12</v>
      </c>
    </row>
    <row r="13" spans="1:4" x14ac:dyDescent="0.25">
      <c r="A13" s="19"/>
      <c r="C13" s="20" t="s">
        <v>13</v>
      </c>
      <c r="D13" s="21" t="s">
        <v>14</v>
      </c>
    </row>
    <row r="14" spans="1:4" x14ac:dyDescent="0.25">
      <c r="A14" s="28" t="s">
        <v>23</v>
      </c>
      <c r="B14" s="22" t="s">
        <v>3</v>
      </c>
      <c r="C14" s="25">
        <v>3.2</v>
      </c>
      <c r="D14" s="26">
        <v>100</v>
      </c>
    </row>
    <row r="15" spans="1:4" x14ac:dyDescent="0.25">
      <c r="A15" s="28"/>
      <c r="B15" s="22" t="s">
        <v>22</v>
      </c>
      <c r="C15" s="25">
        <v>1.6192000000000002</v>
      </c>
      <c r="D15" s="26">
        <f>(C15*D14)/C14</f>
        <v>50.6</v>
      </c>
    </row>
    <row r="16" spans="1:4" x14ac:dyDescent="0.25">
      <c r="A16" s="28"/>
      <c r="B16" s="22" t="s">
        <v>24</v>
      </c>
      <c r="C16" s="25">
        <v>1.7824</v>
      </c>
      <c r="D16" s="26">
        <f>(C16*D14)/C14</f>
        <v>55.7</v>
      </c>
    </row>
    <row r="17" spans="1:7" x14ac:dyDescent="0.25">
      <c r="A17" s="28"/>
      <c r="B17" s="22" t="s">
        <v>20</v>
      </c>
      <c r="C17" s="25">
        <v>2.5472000000000001</v>
      </c>
      <c r="D17" s="26">
        <f>(C17*D14)/C14</f>
        <v>79.600000000000009</v>
      </c>
    </row>
    <row r="18" spans="1:7" x14ac:dyDescent="0.25">
      <c r="A18" s="22"/>
    </row>
    <row r="21" spans="1:7" x14ac:dyDescent="0.25">
      <c r="A21" s="16" t="s">
        <v>16</v>
      </c>
      <c r="C21" s="20" t="s">
        <v>12</v>
      </c>
    </row>
    <row r="22" spans="1:7" x14ac:dyDescent="0.25">
      <c r="C22" s="20" t="s">
        <v>13</v>
      </c>
      <c r="D22" s="21" t="s">
        <v>14</v>
      </c>
      <c r="F22" s="19"/>
      <c r="G22" s="19"/>
    </row>
    <row r="23" spans="1:7" x14ac:dyDescent="0.25">
      <c r="A23" s="28" t="s">
        <v>23</v>
      </c>
      <c r="B23" s="22" t="s">
        <v>3</v>
      </c>
      <c r="C23" s="17">
        <v>9.32</v>
      </c>
      <c r="D23" s="26">
        <v>100</v>
      </c>
      <c r="F23" s="24"/>
    </row>
    <row r="24" spans="1:7" x14ac:dyDescent="0.25">
      <c r="A24" s="28"/>
      <c r="B24" s="22" t="s">
        <v>22</v>
      </c>
      <c r="C24" s="17">
        <v>7.940640000000001</v>
      </c>
      <c r="D24" s="26">
        <f>(C24*D23)/C23</f>
        <v>85.2</v>
      </c>
      <c r="F24" s="24"/>
    </row>
    <row r="25" spans="1:7" x14ac:dyDescent="0.25">
      <c r="A25" s="28"/>
      <c r="B25" s="22" t="s">
        <v>24</v>
      </c>
      <c r="C25" s="17">
        <v>8.0375680000000003</v>
      </c>
      <c r="D25" s="26">
        <f>(C25*D23)/C23</f>
        <v>86.24</v>
      </c>
      <c r="F25" s="24"/>
    </row>
    <row r="26" spans="1:7" x14ac:dyDescent="0.25">
      <c r="A26" s="28"/>
      <c r="B26" s="22" t="s">
        <v>20</v>
      </c>
      <c r="C26" s="17">
        <v>4.7065999999999999</v>
      </c>
      <c r="D26" s="26">
        <f>(C26*D23)/C23</f>
        <v>50.499999999999993</v>
      </c>
      <c r="F26" s="24"/>
    </row>
    <row r="27" spans="1:7" x14ac:dyDescent="0.25">
      <c r="A27" s="22"/>
    </row>
    <row r="30" spans="1:7" x14ac:dyDescent="0.25">
      <c r="A30" s="16" t="s">
        <v>17</v>
      </c>
      <c r="C30" s="27" t="s">
        <v>18</v>
      </c>
      <c r="G30" s="19" t="s">
        <v>19</v>
      </c>
    </row>
    <row r="31" spans="1:7" x14ac:dyDescent="0.25">
      <c r="C31" s="27" t="s">
        <v>13</v>
      </c>
      <c r="D31" s="27" t="s">
        <v>14</v>
      </c>
      <c r="G31" s="19"/>
    </row>
    <row r="32" spans="1:7" x14ac:dyDescent="0.25">
      <c r="A32" s="28" t="s">
        <v>23</v>
      </c>
      <c r="B32" s="22" t="s">
        <v>3</v>
      </c>
      <c r="C32" s="17">
        <v>10.71</v>
      </c>
      <c r="D32" s="17">
        <v>100</v>
      </c>
      <c r="G32" s="19">
        <f>(D4+D14+D23+D32)/4</f>
        <v>100</v>
      </c>
    </row>
    <row r="33" spans="1:7" x14ac:dyDescent="0.25">
      <c r="A33" s="28"/>
      <c r="B33" s="22" t="s">
        <v>22</v>
      </c>
      <c r="C33" s="17">
        <v>5.42</v>
      </c>
      <c r="D33" s="17">
        <f>C33*D32/C32</f>
        <v>50.60690943043884</v>
      </c>
      <c r="G33" s="19">
        <f>(D5+D15+D24+D33)/4</f>
        <v>55.345624573883804</v>
      </c>
    </row>
    <row r="34" spans="1:7" x14ac:dyDescent="0.25">
      <c r="A34" s="28"/>
      <c r="B34" s="22" t="s">
        <v>24</v>
      </c>
      <c r="C34" s="17">
        <v>5.97</v>
      </c>
      <c r="D34" s="17">
        <f>C34*D32/C32</f>
        <v>55.742296918767501</v>
      </c>
      <c r="G34" s="19">
        <f>(D6+D16+D25+D34)/4</f>
        <v>63.341856729691877</v>
      </c>
    </row>
    <row r="35" spans="1:7" x14ac:dyDescent="0.25">
      <c r="A35" s="28"/>
      <c r="B35" s="22" t="s">
        <v>20</v>
      </c>
      <c r="C35" s="17">
        <v>5.39</v>
      </c>
      <c r="D35" s="17">
        <f>C35*D32/C32</f>
        <v>50.326797385620914</v>
      </c>
      <c r="G35" s="19">
        <f>(D7+D17+D26+D35)/4</f>
        <v>57.686699346405234</v>
      </c>
    </row>
    <row r="36" spans="1:7" x14ac:dyDescent="0.25">
      <c r="A36" s="19"/>
    </row>
  </sheetData>
  <mergeCells count="4">
    <mergeCell ref="A4:A7"/>
    <mergeCell ref="A14:A17"/>
    <mergeCell ref="A23:A26"/>
    <mergeCell ref="A32:A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Fig4A</vt:lpstr>
      <vt:lpstr>Fig4B</vt:lpstr>
      <vt:lpstr>Fig4C</vt:lpstr>
      <vt:lpstr>Fig4-S1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Falconio</dc:creator>
  <cp:lastModifiedBy>laura ciapponi</cp:lastModifiedBy>
  <dcterms:created xsi:type="dcterms:W3CDTF">2016-12-07T22:37:57Z</dcterms:created>
  <dcterms:modified xsi:type="dcterms:W3CDTF">2021-05-03T11:39:52Z</dcterms:modified>
</cp:coreProperties>
</file>