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4" i="1"/>
  <c r="E70" i="1" s="1"/>
  <c r="D73" i="1"/>
  <c r="D72" i="1"/>
  <c r="D71" i="1"/>
  <c r="F70" i="1"/>
  <c r="D70" i="1"/>
  <c r="G70" i="1" s="1"/>
  <c r="D68" i="1"/>
  <c r="D67" i="1"/>
  <c r="D66" i="1"/>
  <c r="D65" i="1"/>
  <c r="D64" i="1"/>
  <c r="F63" i="1"/>
  <c r="D63" i="1"/>
  <c r="E63" i="1" s="1"/>
  <c r="D61" i="1"/>
  <c r="D60" i="1"/>
  <c r="D59" i="1"/>
  <c r="D58" i="1"/>
  <c r="D57" i="1"/>
  <c r="F56" i="1"/>
  <c r="D56" i="1"/>
  <c r="E56" i="1" s="1"/>
  <c r="D54" i="1"/>
  <c r="D53" i="1"/>
  <c r="D52" i="1"/>
  <c r="D51" i="1"/>
  <c r="D50" i="1"/>
  <c r="F49" i="1"/>
  <c r="D49" i="1"/>
  <c r="E49" i="1" s="1"/>
  <c r="D47" i="1"/>
  <c r="D46" i="1"/>
  <c r="D45" i="1"/>
  <c r="D44" i="1"/>
  <c r="D43" i="1"/>
  <c r="F42" i="1"/>
  <c r="D42" i="1"/>
  <c r="E42" i="1" s="1"/>
  <c r="D39" i="1"/>
  <c r="D38" i="1"/>
  <c r="D37" i="1"/>
  <c r="D36" i="1"/>
  <c r="D35" i="1"/>
  <c r="F34" i="1"/>
  <c r="E34" i="1"/>
  <c r="D34" i="1"/>
  <c r="D32" i="1"/>
  <c r="D31" i="1"/>
  <c r="D30" i="1"/>
  <c r="D29" i="1"/>
  <c r="D28" i="1"/>
  <c r="F27" i="1"/>
  <c r="D27" i="1"/>
  <c r="E27" i="1" s="1"/>
  <c r="D25" i="1"/>
  <c r="D24" i="1"/>
  <c r="D23" i="1"/>
  <c r="D22" i="1"/>
  <c r="D21" i="1"/>
  <c r="F20" i="1"/>
  <c r="D20" i="1"/>
  <c r="E20" i="1" s="1"/>
  <c r="D18" i="1"/>
  <c r="D17" i="1"/>
  <c r="D16" i="1"/>
  <c r="D15" i="1"/>
  <c r="D14" i="1"/>
  <c r="F13" i="1"/>
  <c r="D13" i="1"/>
  <c r="E13" i="1" s="1"/>
  <c r="D11" i="1"/>
  <c r="D10" i="1"/>
  <c r="D9" i="1"/>
  <c r="D8" i="1"/>
  <c r="D7" i="1"/>
  <c r="G34" i="1" s="1"/>
  <c r="F6" i="1"/>
  <c r="D6" i="1"/>
  <c r="E6" i="1" s="1"/>
  <c r="G63" i="1" l="1"/>
  <c r="G27" i="1"/>
</calcChain>
</file>

<file path=xl/sharedStrings.xml><?xml version="1.0" encoding="utf-8"?>
<sst xmlns="http://schemas.openxmlformats.org/spreadsheetml/2006/main" count="81" uniqueCount="22">
  <si>
    <t>Fig 4_H_  source data:  temporal anlaysis of mouse, X.trop Enh1-driven luciferase activity in foregut at NF10.5, NF15, NF20, NF25, NF33/34</t>
  </si>
  <si>
    <t>Sample</t>
  </si>
  <si>
    <t xml:space="preserve">Firefly </t>
  </si>
  <si>
    <t>Renilla</t>
  </si>
  <si>
    <t>Firefly / Renilla</t>
  </si>
  <si>
    <t>avg</t>
  </si>
  <si>
    <t>std dev</t>
  </si>
  <si>
    <t>t-test p-value</t>
  </si>
  <si>
    <t>comparison</t>
  </si>
  <si>
    <t xml:space="preserve">mouse Enh1 WT foregut injection   assayed   NF10.5  </t>
  </si>
  <si>
    <t xml:space="preserve">mouse Enh1 WT foregut injection   assayed   NF15 </t>
  </si>
  <si>
    <t>mouse Enh1 WT foregut injection   assayed   NF20</t>
  </si>
  <si>
    <t>mouse Enh1 WT foregut injection   assayed   NF25</t>
  </si>
  <si>
    <t xml:space="preserve"> (vs mouse Enh1 WT fg NF10.5)</t>
  </si>
  <si>
    <t>mouse Enh1 WT foregut injection   assayed   NF33/34</t>
  </si>
  <si>
    <t xml:space="preserve">trop Enh1 WT foregut injection assayed   NF10.5  </t>
  </si>
  <si>
    <t>trop Enh1 WT foregut injection assayed   NF15</t>
  </si>
  <si>
    <t>trop Enh1 WT foregut injection assayed   NF20</t>
  </si>
  <si>
    <t>trop Enh1 WT foregut injection assayed   NF25</t>
  </si>
  <si>
    <t xml:space="preserve"> (vs X.trop Enh1 WT fg NF10.5)</t>
  </si>
  <si>
    <t>trop Enh1 WT foregut injection assayed   NF33/34</t>
  </si>
  <si>
    <t>trop Enh1 WT anterior mesend  NF33/34  fert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</si>
</sst>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5"/>
  <sheetViews>
    <sheetView tabSelected="1" workbookViewId="0">
      <selection activeCell="G10" sqref="G10"/>
    </sheetView>
  </sheetViews>
  <sheetFormatPr defaultRowHeight="14.5" x14ac:dyDescent="0.35"/>
  <cols>
    <col min="1" max="1" width="47.6328125" customWidth="1"/>
    <col min="4" max="4" width="16.1796875" customWidth="1"/>
  </cols>
  <sheetData>
    <row r="3" spans="1:8" s="1" customFormat="1" ht="15.5" x14ac:dyDescent="0.35">
      <c r="A3" s="1" t="s">
        <v>0</v>
      </c>
    </row>
    <row r="5" spans="1:8" ht="15.5" x14ac:dyDescent="0.3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x14ac:dyDescent="0.35">
      <c r="A6" s="3" t="s">
        <v>9</v>
      </c>
      <c r="B6">
        <v>55839</v>
      </c>
      <c r="C6">
        <v>12909</v>
      </c>
      <c r="D6">
        <f t="shared" ref="D6:D11" si="0">B6/C6</f>
        <v>4.3255867999070414</v>
      </c>
      <c r="E6">
        <f>AVERAGE(D6:D11)</f>
        <v>3.8316660357792123</v>
      </c>
      <c r="F6">
        <f>STDEV(D6:D11)</f>
        <v>0.72861556028156338</v>
      </c>
    </row>
    <row r="7" spans="1:8" x14ac:dyDescent="0.35">
      <c r="A7" t="s">
        <v>9</v>
      </c>
      <c r="B7">
        <v>50296</v>
      </c>
      <c r="C7">
        <v>13228</v>
      </c>
      <c r="D7">
        <f t="shared" si="0"/>
        <v>3.8022376776534625</v>
      </c>
    </row>
    <row r="8" spans="1:8" x14ac:dyDescent="0.35">
      <c r="A8" t="s">
        <v>9</v>
      </c>
      <c r="B8">
        <v>35128</v>
      </c>
      <c r="C8">
        <v>13701</v>
      </c>
      <c r="D8">
        <f t="shared" si="0"/>
        <v>2.5639004452229766</v>
      </c>
    </row>
    <row r="9" spans="1:8" x14ac:dyDescent="0.35">
      <c r="A9" t="s">
        <v>9</v>
      </c>
      <c r="B9">
        <v>61373</v>
      </c>
      <c r="C9">
        <v>12994</v>
      </c>
      <c r="D9">
        <f t="shared" si="0"/>
        <v>4.7231799291980918</v>
      </c>
    </row>
    <row r="10" spans="1:8" x14ac:dyDescent="0.35">
      <c r="A10" t="s">
        <v>9</v>
      </c>
      <c r="B10">
        <v>45821</v>
      </c>
      <c r="C10">
        <v>12236</v>
      </c>
      <c r="D10">
        <f t="shared" si="0"/>
        <v>3.7447695325269694</v>
      </c>
    </row>
    <row r="11" spans="1:8" x14ac:dyDescent="0.35">
      <c r="A11" t="s">
        <v>9</v>
      </c>
      <c r="B11">
        <v>49392</v>
      </c>
      <c r="C11">
        <v>12895</v>
      </c>
      <c r="D11">
        <f t="shared" si="0"/>
        <v>3.8303218301667314</v>
      </c>
    </row>
    <row r="13" spans="1:8" x14ac:dyDescent="0.35">
      <c r="A13" t="s">
        <v>10</v>
      </c>
      <c r="B13">
        <v>129102</v>
      </c>
      <c r="C13">
        <v>13629</v>
      </c>
      <c r="D13">
        <f t="shared" ref="D13:D18" si="1">B13/C13</f>
        <v>9.47259520140876</v>
      </c>
      <c r="E13">
        <f>AVERAGE(D13:D18)</f>
        <v>11.749421924526246</v>
      </c>
      <c r="F13">
        <f>STDEV(D13:D18)</f>
        <v>1.9310553155310497</v>
      </c>
    </row>
    <row r="14" spans="1:8" x14ac:dyDescent="0.35">
      <c r="A14" t="s">
        <v>10</v>
      </c>
      <c r="B14">
        <v>165018</v>
      </c>
      <c r="C14">
        <v>13990</v>
      </c>
      <c r="D14">
        <f t="shared" si="1"/>
        <v>11.79542530378842</v>
      </c>
    </row>
    <row r="15" spans="1:8" x14ac:dyDescent="0.35">
      <c r="A15" t="s">
        <v>10</v>
      </c>
      <c r="B15">
        <v>138944</v>
      </c>
      <c r="C15">
        <v>12892</v>
      </c>
      <c r="D15">
        <f t="shared" si="1"/>
        <v>10.777536456717344</v>
      </c>
    </row>
    <row r="16" spans="1:8" x14ac:dyDescent="0.35">
      <c r="A16" t="s">
        <v>10</v>
      </c>
      <c r="B16">
        <v>150095</v>
      </c>
      <c r="C16">
        <v>11088</v>
      </c>
      <c r="D16">
        <f t="shared" si="1"/>
        <v>13.53670634920635</v>
      </c>
    </row>
    <row r="17" spans="1:8" x14ac:dyDescent="0.35">
      <c r="A17" t="s">
        <v>10</v>
      </c>
      <c r="B17">
        <v>128753</v>
      </c>
      <c r="C17">
        <v>12359</v>
      </c>
      <c r="D17">
        <f t="shared" si="1"/>
        <v>10.417752245327291</v>
      </c>
    </row>
    <row r="18" spans="1:8" x14ac:dyDescent="0.35">
      <c r="A18" t="s">
        <v>10</v>
      </c>
      <c r="B18">
        <v>162274</v>
      </c>
      <c r="C18">
        <v>11194</v>
      </c>
      <c r="D18">
        <f t="shared" si="1"/>
        <v>14.496515990709309</v>
      </c>
    </row>
    <row r="20" spans="1:8" x14ac:dyDescent="0.35">
      <c r="A20" t="s">
        <v>11</v>
      </c>
      <c r="B20">
        <v>287193</v>
      </c>
      <c r="C20">
        <v>13146</v>
      </c>
      <c r="D20">
        <f t="shared" ref="D20:D25" si="2">B20/C20</f>
        <v>21.846417161113646</v>
      </c>
      <c r="E20">
        <f>AVERAGE(D20:D25)</f>
        <v>22.329984970402688</v>
      </c>
      <c r="F20">
        <f>STDEV(D20:D25)</f>
        <v>8.7059272364993845</v>
      </c>
    </row>
    <row r="21" spans="1:8" x14ac:dyDescent="0.35">
      <c r="A21" t="s">
        <v>11</v>
      </c>
      <c r="B21">
        <v>134149</v>
      </c>
      <c r="C21">
        <v>13887</v>
      </c>
      <c r="D21">
        <f t="shared" si="2"/>
        <v>9.6600417656801323</v>
      </c>
    </row>
    <row r="22" spans="1:8" x14ac:dyDescent="0.35">
      <c r="A22" t="s">
        <v>11</v>
      </c>
      <c r="B22">
        <v>227914</v>
      </c>
      <c r="C22">
        <v>13903</v>
      </c>
      <c r="D22">
        <f t="shared" si="2"/>
        <v>16.393152557002086</v>
      </c>
    </row>
    <row r="23" spans="1:8" x14ac:dyDescent="0.35">
      <c r="A23" t="s">
        <v>11</v>
      </c>
      <c r="B23">
        <v>369704</v>
      </c>
      <c r="C23">
        <v>12764</v>
      </c>
      <c r="D23">
        <f t="shared" si="2"/>
        <v>28.964587903478535</v>
      </c>
    </row>
    <row r="24" spans="1:8" x14ac:dyDescent="0.35">
      <c r="A24" t="s">
        <v>11</v>
      </c>
      <c r="B24">
        <v>301589</v>
      </c>
      <c r="C24">
        <v>13102</v>
      </c>
      <c r="D24">
        <f t="shared" si="2"/>
        <v>23.018546786750115</v>
      </c>
    </row>
    <row r="25" spans="1:8" x14ac:dyDescent="0.35">
      <c r="A25" t="s">
        <v>11</v>
      </c>
      <c r="B25">
        <v>412337</v>
      </c>
      <c r="C25">
        <v>12093</v>
      </c>
      <c r="D25">
        <f t="shared" si="2"/>
        <v>34.097163648391628</v>
      </c>
    </row>
    <row r="27" spans="1:8" x14ac:dyDescent="0.35">
      <c r="A27" t="s">
        <v>12</v>
      </c>
      <c r="B27">
        <v>1501199</v>
      </c>
      <c r="C27">
        <v>14156</v>
      </c>
      <c r="D27">
        <f t="shared" ref="D27:D32" si="3">B27/C27</f>
        <v>106.04683526419893</v>
      </c>
      <c r="E27">
        <f>AVERAGE(D27:D32)</f>
        <v>122.26920453630721</v>
      </c>
      <c r="F27">
        <f>STDEV(D27:D32)</f>
        <v>33.091338419613692</v>
      </c>
      <c r="G27">
        <f>TTEST(D27:D32,D6:D11,2,3)</f>
        <v>3.1893764144682544E-4</v>
      </c>
      <c r="H27" t="s">
        <v>13</v>
      </c>
    </row>
    <row r="28" spans="1:8" x14ac:dyDescent="0.35">
      <c r="A28" t="s">
        <v>12</v>
      </c>
      <c r="B28">
        <v>1378245</v>
      </c>
      <c r="C28">
        <v>14923</v>
      </c>
      <c r="D28">
        <f t="shared" si="3"/>
        <v>92.357099778864836</v>
      </c>
    </row>
    <row r="29" spans="1:8" x14ac:dyDescent="0.35">
      <c r="A29" t="s">
        <v>12</v>
      </c>
      <c r="B29">
        <v>1312037</v>
      </c>
      <c r="C29">
        <v>13515</v>
      </c>
      <c r="D29">
        <f t="shared" si="3"/>
        <v>97.080059193488722</v>
      </c>
    </row>
    <row r="30" spans="1:8" x14ac:dyDescent="0.35">
      <c r="A30" t="s">
        <v>12</v>
      </c>
      <c r="B30">
        <v>1609613</v>
      </c>
      <c r="C30">
        <v>13005</v>
      </c>
      <c r="D30">
        <f t="shared" si="3"/>
        <v>123.76878123798539</v>
      </c>
    </row>
    <row r="31" spans="1:8" x14ac:dyDescent="0.35">
      <c r="A31" t="s">
        <v>12</v>
      </c>
      <c r="B31">
        <v>2298769</v>
      </c>
      <c r="C31">
        <v>12623</v>
      </c>
      <c r="D31">
        <f t="shared" si="3"/>
        <v>182.10956191079774</v>
      </c>
    </row>
    <row r="32" spans="1:8" x14ac:dyDescent="0.35">
      <c r="A32" t="s">
        <v>12</v>
      </c>
      <c r="B32">
        <v>1681860</v>
      </c>
      <c r="C32">
        <v>12717</v>
      </c>
      <c r="D32">
        <f t="shared" si="3"/>
        <v>132.25288983250766</v>
      </c>
    </row>
    <row r="34" spans="1:8" x14ac:dyDescent="0.35">
      <c r="A34" t="s">
        <v>14</v>
      </c>
      <c r="B34">
        <v>4456164</v>
      </c>
      <c r="C34">
        <v>14908</v>
      </c>
      <c r="D34">
        <f t="shared" ref="D34:D39" si="4">B34/C34</f>
        <v>298.91092031124231</v>
      </c>
      <c r="E34">
        <f>AVERAGE(D34:D39)</f>
        <v>257.10737414475437</v>
      </c>
      <c r="F34">
        <f>STDEV(D34:D39)</f>
        <v>32.766328026499373</v>
      </c>
      <c r="G34">
        <f>TTEST(D34:D39,D6:D11,2,3)</f>
        <v>7.5162500629876555E-6</v>
      </c>
      <c r="H34" t="s">
        <v>13</v>
      </c>
    </row>
    <row r="35" spans="1:8" x14ac:dyDescent="0.35">
      <c r="A35" t="s">
        <v>14</v>
      </c>
      <c r="B35">
        <v>3607996</v>
      </c>
      <c r="C35">
        <v>12711</v>
      </c>
      <c r="D35">
        <f t="shared" si="4"/>
        <v>283.84832035245063</v>
      </c>
    </row>
    <row r="36" spans="1:8" x14ac:dyDescent="0.35">
      <c r="A36" t="s">
        <v>14</v>
      </c>
      <c r="B36">
        <v>2854301</v>
      </c>
      <c r="C36">
        <v>13202</v>
      </c>
      <c r="D36">
        <f t="shared" si="4"/>
        <v>216.20216633843356</v>
      </c>
    </row>
    <row r="37" spans="1:8" x14ac:dyDescent="0.35">
      <c r="A37" t="s">
        <v>14</v>
      </c>
      <c r="B37">
        <v>3812561</v>
      </c>
      <c r="C37">
        <v>14196</v>
      </c>
      <c r="D37">
        <f t="shared" si="4"/>
        <v>268.56586362355591</v>
      </c>
    </row>
    <row r="38" spans="1:8" x14ac:dyDescent="0.35">
      <c r="A38" t="s">
        <v>14</v>
      </c>
      <c r="B38">
        <v>3209075</v>
      </c>
      <c r="C38">
        <v>14289</v>
      </c>
      <c r="D38">
        <f t="shared" si="4"/>
        <v>224.58359577297222</v>
      </c>
    </row>
    <row r="39" spans="1:8" x14ac:dyDescent="0.35">
      <c r="A39" t="s">
        <v>14</v>
      </c>
      <c r="B39">
        <v>3700378</v>
      </c>
      <c r="C39">
        <v>14770</v>
      </c>
      <c r="D39">
        <f t="shared" si="4"/>
        <v>250.53337846987137</v>
      </c>
    </row>
    <row r="41" spans="1:8" ht="15.5" x14ac:dyDescent="0.35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</row>
    <row r="42" spans="1:8" x14ac:dyDescent="0.35">
      <c r="A42" s="4" t="s">
        <v>15</v>
      </c>
      <c r="B42">
        <v>34704</v>
      </c>
      <c r="C42">
        <v>17707</v>
      </c>
      <c r="D42">
        <f>B42/C42</f>
        <v>1.9599028632744113</v>
      </c>
      <c r="E42">
        <f>AVERAGE(D42:D47)</f>
        <v>2.2302074687120532</v>
      </c>
      <c r="F42">
        <f>STDEV(D42:D47)</f>
        <v>0.38484869829497265</v>
      </c>
    </row>
    <row r="43" spans="1:8" x14ac:dyDescent="0.35">
      <c r="A43" t="s">
        <v>15</v>
      </c>
      <c r="B43">
        <v>40183</v>
      </c>
      <c r="C43">
        <v>16381</v>
      </c>
      <c r="D43">
        <f t="shared" ref="D43:D75" si="5">B43/C43</f>
        <v>2.4530248458580064</v>
      </c>
    </row>
    <row r="44" spans="1:8" x14ac:dyDescent="0.35">
      <c r="A44" t="s">
        <v>15</v>
      </c>
      <c r="B44">
        <v>38224</v>
      </c>
      <c r="C44">
        <v>16143</v>
      </c>
      <c r="D44">
        <f t="shared" si="5"/>
        <v>2.3678374527659045</v>
      </c>
    </row>
    <row r="45" spans="1:8" x14ac:dyDescent="0.35">
      <c r="A45" t="s">
        <v>15</v>
      </c>
      <c r="B45">
        <v>33055</v>
      </c>
      <c r="C45">
        <v>16878</v>
      </c>
      <c r="D45">
        <f t="shared" si="5"/>
        <v>1.9584666429671762</v>
      </c>
    </row>
    <row r="46" spans="1:8" x14ac:dyDescent="0.35">
      <c r="A46" t="s">
        <v>15</v>
      </c>
      <c r="B46">
        <v>29226</v>
      </c>
      <c r="C46">
        <v>16087</v>
      </c>
      <c r="D46">
        <f t="shared" si="5"/>
        <v>1.8167464412258345</v>
      </c>
    </row>
    <row r="47" spans="1:8" x14ac:dyDescent="0.35">
      <c r="A47" t="s">
        <v>15</v>
      </c>
      <c r="B47">
        <v>50609</v>
      </c>
      <c r="C47">
        <v>17913</v>
      </c>
      <c r="D47">
        <f t="shared" si="5"/>
        <v>2.8252665661809857</v>
      </c>
    </row>
    <row r="49" spans="1:8" x14ac:dyDescent="0.35">
      <c r="A49" t="s">
        <v>16</v>
      </c>
      <c r="B49">
        <v>67990</v>
      </c>
      <c r="C49">
        <v>15236</v>
      </c>
      <c r="D49">
        <f t="shared" si="5"/>
        <v>4.4624573378839587</v>
      </c>
      <c r="E49">
        <f>AVERAGE(D49:D54)</f>
        <v>4.3949411220084871</v>
      </c>
      <c r="F49">
        <f>STDEV(D49:D54)</f>
        <v>0.49207397314186185</v>
      </c>
    </row>
    <row r="50" spans="1:8" x14ac:dyDescent="0.35">
      <c r="A50" t="s">
        <v>16</v>
      </c>
      <c r="B50">
        <v>78129</v>
      </c>
      <c r="C50">
        <v>16939</v>
      </c>
      <c r="D50">
        <f t="shared" si="5"/>
        <v>4.6123738119133364</v>
      </c>
    </row>
    <row r="51" spans="1:8" x14ac:dyDescent="0.35">
      <c r="A51" t="s">
        <v>16</v>
      </c>
      <c r="B51">
        <v>74503</v>
      </c>
      <c r="C51">
        <v>16337</v>
      </c>
      <c r="D51">
        <f t="shared" si="5"/>
        <v>4.5603844035012546</v>
      </c>
    </row>
    <row r="52" spans="1:8" x14ac:dyDescent="0.35">
      <c r="A52" t="s">
        <v>16</v>
      </c>
      <c r="B52">
        <v>83441</v>
      </c>
      <c r="C52">
        <v>16451</v>
      </c>
      <c r="D52">
        <f t="shared" si="5"/>
        <v>5.0720928818916784</v>
      </c>
    </row>
    <row r="53" spans="1:8" x14ac:dyDescent="0.35">
      <c r="A53" t="s">
        <v>16</v>
      </c>
      <c r="B53">
        <v>67498</v>
      </c>
      <c r="C53">
        <v>17012</v>
      </c>
      <c r="D53">
        <f t="shared" si="5"/>
        <v>3.9676698800846459</v>
      </c>
    </row>
    <row r="54" spans="1:8" x14ac:dyDescent="0.35">
      <c r="A54" t="s">
        <v>16</v>
      </c>
      <c r="B54">
        <v>59111</v>
      </c>
      <c r="C54">
        <v>15999</v>
      </c>
      <c r="D54">
        <f t="shared" si="5"/>
        <v>3.6946684167760484</v>
      </c>
    </row>
    <row r="56" spans="1:8" x14ac:dyDescent="0.35">
      <c r="A56" t="s">
        <v>17</v>
      </c>
      <c r="B56">
        <v>81038</v>
      </c>
      <c r="C56">
        <v>16814</v>
      </c>
      <c r="D56">
        <f t="shared" si="5"/>
        <v>4.8196740811228738</v>
      </c>
      <c r="E56">
        <f>AVERAGE(D56:D61)</f>
        <v>4.5963422922011574</v>
      </c>
      <c r="F56">
        <f>STDEV(D56:D61)</f>
        <v>0.56849538101026664</v>
      </c>
    </row>
    <row r="57" spans="1:8" x14ac:dyDescent="0.35">
      <c r="A57" t="s">
        <v>17</v>
      </c>
      <c r="B57">
        <v>72356</v>
      </c>
      <c r="C57">
        <v>17098</v>
      </c>
      <c r="D57">
        <f t="shared" si="5"/>
        <v>4.2318399812843603</v>
      </c>
    </row>
    <row r="58" spans="1:8" x14ac:dyDescent="0.35">
      <c r="A58" t="s">
        <v>17</v>
      </c>
      <c r="B58">
        <v>74125</v>
      </c>
      <c r="C58">
        <v>17022</v>
      </c>
      <c r="D58">
        <f t="shared" si="5"/>
        <v>4.3546586770062277</v>
      </c>
    </row>
    <row r="59" spans="1:8" x14ac:dyDescent="0.35">
      <c r="A59" t="s">
        <v>17</v>
      </c>
      <c r="B59">
        <v>102117</v>
      </c>
      <c r="C59">
        <v>18029</v>
      </c>
      <c r="D59">
        <f t="shared" si="5"/>
        <v>5.6640412668478559</v>
      </c>
    </row>
    <row r="60" spans="1:8" x14ac:dyDescent="0.35">
      <c r="A60" t="s">
        <v>17</v>
      </c>
      <c r="B60">
        <v>76843</v>
      </c>
      <c r="C60">
        <v>18116</v>
      </c>
      <c r="D60">
        <f t="shared" si="5"/>
        <v>4.2417200264959156</v>
      </c>
    </row>
    <row r="61" spans="1:8" x14ac:dyDescent="0.35">
      <c r="A61" t="s">
        <v>17</v>
      </c>
      <c r="B61">
        <v>70199</v>
      </c>
      <c r="C61">
        <v>16455</v>
      </c>
      <c r="D61">
        <f t="shared" si="5"/>
        <v>4.2661197204497112</v>
      </c>
    </row>
    <row r="63" spans="1:8" x14ac:dyDescent="0.35">
      <c r="A63" t="s">
        <v>18</v>
      </c>
      <c r="B63">
        <v>1045120</v>
      </c>
      <c r="C63">
        <v>18772</v>
      </c>
      <c r="D63">
        <f t="shared" si="5"/>
        <v>55.674408693799279</v>
      </c>
      <c r="E63">
        <f>AVERAGE(D63:D68)</f>
        <v>62.454254591747628</v>
      </c>
      <c r="F63">
        <f>STDEV(D63:D68)</f>
        <v>10.780990680442594</v>
      </c>
      <c r="G63">
        <f>TTEST(D63:D68,D42:D47,2,3)</f>
        <v>3.6838594922035648E-5</v>
      </c>
      <c r="H63" t="s">
        <v>19</v>
      </c>
    </row>
    <row r="64" spans="1:8" x14ac:dyDescent="0.35">
      <c r="A64" t="s">
        <v>18</v>
      </c>
      <c r="B64">
        <v>1221134</v>
      </c>
      <c r="C64">
        <v>18003</v>
      </c>
      <c r="D64">
        <f t="shared" si="5"/>
        <v>67.829472865633505</v>
      </c>
    </row>
    <row r="65" spans="1:8" x14ac:dyDescent="0.35">
      <c r="A65" t="s">
        <v>18</v>
      </c>
      <c r="B65">
        <v>909457</v>
      </c>
      <c r="C65">
        <v>18126</v>
      </c>
      <c r="D65">
        <f t="shared" si="5"/>
        <v>50.174169700982013</v>
      </c>
    </row>
    <row r="66" spans="1:8" x14ac:dyDescent="0.35">
      <c r="A66" t="s">
        <v>18</v>
      </c>
      <c r="B66">
        <v>1201927</v>
      </c>
      <c r="C66">
        <v>18994</v>
      </c>
      <c r="D66">
        <f t="shared" si="5"/>
        <v>63.279298725913449</v>
      </c>
    </row>
    <row r="67" spans="1:8" x14ac:dyDescent="0.35">
      <c r="A67" t="s">
        <v>18</v>
      </c>
      <c r="B67">
        <v>1432074</v>
      </c>
      <c r="C67">
        <v>17779</v>
      </c>
      <c r="D67">
        <f t="shared" si="5"/>
        <v>80.548624782046232</v>
      </c>
    </row>
    <row r="68" spans="1:8" x14ac:dyDescent="0.35">
      <c r="A68" t="s">
        <v>18</v>
      </c>
      <c r="B68">
        <v>1100332</v>
      </c>
      <c r="C68">
        <v>19230</v>
      </c>
      <c r="D68">
        <f t="shared" si="5"/>
        <v>57.219552782111286</v>
      </c>
    </row>
    <row r="70" spans="1:8" x14ac:dyDescent="0.35">
      <c r="A70" t="s">
        <v>20</v>
      </c>
      <c r="B70">
        <v>3939984</v>
      </c>
      <c r="C70">
        <v>22137</v>
      </c>
      <c r="D70">
        <f t="shared" si="5"/>
        <v>177.98184035777206</v>
      </c>
      <c r="E70">
        <f>AVERAGE(D70:D75)</f>
        <v>198.38643669174257</v>
      </c>
      <c r="F70">
        <f>STDEV(D70:D75)</f>
        <v>27.873859743863843</v>
      </c>
      <c r="G70">
        <f>TTEST(D70:D75,D42:D47,2,3)</f>
        <v>1.2000718266938606E-5</v>
      </c>
      <c r="H70" t="s">
        <v>19</v>
      </c>
    </row>
    <row r="71" spans="1:8" x14ac:dyDescent="0.35">
      <c r="A71" t="s">
        <v>20</v>
      </c>
      <c r="B71">
        <v>3941614</v>
      </c>
      <c r="C71">
        <v>20169</v>
      </c>
      <c r="D71">
        <f t="shared" si="5"/>
        <v>195.42932222718034</v>
      </c>
    </row>
    <row r="72" spans="1:8" x14ac:dyDescent="0.35">
      <c r="A72" t="s">
        <v>20</v>
      </c>
      <c r="B72">
        <v>3537291</v>
      </c>
      <c r="C72">
        <v>20913</v>
      </c>
      <c r="D72">
        <f t="shared" si="5"/>
        <v>169.1431645388036</v>
      </c>
    </row>
    <row r="73" spans="1:8" x14ac:dyDescent="0.35">
      <c r="A73" t="s">
        <v>20</v>
      </c>
      <c r="B73">
        <v>4943883</v>
      </c>
      <c r="C73">
        <v>20335</v>
      </c>
      <c r="D73">
        <f t="shared" si="5"/>
        <v>243.12185886402753</v>
      </c>
    </row>
    <row r="74" spans="1:8" x14ac:dyDescent="0.35">
      <c r="A74" t="s">
        <v>20</v>
      </c>
      <c r="B74">
        <v>3721832</v>
      </c>
      <c r="C74">
        <v>20074</v>
      </c>
      <c r="D74">
        <f t="shared" si="5"/>
        <v>185.40559928265418</v>
      </c>
    </row>
    <row r="75" spans="1:8" x14ac:dyDescent="0.35">
      <c r="A75" t="s">
        <v>21</v>
      </c>
      <c r="B75">
        <v>3992522</v>
      </c>
      <c r="C75">
        <v>18211</v>
      </c>
      <c r="D75">
        <f t="shared" si="5"/>
        <v>219.23683488001757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2021-09-21T15:24:26Z</dcterms:created>
  <dcterms:modified xsi:type="dcterms:W3CDTF">2021-09-21T15:25:32Z</dcterms:modified>
</cp:coreProperties>
</file>