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4" i="1"/>
  <c r="F24" i="1" s="1"/>
  <c r="D22" i="1"/>
  <c r="D21" i="1"/>
  <c r="G20" i="1" s="1"/>
  <c r="D20" i="1"/>
  <c r="F20" i="1" s="1"/>
  <c r="D18" i="1"/>
  <c r="D17" i="1"/>
  <c r="G16" i="1"/>
  <c r="F16" i="1"/>
  <c r="E16" i="1"/>
  <c r="D16" i="1"/>
  <c r="D14" i="1"/>
  <c r="D13" i="1"/>
  <c r="D12" i="1"/>
  <c r="E12" i="1" s="1"/>
  <c r="D10" i="1"/>
  <c r="D9" i="1"/>
  <c r="F8" i="1" s="1"/>
  <c r="D8" i="1"/>
  <c r="G8" i="1" s="1"/>
  <c r="D6" i="1"/>
  <c r="D5" i="1"/>
  <c r="F4" i="1"/>
  <c r="E4" i="1"/>
  <c r="D4" i="1"/>
  <c r="F12" i="1" l="1"/>
  <c r="E24" i="1"/>
  <c r="E8" i="1"/>
  <c r="E20" i="1"/>
  <c r="G24" i="1"/>
</calcChain>
</file>

<file path=xl/sharedStrings.xml><?xml version="1.0" encoding="utf-8"?>
<sst xmlns="http://schemas.openxmlformats.org/spreadsheetml/2006/main" count="31" uniqueCount="19">
  <si>
    <t>Fig 4_J  source data:  NF34 analysis of mouse WT Enh1 or  3 Tbx motif mutant Enh1-driven luciferase activity in fg or in hg+/- Xenopus Tbx5 RNA</t>
  </si>
  <si>
    <t>Sample</t>
  </si>
  <si>
    <t>Firefly</t>
  </si>
  <si>
    <t>Renilla</t>
  </si>
  <si>
    <t>Firefly / Renilla</t>
  </si>
  <si>
    <t>avg</t>
  </si>
  <si>
    <t>st dev</t>
  </si>
  <si>
    <t>t-test p-value</t>
  </si>
  <si>
    <t>comparison</t>
  </si>
  <si>
    <t>mouse Enh1 WT    foregut injection   assayed NF34</t>
  </si>
  <si>
    <t>mouse Enh1 delta 3 Tbx motifs   foregut injection   assayed NF34</t>
  </si>
  <si>
    <t xml:space="preserve"> (vs mouse Enh1 WT  fg  NF34)</t>
  </si>
  <si>
    <t>mouse Enh1 WT hindgut injection    assayed NF34</t>
  </si>
  <si>
    <t>mouse Enh1 delta 3 Tbx  motifs  hindgut injection   assayed NF34</t>
  </si>
  <si>
    <t xml:space="preserve"> (vs mouse Enh1 delta 3Tbx motif  hg  NF34)</t>
  </si>
  <si>
    <t>mouse Enh1 WT + Xenopus Tbx5 RNA  hindgut injection    assayed NF34</t>
  </si>
  <si>
    <t xml:space="preserve"> (vs mouse Enh1 WT motif hg NF34)</t>
  </si>
  <si>
    <t>mouse Enh1 delta 3 Tbx motifs  + Xenopus Tbx5 RNA    hindgut injection   assayed NF34</t>
  </si>
  <si>
    <t xml:space="preserve"> (vs mouse Enh1 delta 3Tbx + XTbx5 RNA  hg  NF34)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</si>
</sst>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11" sqref="A11"/>
    </sheetView>
  </sheetViews>
  <sheetFormatPr defaultRowHeight="14.5" x14ac:dyDescent="0.35"/>
  <cols>
    <col min="1" max="1" width="56.7265625" customWidth="1"/>
  </cols>
  <sheetData>
    <row r="1" spans="1:8" ht="15.5" x14ac:dyDescent="0.35">
      <c r="A1" s="1" t="s">
        <v>0</v>
      </c>
    </row>
    <row r="3" spans="1:8" ht="15.5" x14ac:dyDescent="0.3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35">
      <c r="A4" t="s">
        <v>9</v>
      </c>
      <c r="B4">
        <v>1092620</v>
      </c>
      <c r="C4">
        <v>2398</v>
      </c>
      <c r="D4">
        <f>B4/C4</f>
        <v>455.63803169307755</v>
      </c>
      <c r="E4">
        <f>AVERAGE(D4:D6)</f>
        <v>398.58406313962581</v>
      </c>
      <c r="F4">
        <f>STDEV(D4:D6)</f>
        <v>56.150800624311572</v>
      </c>
    </row>
    <row r="5" spans="1:8" x14ac:dyDescent="0.35">
      <c r="A5" t="s">
        <v>9</v>
      </c>
      <c r="B5">
        <v>987224</v>
      </c>
      <c r="C5">
        <v>2875</v>
      </c>
      <c r="D5">
        <f t="shared" ref="D5:D10" si="0">B5/C5</f>
        <v>343.38226086956524</v>
      </c>
    </row>
    <row r="6" spans="1:8" x14ac:dyDescent="0.35">
      <c r="A6" t="s">
        <v>9</v>
      </c>
      <c r="B6">
        <v>1123148</v>
      </c>
      <c r="C6">
        <v>2831</v>
      </c>
      <c r="D6">
        <f t="shared" si="0"/>
        <v>396.73189685623453</v>
      </c>
    </row>
    <row r="8" spans="1:8" x14ac:dyDescent="0.35">
      <c r="A8" t="s">
        <v>10</v>
      </c>
      <c r="B8">
        <v>128583</v>
      </c>
      <c r="C8">
        <v>2099</v>
      </c>
      <c r="D8">
        <f t="shared" si="0"/>
        <v>61.259171033825631</v>
      </c>
      <c r="E8">
        <f>AVERAGE(D8:D10)</f>
        <v>45.375716199358294</v>
      </c>
      <c r="F8">
        <f>STDEV(D8:D10)</f>
        <v>14.433607751208829</v>
      </c>
      <c r="G8">
        <f>TTEST(D8:D10,D4:D6,2,3)</f>
        <v>5.6984120167726934E-3</v>
      </c>
      <c r="H8" t="s">
        <v>11</v>
      </c>
    </row>
    <row r="9" spans="1:8" x14ac:dyDescent="0.35">
      <c r="A9" t="s">
        <v>10</v>
      </c>
      <c r="B9">
        <v>98997</v>
      </c>
      <c r="C9">
        <v>2368</v>
      </c>
      <c r="D9">
        <f t="shared" si="0"/>
        <v>41.80616554054054</v>
      </c>
    </row>
    <row r="10" spans="1:8" x14ac:dyDescent="0.35">
      <c r="A10" t="s">
        <v>10</v>
      </c>
      <c r="B10">
        <v>78092</v>
      </c>
      <c r="C10">
        <v>2362</v>
      </c>
      <c r="D10">
        <f t="shared" si="0"/>
        <v>33.061812023708718</v>
      </c>
    </row>
    <row r="12" spans="1:8" x14ac:dyDescent="0.35">
      <c r="A12" t="s">
        <v>12</v>
      </c>
      <c r="B12">
        <v>234881</v>
      </c>
      <c r="C12">
        <v>2613</v>
      </c>
      <c r="D12">
        <f>B12/C12</f>
        <v>89.88939915805588</v>
      </c>
      <c r="E12">
        <f>AVERAGE(D12:D14)</f>
        <v>88.452024069838544</v>
      </c>
      <c r="F12">
        <f>STDEV(D12:D14)</f>
        <v>23.615111464048439</v>
      </c>
    </row>
    <row r="13" spans="1:8" x14ac:dyDescent="0.35">
      <c r="A13" t="s">
        <v>12</v>
      </c>
      <c r="B13">
        <v>139721</v>
      </c>
      <c r="C13">
        <v>2178</v>
      </c>
      <c r="D13">
        <f t="shared" ref="D13:D18" si="1">B13/C13</f>
        <v>64.151056014692372</v>
      </c>
    </row>
    <row r="14" spans="1:8" x14ac:dyDescent="0.35">
      <c r="A14" t="s">
        <v>12</v>
      </c>
      <c r="B14">
        <v>305784</v>
      </c>
      <c r="C14">
        <v>2747</v>
      </c>
      <c r="D14">
        <f t="shared" si="1"/>
        <v>111.31561703676738</v>
      </c>
    </row>
    <row r="16" spans="1:8" x14ac:dyDescent="0.35">
      <c r="A16" t="s">
        <v>13</v>
      </c>
      <c r="B16">
        <v>292006</v>
      </c>
      <c r="C16">
        <v>2590</v>
      </c>
      <c r="D16">
        <f t="shared" si="1"/>
        <v>112.74362934362934</v>
      </c>
      <c r="E16">
        <f>AVERAGE(D16:D18)</f>
        <v>99.813088915092976</v>
      </c>
      <c r="F16">
        <f>STDEV(D16:D18)</f>
        <v>22.335870703184721</v>
      </c>
      <c r="G16">
        <f>TTEST(D16:D18,D12:D14,2,3)</f>
        <v>0.57768665814735187</v>
      </c>
      <c r="H16" t="s">
        <v>14</v>
      </c>
    </row>
    <row r="17" spans="1:8" x14ac:dyDescent="0.35">
      <c r="A17" t="s">
        <v>13</v>
      </c>
      <c r="B17">
        <v>301853</v>
      </c>
      <c r="C17">
        <v>2679</v>
      </c>
      <c r="D17">
        <f t="shared" si="1"/>
        <v>112.67375886524823</v>
      </c>
    </row>
    <row r="18" spans="1:8" x14ac:dyDescent="0.35">
      <c r="A18" t="s">
        <v>13</v>
      </c>
      <c r="B18">
        <v>196232</v>
      </c>
      <c r="C18">
        <v>2651</v>
      </c>
      <c r="D18">
        <f t="shared" si="1"/>
        <v>74.02187853640136</v>
      </c>
    </row>
    <row r="20" spans="1:8" x14ac:dyDescent="0.35">
      <c r="A20" t="s">
        <v>15</v>
      </c>
      <c r="B20">
        <v>2023781</v>
      </c>
      <c r="C20">
        <v>2110</v>
      </c>
      <c r="D20">
        <f>B20/C20</f>
        <v>959.13791469194314</v>
      </c>
      <c r="E20">
        <f>AVERAGE(D20:D22)</f>
        <v>1069.5162019795791</v>
      </c>
      <c r="F20">
        <f>STDEV(D20:D22)</f>
        <v>222.94193820243407</v>
      </c>
      <c r="G20">
        <f>TTEST(D20:D22,D12:D14,2,3)</f>
        <v>1.5936984070130882E-2</v>
      </c>
      <c r="H20" t="s">
        <v>16</v>
      </c>
    </row>
    <row r="21" spans="1:8" x14ac:dyDescent="0.35">
      <c r="A21" t="s">
        <v>15</v>
      </c>
      <c r="B21">
        <v>2783514</v>
      </c>
      <c r="C21">
        <v>2099</v>
      </c>
      <c r="D21">
        <f t="shared" ref="D21:D22" si="2">B21/C21</f>
        <v>1326.114340161982</v>
      </c>
    </row>
    <row r="22" spans="1:8" x14ac:dyDescent="0.35">
      <c r="A22" t="s">
        <v>15</v>
      </c>
      <c r="B22">
        <v>1872445</v>
      </c>
      <c r="C22">
        <v>2028</v>
      </c>
      <c r="D22">
        <f t="shared" si="2"/>
        <v>923.29635108481261</v>
      </c>
    </row>
    <row r="24" spans="1:8" x14ac:dyDescent="0.35">
      <c r="A24" t="s">
        <v>17</v>
      </c>
      <c r="B24">
        <v>401227</v>
      </c>
      <c r="C24">
        <v>2196</v>
      </c>
      <c r="D24">
        <f>B24/C24</f>
        <v>182.70810564663023</v>
      </c>
      <c r="E24">
        <f>AVERAGE(D24:D26)</f>
        <v>118.97462338760624</v>
      </c>
      <c r="F24">
        <f>STDEV(D24:D26)</f>
        <v>55.236215934840963</v>
      </c>
      <c r="G24">
        <f>TTEST(D24:D26,D20:D22,2,3)</f>
        <v>1.3722038287908125E-2</v>
      </c>
      <c r="H24" t="s">
        <v>18</v>
      </c>
    </row>
    <row r="25" spans="1:8" x14ac:dyDescent="0.35">
      <c r="A25" t="s">
        <v>17</v>
      </c>
      <c r="B25">
        <v>234628</v>
      </c>
      <c r="C25">
        <v>2629</v>
      </c>
      <c r="D25">
        <f t="shared" ref="D25:D26" si="3">B25/C25</f>
        <v>89.246101179155573</v>
      </c>
    </row>
    <row r="26" spans="1:8" x14ac:dyDescent="0.35">
      <c r="A26" t="s">
        <v>17</v>
      </c>
      <c r="B26">
        <v>229673</v>
      </c>
      <c r="C26">
        <v>2703</v>
      </c>
      <c r="D26">
        <f t="shared" si="3"/>
        <v>84.969663337032927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2021-09-21T15:27:23Z</dcterms:created>
  <dcterms:modified xsi:type="dcterms:W3CDTF">2021-09-21T15:27:59Z</dcterms:modified>
</cp:coreProperties>
</file>