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1" l="1"/>
  <c r="H87" i="1"/>
  <c r="H86" i="1"/>
  <c r="H84" i="1"/>
  <c r="I84" i="1" s="1"/>
  <c r="J84" i="1" s="1"/>
  <c r="I83" i="1"/>
  <c r="J83" i="1" s="1"/>
  <c r="H83" i="1"/>
  <c r="I82" i="1"/>
  <c r="J82" i="1" s="1"/>
  <c r="H82" i="1"/>
  <c r="H80" i="1"/>
  <c r="I80" i="1" s="1"/>
  <c r="J80" i="1" s="1"/>
  <c r="H79" i="1"/>
  <c r="I79" i="1" s="1"/>
  <c r="J79" i="1" s="1"/>
  <c r="H78" i="1"/>
  <c r="I78" i="1" s="1"/>
  <c r="J78" i="1" s="1"/>
  <c r="J76" i="1"/>
  <c r="I76" i="1"/>
  <c r="H76" i="1"/>
  <c r="I75" i="1"/>
  <c r="J75" i="1" s="1"/>
  <c r="H75" i="1"/>
  <c r="I74" i="1"/>
  <c r="J74" i="1" s="1"/>
  <c r="L74" i="1" s="1"/>
  <c r="H74" i="1"/>
  <c r="H72" i="1"/>
  <c r="I72" i="1" s="1"/>
  <c r="J72" i="1" s="1"/>
  <c r="H71" i="1"/>
  <c r="I71" i="1" s="1"/>
  <c r="J71" i="1" s="1"/>
  <c r="J70" i="1"/>
  <c r="I70" i="1"/>
  <c r="H70" i="1"/>
  <c r="H67" i="1"/>
  <c r="H66" i="1"/>
  <c r="H65" i="1"/>
  <c r="H63" i="1"/>
  <c r="I63" i="1" s="1"/>
  <c r="J63" i="1" s="1"/>
  <c r="H62" i="1"/>
  <c r="I62" i="1" s="1"/>
  <c r="J62" i="1" s="1"/>
  <c r="H61" i="1"/>
  <c r="I61" i="1" s="1"/>
  <c r="J61" i="1" s="1"/>
  <c r="J59" i="1"/>
  <c r="I59" i="1"/>
  <c r="H59" i="1"/>
  <c r="I58" i="1"/>
  <c r="J58" i="1" s="1"/>
  <c r="H58" i="1"/>
  <c r="I57" i="1"/>
  <c r="J57" i="1" s="1"/>
  <c r="H57" i="1"/>
  <c r="H55" i="1"/>
  <c r="I55" i="1" s="1"/>
  <c r="J55" i="1" s="1"/>
  <c r="H54" i="1"/>
  <c r="I54" i="1" s="1"/>
  <c r="J54" i="1" s="1"/>
  <c r="H53" i="1"/>
  <c r="I53" i="1" s="1"/>
  <c r="J53" i="1" s="1"/>
  <c r="H51" i="1"/>
  <c r="I51" i="1" s="1"/>
  <c r="J51" i="1" s="1"/>
  <c r="I50" i="1"/>
  <c r="J50" i="1" s="1"/>
  <c r="H50" i="1"/>
  <c r="H49" i="1"/>
  <c r="I49" i="1" s="1"/>
  <c r="J49" i="1" s="1"/>
  <c r="H46" i="1"/>
  <c r="H45" i="1"/>
  <c r="I29" i="1" s="1"/>
  <c r="J29" i="1" s="1"/>
  <c r="H44" i="1"/>
  <c r="I32" i="1" s="1"/>
  <c r="J32" i="1" s="1"/>
  <c r="J42" i="1"/>
  <c r="I42" i="1"/>
  <c r="H42" i="1"/>
  <c r="H41" i="1"/>
  <c r="I40" i="1"/>
  <c r="J40" i="1" s="1"/>
  <c r="H40" i="1"/>
  <c r="H38" i="1"/>
  <c r="I38" i="1" s="1"/>
  <c r="J38" i="1" s="1"/>
  <c r="H37" i="1"/>
  <c r="I37" i="1" s="1"/>
  <c r="J37" i="1" s="1"/>
  <c r="H36" i="1"/>
  <c r="I36" i="1" s="1"/>
  <c r="J36" i="1" s="1"/>
  <c r="H34" i="1"/>
  <c r="I34" i="1" s="1"/>
  <c r="J34" i="1" s="1"/>
  <c r="I33" i="1"/>
  <c r="J33" i="1" s="1"/>
  <c r="H33" i="1"/>
  <c r="H32" i="1"/>
  <c r="H30" i="1"/>
  <c r="I30" i="1" s="1"/>
  <c r="J30" i="1" s="1"/>
  <c r="H29" i="1"/>
  <c r="H28" i="1"/>
  <c r="I28" i="1" s="1"/>
  <c r="J28" i="1" s="1"/>
  <c r="H25" i="1"/>
  <c r="H24" i="1"/>
  <c r="I8" i="1" s="1"/>
  <c r="J8" i="1" s="1"/>
  <c r="H23" i="1"/>
  <c r="I15" i="1" s="1"/>
  <c r="J15" i="1" s="1"/>
  <c r="L15" i="1" s="1"/>
  <c r="H21" i="1"/>
  <c r="I21" i="1" s="1"/>
  <c r="J21" i="1" s="1"/>
  <c r="H20" i="1"/>
  <c r="I20" i="1" s="1"/>
  <c r="J20" i="1" s="1"/>
  <c r="H19" i="1"/>
  <c r="I19" i="1" s="1"/>
  <c r="J19" i="1" s="1"/>
  <c r="H17" i="1"/>
  <c r="I17" i="1" s="1"/>
  <c r="J17" i="1" s="1"/>
  <c r="I16" i="1"/>
  <c r="J16" i="1" s="1"/>
  <c r="H16" i="1"/>
  <c r="H15" i="1"/>
  <c r="H13" i="1"/>
  <c r="I13" i="1" s="1"/>
  <c r="J13" i="1" s="1"/>
  <c r="H12" i="1"/>
  <c r="I12" i="1" s="1"/>
  <c r="J12" i="1" s="1"/>
  <c r="H11" i="1"/>
  <c r="I11" i="1" s="1"/>
  <c r="J11" i="1" s="1"/>
  <c r="J9" i="1"/>
  <c r="I9" i="1"/>
  <c r="H9" i="1"/>
  <c r="H8" i="1"/>
  <c r="H7" i="1"/>
  <c r="I7" i="1" s="1"/>
  <c r="J7" i="1" s="1"/>
  <c r="L36" i="1" l="1"/>
  <c r="L53" i="1"/>
  <c r="L82" i="1"/>
  <c r="L32" i="1"/>
  <c r="L61" i="1"/>
  <c r="L19" i="1"/>
  <c r="L11" i="1"/>
  <c r="L40" i="1"/>
  <c r="L57" i="1"/>
  <c r="L78" i="1"/>
  <c r="I41" i="1"/>
  <c r="J41" i="1" s="1"/>
</calcChain>
</file>

<file path=xl/sharedStrings.xml><?xml version="1.0" encoding="utf-8"?>
<sst xmlns="http://schemas.openxmlformats.org/spreadsheetml/2006/main" count="234" uniqueCount="23">
  <si>
    <t>Fig5D:  RTqPCR analysis of Xenopus foregut cardiopulmonary explants  +/- FGF8 +/- CHX (cycloheximide)</t>
  </si>
  <si>
    <t>dissected NF20, cultured 2 hours in CHX prior to 6 hour culture in CHX+/- recombinant Human FGF8; N=3 biological replicates for each condition;  n=4 pooled explants in each replicate; pooled explants came from 2 to 3 separate fertilization clutches</t>
  </si>
  <si>
    <t>Sample</t>
  </si>
  <si>
    <t>target</t>
  </si>
  <si>
    <t>Ct</t>
  </si>
  <si>
    <t>Delta Ct</t>
  </si>
  <si>
    <t>dd Ct</t>
  </si>
  <si>
    <t>2^-ddCt</t>
  </si>
  <si>
    <t>t-test p-value</t>
  </si>
  <si>
    <t>comparison</t>
  </si>
  <si>
    <t>0.2% BSA</t>
  </si>
  <si>
    <t>odc</t>
  </si>
  <si>
    <t>cyp26a1</t>
  </si>
  <si>
    <t>0.2% BSA + CHX</t>
  </si>
  <si>
    <t xml:space="preserve"> (vs 0.2%BSA)</t>
  </si>
  <si>
    <t xml:space="preserve">FGF8 (200ng/mL) </t>
  </si>
  <si>
    <t xml:space="preserve"> (vs.0.2%BSA)</t>
  </si>
  <si>
    <t>CHX + FGF8 (200ng/mL)</t>
  </si>
  <si>
    <t xml:space="preserve"> (vs.FGF8)</t>
  </si>
  <si>
    <t>uninj untreated</t>
  </si>
  <si>
    <t>fgf10</t>
  </si>
  <si>
    <t>tbx1</t>
  </si>
  <si>
    <t>shh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</si>
</sst>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Fill="1"/>
    <xf numFmtId="0" fontId="1" fillId="0" borderId="0" xfId="1" applyFill="1"/>
    <xf numFmtId="0" fontId="1" fillId="0" borderId="0" xfId="1" applyFill="1" applyAlignment="1">
      <alignment horizontal="left"/>
    </xf>
    <xf numFmtId="0" fontId="1" fillId="0" borderId="0" xfId="1" applyFont="1" applyFill="1"/>
    <xf numFmtId="0" fontId="3" fillId="0" borderId="0" xfId="0" applyFont="1"/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0" fontId="4" fillId="2" borderId="0" xfId="1" applyFont="1" applyFill="1" applyAlignment="1">
      <alignment horizontal="center"/>
    </xf>
    <xf numFmtId="0" fontId="2" fillId="3" borderId="0" xfId="1" applyFont="1" applyFill="1"/>
    <xf numFmtId="0" fontId="1" fillId="0" borderId="0" xfId="1" applyFont="1"/>
    <xf numFmtId="0" fontId="1" fillId="0" borderId="0" xfId="1" applyAlignment="1">
      <alignment horizontal="left"/>
    </xf>
    <xf numFmtId="0" fontId="2" fillId="4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8"/>
  <sheetViews>
    <sheetView tabSelected="1" topLeftCell="A2" workbookViewId="0">
      <selection activeCell="D12" sqref="D12"/>
    </sheetView>
  </sheetViews>
  <sheetFormatPr defaultRowHeight="14.5" x14ac:dyDescent="0.35"/>
  <sheetData>
    <row r="2" spans="1:13" s="1" customFormat="1" x14ac:dyDescent="0.35">
      <c r="E2" s="2"/>
    </row>
    <row r="3" spans="1:13" s="1" customFormat="1" x14ac:dyDescent="0.35">
      <c r="A3" s="3" t="s">
        <v>0</v>
      </c>
      <c r="B3" s="4"/>
      <c r="C3" s="5"/>
      <c r="D3" s="4"/>
      <c r="E3" s="3"/>
      <c r="F3" s="5"/>
      <c r="G3" s="4"/>
      <c r="H3" s="5"/>
      <c r="I3" s="5"/>
      <c r="J3" s="4"/>
      <c r="K3" s="4"/>
      <c r="L3" s="6"/>
      <c r="M3" s="6"/>
    </row>
    <row r="4" spans="1:13" s="1" customFormat="1" ht="15.5" x14ac:dyDescent="0.35">
      <c r="A4" s="7" t="s">
        <v>1</v>
      </c>
      <c r="B4" s="4"/>
      <c r="C4" s="5"/>
      <c r="D4" s="4"/>
      <c r="E4" s="3"/>
      <c r="F4" s="5"/>
      <c r="G4" s="4"/>
      <c r="H4" s="5"/>
      <c r="I4" s="5"/>
      <c r="J4" s="4"/>
      <c r="K4" s="4"/>
      <c r="L4" s="6"/>
      <c r="M4" s="6"/>
    </row>
    <row r="5" spans="1:13" s="1" customFormat="1" x14ac:dyDescent="0.35">
      <c r="A5" s="3"/>
      <c r="B5" s="4"/>
      <c r="C5" s="5"/>
      <c r="D5" s="4"/>
      <c r="E5" s="3"/>
      <c r="F5" s="5"/>
      <c r="G5" s="4"/>
      <c r="H5" s="5"/>
      <c r="I5" s="5"/>
      <c r="J5" s="4"/>
      <c r="K5" s="4"/>
      <c r="L5" s="6"/>
      <c r="M5" s="6"/>
    </row>
    <row r="6" spans="1:13" s="1" customFormat="1" x14ac:dyDescent="0.35">
      <c r="A6" s="8" t="s">
        <v>2</v>
      </c>
      <c r="B6" s="8" t="s">
        <v>3</v>
      </c>
      <c r="C6" s="9" t="s">
        <v>4</v>
      </c>
      <c r="D6" s="8"/>
      <c r="E6" s="8" t="s">
        <v>3</v>
      </c>
      <c r="F6" s="9" t="s">
        <v>4</v>
      </c>
      <c r="G6" s="8"/>
      <c r="H6" s="9" t="s">
        <v>5</v>
      </c>
      <c r="I6" s="9" t="s">
        <v>6</v>
      </c>
      <c r="J6" s="8" t="s">
        <v>7</v>
      </c>
      <c r="K6" s="10"/>
      <c r="L6" s="11" t="s">
        <v>8</v>
      </c>
      <c r="M6" s="11" t="s">
        <v>9</v>
      </c>
    </row>
    <row r="7" spans="1:13" s="1" customFormat="1" x14ac:dyDescent="0.35">
      <c r="A7" s="4" t="s">
        <v>10</v>
      </c>
      <c r="B7" s="4" t="s">
        <v>11</v>
      </c>
      <c r="C7" s="5">
        <v>19.113</v>
      </c>
      <c r="D7" s="4"/>
      <c r="E7" s="12" t="s">
        <v>12</v>
      </c>
      <c r="F7" s="5">
        <v>25.065999999999999</v>
      </c>
      <c r="G7" s="4"/>
      <c r="H7" s="5">
        <f>F7-C7</f>
        <v>5.9529999999999994</v>
      </c>
      <c r="I7" s="5">
        <f>H7-H23</f>
        <v>0.30799999999999628</v>
      </c>
      <c r="J7" s="4">
        <f>2^-I7</f>
        <v>0.80776077760961018</v>
      </c>
      <c r="K7" s="4"/>
      <c r="L7" s="13"/>
      <c r="M7" s="13"/>
    </row>
    <row r="8" spans="1:13" s="1" customFormat="1" x14ac:dyDescent="0.35">
      <c r="A8" s="4" t="s">
        <v>10</v>
      </c>
      <c r="B8" s="4" t="s">
        <v>11</v>
      </c>
      <c r="C8" s="5">
        <v>19.388000000000002</v>
      </c>
      <c r="D8" s="4"/>
      <c r="E8" s="12" t="s">
        <v>12</v>
      </c>
      <c r="F8" s="5">
        <v>24.873000000000001</v>
      </c>
      <c r="G8" s="4"/>
      <c r="H8" s="5">
        <f>F8-C8</f>
        <v>5.4849999999999994</v>
      </c>
      <c r="I8" s="5">
        <f>H8-H24</f>
        <v>-0.19000000000000128</v>
      </c>
      <c r="J8" s="4">
        <f>2^-I8</f>
        <v>1.1407637158684247</v>
      </c>
      <c r="K8" s="4"/>
      <c r="L8" s="13"/>
      <c r="M8" s="13"/>
    </row>
    <row r="9" spans="1:13" s="1" customFormat="1" x14ac:dyDescent="0.35">
      <c r="A9" s="4" t="s">
        <v>10</v>
      </c>
      <c r="B9" s="4" t="s">
        <v>11</v>
      </c>
      <c r="C9" s="5">
        <v>19.021000000000001</v>
      </c>
      <c r="D9" s="4"/>
      <c r="E9" s="12" t="s">
        <v>12</v>
      </c>
      <c r="F9" s="5">
        <v>24.927</v>
      </c>
      <c r="G9" s="4"/>
      <c r="H9" s="5">
        <f>F9-C9</f>
        <v>5.9059999999999988</v>
      </c>
      <c r="I9" s="5">
        <f>H9-H25</f>
        <v>-0.30700000000000216</v>
      </c>
      <c r="J9" s="4">
        <f>2^-I9</f>
        <v>1.2371324786871745</v>
      </c>
      <c r="K9" s="4"/>
      <c r="L9" s="13"/>
      <c r="M9" s="13"/>
    </row>
    <row r="10" spans="1:13" s="1" customFormat="1" x14ac:dyDescent="0.35">
      <c r="A10" s="4"/>
      <c r="B10" s="4"/>
      <c r="C10" s="5"/>
      <c r="D10" s="4"/>
      <c r="E10" s="12"/>
      <c r="F10" s="5"/>
      <c r="G10" s="4"/>
      <c r="H10" s="5"/>
      <c r="I10" s="5"/>
      <c r="J10" s="4"/>
      <c r="K10" s="4"/>
      <c r="L10" s="13"/>
      <c r="M10" s="13"/>
    </row>
    <row r="11" spans="1:13" s="1" customFormat="1" x14ac:dyDescent="0.35">
      <c r="A11" s="4" t="s">
        <v>13</v>
      </c>
      <c r="B11" s="4" t="s">
        <v>11</v>
      </c>
      <c r="C11" s="5">
        <v>19.603999999999999</v>
      </c>
      <c r="D11" s="4"/>
      <c r="E11" s="12" t="s">
        <v>12</v>
      </c>
      <c r="F11" s="5">
        <v>24.001000000000001</v>
      </c>
      <c r="G11" s="4"/>
      <c r="H11" s="5">
        <f>F11-C11</f>
        <v>4.397000000000002</v>
      </c>
      <c r="I11" s="5">
        <f>H11-H23</f>
        <v>-1.2480000000000011</v>
      </c>
      <c r="J11" s="4">
        <f>2^-I11</f>
        <v>2.3751193321468222</v>
      </c>
      <c r="K11" s="4"/>
      <c r="L11" s="13">
        <f>TTEST(J11:J13,J7:J9,2,3)</f>
        <v>3.1707946047254943E-3</v>
      </c>
      <c r="M11" s="13" t="s">
        <v>14</v>
      </c>
    </row>
    <row r="12" spans="1:13" s="1" customFormat="1" x14ac:dyDescent="0.35">
      <c r="A12" s="4" t="s">
        <v>13</v>
      </c>
      <c r="B12" s="4" t="s">
        <v>11</v>
      </c>
      <c r="C12" s="5">
        <v>19.513000000000002</v>
      </c>
      <c r="D12" s="4"/>
      <c r="E12" s="12" t="s">
        <v>12</v>
      </c>
      <c r="F12" s="5">
        <v>24.183</v>
      </c>
      <c r="G12" s="4"/>
      <c r="H12" s="5">
        <f>F12-C12</f>
        <v>4.6699999999999982</v>
      </c>
      <c r="I12" s="5">
        <f>H12-H24</f>
        <v>-1.0050000000000026</v>
      </c>
      <c r="J12" s="4">
        <f>2^-I12</f>
        <v>2.0069434970190092</v>
      </c>
      <c r="K12" s="4"/>
      <c r="L12" s="13"/>
      <c r="M12" s="13"/>
    </row>
    <row r="13" spans="1:13" s="1" customFormat="1" x14ac:dyDescent="0.35">
      <c r="A13" s="4" t="s">
        <v>13</v>
      </c>
      <c r="B13" s="4" t="s">
        <v>11</v>
      </c>
      <c r="C13" s="5">
        <v>19.074999999999999</v>
      </c>
      <c r="D13" s="4"/>
      <c r="E13" s="12" t="s">
        <v>12</v>
      </c>
      <c r="F13" s="5">
        <v>23.984999999999999</v>
      </c>
      <c r="G13" s="4"/>
      <c r="H13" s="5">
        <f>F13-C13</f>
        <v>4.91</v>
      </c>
      <c r="I13" s="5">
        <f>H13-H25</f>
        <v>-1.3030000000000008</v>
      </c>
      <c r="J13" s="4">
        <f>2^-I13</f>
        <v>2.4674143396189945</v>
      </c>
      <c r="K13" s="4"/>
      <c r="L13" s="13"/>
      <c r="M13" s="13"/>
    </row>
    <row r="14" spans="1:13" s="1" customFormat="1" x14ac:dyDescent="0.35">
      <c r="A14" s="4"/>
      <c r="B14" s="4"/>
      <c r="C14" s="5"/>
      <c r="D14" s="4"/>
      <c r="E14" s="12"/>
      <c r="F14" s="5"/>
      <c r="G14" s="4"/>
      <c r="H14" s="5"/>
      <c r="I14" s="5"/>
      <c r="J14" s="4"/>
      <c r="K14" s="4"/>
      <c r="L14" s="13"/>
      <c r="M14" s="13"/>
    </row>
    <row r="15" spans="1:13" s="1" customFormat="1" x14ac:dyDescent="0.35">
      <c r="A15" s="4" t="s">
        <v>15</v>
      </c>
      <c r="B15" s="4" t="s">
        <v>11</v>
      </c>
      <c r="C15" s="5">
        <v>19.512</v>
      </c>
      <c r="D15" s="4"/>
      <c r="E15" s="12" t="s">
        <v>12</v>
      </c>
      <c r="F15" s="5">
        <v>21.058</v>
      </c>
      <c r="G15" s="4"/>
      <c r="H15" s="5">
        <f>F15-C15</f>
        <v>1.5459999999999994</v>
      </c>
      <c r="I15" s="5">
        <f>H15-H23</f>
        <v>-4.0990000000000038</v>
      </c>
      <c r="J15" s="4">
        <f>2^-I15</f>
        <v>17.136493171063314</v>
      </c>
      <c r="K15" s="4"/>
      <c r="L15" s="13">
        <f>TTEST(J15:J17,J7:J9,2,3)</f>
        <v>4.8233422840315045E-3</v>
      </c>
      <c r="M15" s="13" t="s">
        <v>16</v>
      </c>
    </row>
    <row r="16" spans="1:13" s="1" customFormat="1" x14ac:dyDescent="0.35">
      <c r="A16" s="4" t="s">
        <v>15</v>
      </c>
      <c r="B16" s="4" t="s">
        <v>11</v>
      </c>
      <c r="C16" s="5">
        <v>19.318999999999999</v>
      </c>
      <c r="D16" s="4"/>
      <c r="E16" s="12" t="s">
        <v>12</v>
      </c>
      <c r="F16" s="5">
        <v>21.177</v>
      </c>
      <c r="G16" s="4"/>
      <c r="H16" s="5">
        <f>F16-C16</f>
        <v>1.8580000000000005</v>
      </c>
      <c r="I16" s="5">
        <f>H16-H24</f>
        <v>-3.8170000000000002</v>
      </c>
      <c r="J16" s="4">
        <f>2^-I16</f>
        <v>14.093909986031667</v>
      </c>
      <c r="K16" s="4"/>
      <c r="L16" s="13"/>
      <c r="M16" s="13"/>
    </row>
    <row r="17" spans="1:13" s="1" customFormat="1" x14ac:dyDescent="0.35">
      <c r="A17" s="4" t="s">
        <v>15</v>
      </c>
      <c r="B17" s="4" t="s">
        <v>11</v>
      </c>
      <c r="C17" s="5">
        <v>19.024000000000001</v>
      </c>
      <c r="D17" s="4"/>
      <c r="E17" s="12" t="s">
        <v>12</v>
      </c>
      <c r="F17" s="5">
        <v>21.094000000000001</v>
      </c>
      <c r="G17" s="4"/>
      <c r="H17" s="5">
        <f>F17-C17</f>
        <v>2.0700000000000003</v>
      </c>
      <c r="I17" s="5">
        <f>H17-H25</f>
        <v>-4.1430000000000007</v>
      </c>
      <c r="J17" s="4">
        <f>2^-I17</f>
        <v>17.667181554609495</v>
      </c>
      <c r="K17" s="4"/>
      <c r="L17" s="13"/>
      <c r="M17" s="13"/>
    </row>
    <row r="18" spans="1:13" s="1" customFormat="1" x14ac:dyDescent="0.35">
      <c r="A18" s="4"/>
      <c r="B18" s="4"/>
      <c r="C18" s="5"/>
      <c r="D18" s="4"/>
      <c r="E18" s="12"/>
      <c r="F18" s="5"/>
      <c r="G18" s="4"/>
      <c r="H18" s="5"/>
      <c r="I18" s="5"/>
      <c r="J18" s="4"/>
      <c r="K18" s="4"/>
      <c r="L18" s="13"/>
      <c r="M18" s="13"/>
    </row>
    <row r="19" spans="1:13" s="1" customFormat="1" x14ac:dyDescent="0.35">
      <c r="A19" s="4" t="s">
        <v>17</v>
      </c>
      <c r="B19" s="4" t="s">
        <v>11</v>
      </c>
      <c r="C19" s="5">
        <v>19.552</v>
      </c>
      <c r="D19" s="4"/>
      <c r="E19" s="12" t="s">
        <v>12</v>
      </c>
      <c r="F19" s="5">
        <v>20.337</v>
      </c>
      <c r="G19" s="4"/>
      <c r="H19" s="5">
        <f>F19-C19</f>
        <v>0.78500000000000014</v>
      </c>
      <c r="I19" s="5">
        <f>H19-H23</f>
        <v>-4.860000000000003</v>
      </c>
      <c r="J19" s="4">
        <f>2^-I19</f>
        <v>29.040612970149205</v>
      </c>
      <c r="K19" s="4"/>
      <c r="L19" s="13">
        <f>TTEST(J19:J21,J15:J17,2,3)</f>
        <v>6.1211269557141018E-3</v>
      </c>
      <c r="M19" s="13" t="s">
        <v>18</v>
      </c>
    </row>
    <row r="20" spans="1:13" s="1" customFormat="1" x14ac:dyDescent="0.35">
      <c r="A20" s="4" t="s">
        <v>17</v>
      </c>
      <c r="B20" s="4" t="s">
        <v>11</v>
      </c>
      <c r="C20" s="5">
        <v>19.225999999999999</v>
      </c>
      <c r="D20" s="4"/>
      <c r="E20" s="12" t="s">
        <v>12</v>
      </c>
      <c r="F20" s="5">
        <v>20.219000000000001</v>
      </c>
      <c r="G20" s="4"/>
      <c r="H20" s="5">
        <f>F20-C20</f>
        <v>0.9930000000000021</v>
      </c>
      <c r="I20" s="5">
        <f>H20-H24</f>
        <v>-4.6819999999999986</v>
      </c>
      <c r="J20" s="4">
        <f>2^-I20</f>
        <v>25.669797323279539</v>
      </c>
      <c r="K20" s="4"/>
      <c r="L20" s="13"/>
      <c r="M20" s="13"/>
    </row>
    <row r="21" spans="1:13" s="1" customFormat="1" x14ac:dyDescent="0.35">
      <c r="A21" s="4" t="s">
        <v>17</v>
      </c>
      <c r="B21" s="4" t="s">
        <v>11</v>
      </c>
      <c r="C21" s="5">
        <v>19.414999999999999</v>
      </c>
      <c r="D21" s="4"/>
      <c r="E21" s="12" t="s">
        <v>12</v>
      </c>
      <c r="F21" s="5">
        <v>21.029</v>
      </c>
      <c r="G21" s="4"/>
      <c r="H21" s="5">
        <f>F21-C21</f>
        <v>1.6140000000000008</v>
      </c>
      <c r="I21" s="5">
        <f>H21-H25</f>
        <v>-4.5990000000000002</v>
      </c>
      <c r="J21" s="4">
        <f>2^-I21</f>
        <v>24.234661054031616</v>
      </c>
      <c r="K21" s="4"/>
      <c r="L21" s="13"/>
      <c r="M21" s="13"/>
    </row>
    <row r="22" spans="1:13" s="1" customFormat="1" x14ac:dyDescent="0.35">
      <c r="A22" s="4"/>
      <c r="B22" s="4"/>
      <c r="C22" s="5"/>
      <c r="D22" s="4"/>
      <c r="E22" s="12"/>
      <c r="F22" s="5"/>
      <c r="G22" s="4"/>
      <c r="H22" s="5"/>
      <c r="I22" s="5"/>
      <c r="J22" s="4"/>
      <c r="K22" s="4"/>
      <c r="L22" s="13"/>
      <c r="M22" s="13"/>
    </row>
    <row r="23" spans="1:13" s="1" customFormat="1" x14ac:dyDescent="0.35">
      <c r="A23" s="4" t="s">
        <v>19</v>
      </c>
      <c r="B23" s="4" t="s">
        <v>11</v>
      </c>
      <c r="C23" s="5">
        <v>19.236999999999998</v>
      </c>
      <c r="D23" s="4"/>
      <c r="E23" s="12" t="s">
        <v>12</v>
      </c>
      <c r="F23" s="5">
        <v>24.882000000000001</v>
      </c>
      <c r="G23" s="4"/>
      <c r="H23" s="5">
        <f>F23-C23</f>
        <v>5.6450000000000031</v>
      </c>
      <c r="I23" s="5"/>
      <c r="J23" s="4"/>
      <c r="K23" s="4"/>
      <c r="L23" s="13"/>
      <c r="M23" s="13"/>
    </row>
    <row r="24" spans="1:13" s="1" customFormat="1" x14ac:dyDescent="0.35">
      <c r="A24" s="4" t="s">
        <v>19</v>
      </c>
      <c r="B24" s="4" t="s">
        <v>11</v>
      </c>
      <c r="C24" s="5">
        <v>19.41</v>
      </c>
      <c r="D24" s="4"/>
      <c r="E24" s="12" t="s">
        <v>12</v>
      </c>
      <c r="F24" s="5">
        <v>25.085000000000001</v>
      </c>
      <c r="G24" s="4"/>
      <c r="H24" s="5">
        <f>F24-C24</f>
        <v>5.6750000000000007</v>
      </c>
      <c r="I24" s="5"/>
      <c r="J24" s="4"/>
      <c r="K24" s="4"/>
      <c r="L24" s="13"/>
      <c r="M24" s="13"/>
    </row>
    <row r="25" spans="1:13" s="1" customFormat="1" x14ac:dyDescent="0.35">
      <c r="A25" s="4" t="s">
        <v>19</v>
      </c>
      <c r="B25" s="4" t="s">
        <v>11</v>
      </c>
      <c r="C25" s="5">
        <v>19.023</v>
      </c>
      <c r="D25" s="4"/>
      <c r="E25" s="12" t="s">
        <v>12</v>
      </c>
      <c r="F25" s="5">
        <v>25.236000000000001</v>
      </c>
      <c r="G25" s="4"/>
      <c r="H25" s="5">
        <f>F25-C25</f>
        <v>6.213000000000001</v>
      </c>
      <c r="I25" s="5"/>
      <c r="J25" s="4"/>
      <c r="K25" s="4"/>
      <c r="L25" s="13"/>
      <c r="M25" s="13"/>
    </row>
    <row r="26" spans="1:13" s="1" customFormat="1" x14ac:dyDescent="0.35">
      <c r="C26" s="14"/>
      <c r="E26" s="2"/>
      <c r="F26" s="14"/>
      <c r="H26" s="14"/>
      <c r="I26" s="14"/>
      <c r="K26" s="4"/>
      <c r="L26" s="13"/>
      <c r="M26" s="13"/>
    </row>
    <row r="27" spans="1:13" s="1" customFormat="1" x14ac:dyDescent="0.35">
      <c r="A27" s="8" t="s">
        <v>2</v>
      </c>
      <c r="B27" s="8" t="s">
        <v>3</v>
      </c>
      <c r="C27" s="9" t="s">
        <v>4</v>
      </c>
      <c r="D27" s="8"/>
      <c r="E27" s="8" t="s">
        <v>3</v>
      </c>
      <c r="F27" s="9" t="s">
        <v>4</v>
      </c>
      <c r="G27" s="8"/>
      <c r="H27" s="9" t="s">
        <v>5</v>
      </c>
      <c r="I27" s="9" t="s">
        <v>6</v>
      </c>
      <c r="J27" s="8" t="s">
        <v>7</v>
      </c>
      <c r="K27" s="10"/>
      <c r="L27" s="11" t="s">
        <v>8</v>
      </c>
      <c r="M27" s="11" t="s">
        <v>9</v>
      </c>
    </row>
    <row r="28" spans="1:13" s="1" customFormat="1" x14ac:dyDescent="0.35">
      <c r="A28" s="4" t="s">
        <v>10</v>
      </c>
      <c r="B28" s="4" t="s">
        <v>11</v>
      </c>
      <c r="C28" s="5">
        <v>19.113</v>
      </c>
      <c r="D28" s="4"/>
      <c r="E28" s="12" t="s">
        <v>20</v>
      </c>
      <c r="F28" s="5">
        <v>24.035</v>
      </c>
      <c r="G28" s="4"/>
      <c r="H28" s="5">
        <f>F28-C28</f>
        <v>4.9220000000000006</v>
      </c>
      <c r="I28" s="5">
        <f>H28-H44</f>
        <v>-3.3000000000001251E-2</v>
      </c>
      <c r="J28" s="4">
        <f>2^-I28</f>
        <v>1.0231374697344329</v>
      </c>
      <c r="K28" s="4"/>
      <c r="L28" s="13"/>
      <c r="M28" s="13"/>
    </row>
    <row r="29" spans="1:13" s="1" customFormat="1" x14ac:dyDescent="0.35">
      <c r="A29" s="4" t="s">
        <v>10</v>
      </c>
      <c r="B29" s="4" t="s">
        <v>11</v>
      </c>
      <c r="C29" s="5">
        <v>19.388000000000002</v>
      </c>
      <c r="D29" s="4"/>
      <c r="E29" s="12" t="s">
        <v>20</v>
      </c>
      <c r="F29" s="5">
        <v>24.475999999999999</v>
      </c>
      <c r="G29" s="4"/>
      <c r="H29" s="5">
        <f>F29-C29</f>
        <v>5.0879999999999974</v>
      </c>
      <c r="I29" s="5">
        <f>H29-H45</f>
        <v>0.17499999999999716</v>
      </c>
      <c r="J29" s="4">
        <f>2^-I29</f>
        <v>0.8857675191023624</v>
      </c>
      <c r="K29" s="4"/>
      <c r="L29" s="13"/>
      <c r="M29" s="13"/>
    </row>
    <row r="30" spans="1:13" s="1" customFormat="1" x14ac:dyDescent="0.35">
      <c r="A30" s="4" t="s">
        <v>10</v>
      </c>
      <c r="B30" s="4" t="s">
        <v>11</v>
      </c>
      <c r="C30" s="5">
        <v>19.021000000000001</v>
      </c>
      <c r="D30" s="4"/>
      <c r="E30" s="12" t="s">
        <v>20</v>
      </c>
      <c r="F30" s="5">
        <v>24.212</v>
      </c>
      <c r="G30" s="4"/>
      <c r="H30" s="5">
        <f>F30-C30</f>
        <v>5.1909999999999989</v>
      </c>
      <c r="I30" s="5">
        <f>H30-H46</f>
        <v>2.8999999999999915E-2</v>
      </c>
      <c r="J30" s="4">
        <f>2^-I30</f>
        <v>0.98009941534187073</v>
      </c>
      <c r="K30" s="4"/>
      <c r="L30" s="13"/>
      <c r="M30" s="13"/>
    </row>
    <row r="31" spans="1:13" s="1" customFormat="1" x14ac:dyDescent="0.35">
      <c r="A31" s="4"/>
      <c r="B31" s="4"/>
      <c r="C31" s="5"/>
      <c r="D31" s="4"/>
      <c r="E31" s="12"/>
      <c r="F31" s="5"/>
      <c r="G31" s="4"/>
      <c r="H31" s="5"/>
      <c r="I31" s="5"/>
      <c r="J31" s="4"/>
      <c r="K31" s="4"/>
      <c r="L31" s="13"/>
      <c r="M31" s="13"/>
    </row>
    <row r="32" spans="1:13" s="1" customFormat="1" x14ac:dyDescent="0.35">
      <c r="A32" s="4" t="s">
        <v>13</v>
      </c>
      <c r="B32" s="4" t="s">
        <v>11</v>
      </c>
      <c r="C32" s="5">
        <v>19.603999999999999</v>
      </c>
      <c r="D32" s="4"/>
      <c r="E32" s="12" t="s">
        <v>20</v>
      </c>
      <c r="F32" s="5">
        <v>23.164000000000001</v>
      </c>
      <c r="G32" s="4"/>
      <c r="H32" s="5">
        <f>F32-C32</f>
        <v>3.5600000000000023</v>
      </c>
      <c r="I32" s="5">
        <f>H32-H44</f>
        <v>-1.3949999999999996</v>
      </c>
      <c r="J32" s="4">
        <f>2^-I32</f>
        <v>2.6298855204101406</v>
      </c>
      <c r="K32" s="4"/>
      <c r="L32" s="13">
        <f>TTEST(J32:J34,J28:J30,2,3)</f>
        <v>1.4189146386463052E-3</v>
      </c>
      <c r="M32" s="13" t="s">
        <v>14</v>
      </c>
    </row>
    <row r="33" spans="1:13" s="1" customFormat="1" x14ac:dyDescent="0.35">
      <c r="A33" s="4" t="s">
        <v>13</v>
      </c>
      <c r="B33" s="4" t="s">
        <v>11</v>
      </c>
      <c r="C33" s="5">
        <v>19.513000000000002</v>
      </c>
      <c r="D33" s="4"/>
      <c r="E33" s="12" t="s">
        <v>20</v>
      </c>
      <c r="F33" s="5">
        <v>23.102</v>
      </c>
      <c r="G33" s="4"/>
      <c r="H33" s="5">
        <f>F33-C33</f>
        <v>3.5889999999999986</v>
      </c>
      <c r="I33" s="5">
        <f>H33-H45</f>
        <v>-1.3240000000000016</v>
      </c>
      <c r="J33" s="4">
        <f>2^-I33</f>
        <v>2.5035929173079912</v>
      </c>
      <c r="K33" s="4"/>
      <c r="L33" s="13"/>
      <c r="M33" s="13"/>
    </row>
    <row r="34" spans="1:13" s="1" customFormat="1" x14ac:dyDescent="0.35">
      <c r="A34" s="4" t="s">
        <v>13</v>
      </c>
      <c r="B34" s="4" t="s">
        <v>11</v>
      </c>
      <c r="C34" s="5">
        <v>19.074999999999999</v>
      </c>
      <c r="D34" s="4"/>
      <c r="E34" s="12" t="s">
        <v>20</v>
      </c>
      <c r="F34" s="5">
        <v>23.041</v>
      </c>
      <c r="G34" s="4"/>
      <c r="H34" s="5">
        <f>F34-C34</f>
        <v>3.9660000000000011</v>
      </c>
      <c r="I34" s="5">
        <f>H34-H46</f>
        <v>-1.195999999999998</v>
      </c>
      <c r="J34" s="4">
        <f>2^-I34</f>
        <v>2.2910357959595107</v>
      </c>
      <c r="K34" s="4"/>
      <c r="L34" s="13"/>
      <c r="M34" s="13"/>
    </row>
    <row r="35" spans="1:13" s="1" customFormat="1" x14ac:dyDescent="0.35">
      <c r="A35" s="4"/>
      <c r="B35" s="4"/>
      <c r="C35" s="5"/>
      <c r="D35" s="4"/>
      <c r="E35" s="12"/>
      <c r="F35" s="5"/>
      <c r="G35" s="4"/>
      <c r="H35" s="5"/>
      <c r="I35" s="5"/>
      <c r="J35" s="4"/>
      <c r="K35" s="4"/>
      <c r="L35" s="13"/>
      <c r="M35" s="13"/>
    </row>
    <row r="36" spans="1:13" s="1" customFormat="1" x14ac:dyDescent="0.35">
      <c r="A36" s="4" t="s">
        <v>15</v>
      </c>
      <c r="B36" s="4" t="s">
        <v>11</v>
      </c>
      <c r="C36" s="5">
        <v>19.512</v>
      </c>
      <c r="D36" s="4"/>
      <c r="E36" s="12" t="s">
        <v>20</v>
      </c>
      <c r="F36" s="5">
        <v>21.119</v>
      </c>
      <c r="G36" s="4"/>
      <c r="H36" s="5">
        <f>F36-C36</f>
        <v>1.6069999999999993</v>
      </c>
      <c r="I36" s="5">
        <f>H36-H44</f>
        <v>-3.3480000000000025</v>
      </c>
      <c r="J36" s="4">
        <f>2^-I36</f>
        <v>10.182359482207559</v>
      </c>
      <c r="K36" s="4"/>
      <c r="L36" s="13">
        <f>TTEST(J36:J38,J28:J30,2,3)</f>
        <v>4.446107288442862E-3</v>
      </c>
      <c r="M36" s="13" t="s">
        <v>16</v>
      </c>
    </row>
    <row r="37" spans="1:13" s="1" customFormat="1" x14ac:dyDescent="0.35">
      <c r="A37" s="4" t="s">
        <v>15</v>
      </c>
      <c r="B37" s="4" t="s">
        <v>11</v>
      </c>
      <c r="C37" s="5">
        <v>19.318999999999999</v>
      </c>
      <c r="D37" s="4"/>
      <c r="E37" s="12" t="s">
        <v>20</v>
      </c>
      <c r="F37" s="5">
        <v>21.163</v>
      </c>
      <c r="G37" s="4"/>
      <c r="H37" s="5">
        <f>F37-C37</f>
        <v>1.8440000000000012</v>
      </c>
      <c r="I37" s="5">
        <f>H37-H45</f>
        <v>-3.0689999999999991</v>
      </c>
      <c r="J37" s="4">
        <f>2^-I37</f>
        <v>8.3919146205995609</v>
      </c>
      <c r="K37" s="4"/>
      <c r="L37" s="13"/>
      <c r="M37" s="13"/>
    </row>
    <row r="38" spans="1:13" s="1" customFormat="1" x14ac:dyDescent="0.35">
      <c r="A38" s="4" t="s">
        <v>15</v>
      </c>
      <c r="B38" s="4" t="s">
        <v>11</v>
      </c>
      <c r="C38" s="5">
        <v>19.024000000000001</v>
      </c>
      <c r="D38" s="4"/>
      <c r="E38" s="12" t="s">
        <v>20</v>
      </c>
      <c r="F38" s="5">
        <v>21.067</v>
      </c>
      <c r="G38" s="4"/>
      <c r="H38" s="5">
        <f>F38-C38</f>
        <v>2.0429999999999993</v>
      </c>
      <c r="I38" s="5">
        <f>H38-H46</f>
        <v>-3.1189999999999998</v>
      </c>
      <c r="J38" s="4">
        <f>2^-I38</f>
        <v>8.6878548505783506</v>
      </c>
      <c r="K38" s="4"/>
      <c r="L38" s="13"/>
      <c r="M38" s="13"/>
    </row>
    <row r="39" spans="1:13" s="1" customFormat="1" x14ac:dyDescent="0.35">
      <c r="A39" s="4"/>
      <c r="B39" s="4"/>
      <c r="C39" s="5"/>
      <c r="D39" s="4"/>
      <c r="E39" s="12"/>
      <c r="F39" s="5"/>
      <c r="G39" s="4"/>
      <c r="H39" s="5"/>
      <c r="I39" s="5"/>
      <c r="J39" s="4"/>
      <c r="K39" s="4"/>
      <c r="L39" s="13"/>
      <c r="M39" s="13"/>
    </row>
    <row r="40" spans="1:13" s="1" customFormat="1" x14ac:dyDescent="0.35">
      <c r="A40" s="4" t="s">
        <v>17</v>
      </c>
      <c r="B40" s="4" t="s">
        <v>11</v>
      </c>
      <c r="C40" s="5">
        <v>19.552</v>
      </c>
      <c r="D40" s="4"/>
      <c r="E40" s="12" t="s">
        <v>20</v>
      </c>
      <c r="F40" s="5">
        <v>24.329000000000001</v>
      </c>
      <c r="G40" s="4"/>
      <c r="H40" s="5">
        <f>F40-C40</f>
        <v>4.777000000000001</v>
      </c>
      <c r="I40" s="5">
        <f>H40-H44</f>
        <v>-0.17800000000000082</v>
      </c>
      <c r="J40" s="4">
        <f>2^-I40</f>
        <v>1.1313144628459009</v>
      </c>
      <c r="K40" s="4"/>
      <c r="L40" s="13">
        <f>TTEST(J40:J42,J36:J38,2,3)</f>
        <v>1.6092486326043786E-3</v>
      </c>
      <c r="M40" s="13" t="s">
        <v>18</v>
      </c>
    </row>
    <row r="41" spans="1:13" s="1" customFormat="1" x14ac:dyDescent="0.35">
      <c r="A41" s="4" t="s">
        <v>17</v>
      </c>
      <c r="B41" s="4" t="s">
        <v>11</v>
      </c>
      <c r="C41" s="5">
        <v>19.225999999999999</v>
      </c>
      <c r="D41" s="4"/>
      <c r="E41" s="12" t="s">
        <v>20</v>
      </c>
      <c r="F41" s="5">
        <v>24.277000000000001</v>
      </c>
      <c r="G41" s="4"/>
      <c r="H41" s="5">
        <f>F41-C41</f>
        <v>5.0510000000000019</v>
      </c>
      <c r="I41" s="5">
        <f>H41-H45</f>
        <v>0.13800000000000168</v>
      </c>
      <c r="J41" s="4">
        <f>2^-I41</f>
        <v>0.90877811644851902</v>
      </c>
      <c r="K41" s="4"/>
      <c r="L41" s="13"/>
      <c r="M41" s="13"/>
    </row>
    <row r="42" spans="1:13" s="1" customFormat="1" x14ac:dyDescent="0.35">
      <c r="A42" s="4" t="s">
        <v>17</v>
      </c>
      <c r="B42" s="4" t="s">
        <v>11</v>
      </c>
      <c r="C42" s="5">
        <v>19.414999999999999</v>
      </c>
      <c r="D42" s="4"/>
      <c r="E42" s="12" t="s">
        <v>20</v>
      </c>
      <c r="F42" s="5">
        <v>23.806999999999999</v>
      </c>
      <c r="G42" s="4"/>
      <c r="H42" s="5">
        <f>F42-C42</f>
        <v>4.3919999999999995</v>
      </c>
      <c r="I42" s="5">
        <f>H42-H46</f>
        <v>-0.76999999999999957</v>
      </c>
      <c r="J42" s="4">
        <f>2^-I42</f>
        <v>1.705269783535913</v>
      </c>
      <c r="K42" s="4"/>
      <c r="L42" s="13"/>
      <c r="M42" s="13"/>
    </row>
    <row r="43" spans="1:13" s="1" customFormat="1" x14ac:dyDescent="0.35">
      <c r="A43" s="4"/>
      <c r="B43" s="4"/>
      <c r="C43" s="5"/>
      <c r="D43" s="4"/>
      <c r="E43" s="12"/>
      <c r="F43" s="5"/>
      <c r="G43" s="4"/>
      <c r="H43" s="5"/>
      <c r="I43" s="5"/>
      <c r="J43" s="4"/>
      <c r="K43" s="4"/>
      <c r="L43" s="13"/>
      <c r="M43" s="13"/>
    </row>
    <row r="44" spans="1:13" s="1" customFormat="1" x14ac:dyDescent="0.35">
      <c r="A44" s="4" t="s">
        <v>19</v>
      </c>
      <c r="B44" s="4" t="s">
        <v>11</v>
      </c>
      <c r="C44" s="5">
        <v>19.236999999999998</v>
      </c>
      <c r="D44" s="4"/>
      <c r="E44" s="12" t="s">
        <v>20</v>
      </c>
      <c r="F44" s="5">
        <v>24.192</v>
      </c>
      <c r="G44" s="4"/>
      <c r="H44" s="5">
        <f>F44-C44</f>
        <v>4.9550000000000018</v>
      </c>
      <c r="I44" s="5"/>
      <c r="J44" s="4"/>
      <c r="K44" s="4"/>
      <c r="L44" s="13"/>
      <c r="M44" s="13"/>
    </row>
    <row r="45" spans="1:13" s="1" customFormat="1" x14ac:dyDescent="0.35">
      <c r="A45" s="4" t="s">
        <v>19</v>
      </c>
      <c r="B45" s="4" t="s">
        <v>11</v>
      </c>
      <c r="C45" s="5">
        <v>19.41</v>
      </c>
      <c r="D45" s="4"/>
      <c r="E45" s="12" t="s">
        <v>20</v>
      </c>
      <c r="F45" s="5">
        <v>24.323</v>
      </c>
      <c r="G45" s="4"/>
      <c r="H45" s="5">
        <f>F45-C45</f>
        <v>4.9130000000000003</v>
      </c>
      <c r="I45" s="5"/>
      <c r="J45" s="4"/>
      <c r="K45" s="4"/>
      <c r="L45" s="13"/>
      <c r="M45" s="13"/>
    </row>
    <row r="46" spans="1:13" s="1" customFormat="1" x14ac:dyDescent="0.35">
      <c r="A46" s="4" t="s">
        <v>19</v>
      </c>
      <c r="B46" s="4" t="s">
        <v>11</v>
      </c>
      <c r="C46" s="5">
        <v>19.023</v>
      </c>
      <c r="D46" s="4"/>
      <c r="E46" s="12" t="s">
        <v>20</v>
      </c>
      <c r="F46" s="5">
        <v>24.184999999999999</v>
      </c>
      <c r="G46" s="4"/>
      <c r="H46" s="5">
        <f>F46-C46</f>
        <v>5.161999999999999</v>
      </c>
      <c r="I46" s="5"/>
      <c r="J46" s="4"/>
      <c r="K46" s="4"/>
      <c r="L46" s="13"/>
      <c r="M46" s="13"/>
    </row>
    <row r="47" spans="1:13" s="1" customFormat="1" x14ac:dyDescent="0.35">
      <c r="A47" s="4"/>
      <c r="B47" s="4"/>
      <c r="C47" s="5"/>
      <c r="D47" s="4"/>
      <c r="E47" s="3"/>
      <c r="F47" s="5"/>
      <c r="G47" s="4"/>
      <c r="H47" s="5"/>
      <c r="I47" s="5"/>
      <c r="J47" s="4"/>
      <c r="K47" s="4"/>
      <c r="L47" s="6"/>
      <c r="M47" s="6"/>
    </row>
    <row r="48" spans="1:13" s="1" customFormat="1" x14ac:dyDescent="0.35">
      <c r="A48" s="8" t="s">
        <v>2</v>
      </c>
      <c r="B48" s="8" t="s">
        <v>3</v>
      </c>
      <c r="C48" s="9" t="s">
        <v>4</v>
      </c>
      <c r="D48" s="8"/>
      <c r="E48" s="8" t="s">
        <v>3</v>
      </c>
      <c r="F48" s="9" t="s">
        <v>4</v>
      </c>
      <c r="G48" s="8"/>
      <c r="H48" s="9" t="s">
        <v>5</v>
      </c>
      <c r="I48" s="9" t="s">
        <v>6</v>
      </c>
      <c r="J48" s="8" t="s">
        <v>7</v>
      </c>
      <c r="K48" s="10"/>
      <c r="L48" s="11" t="s">
        <v>8</v>
      </c>
      <c r="M48" s="11" t="s">
        <v>9</v>
      </c>
    </row>
    <row r="49" spans="1:13" s="1" customFormat="1" x14ac:dyDescent="0.35">
      <c r="A49" s="4" t="s">
        <v>10</v>
      </c>
      <c r="B49" s="4" t="s">
        <v>11</v>
      </c>
      <c r="C49" s="5">
        <v>19.113</v>
      </c>
      <c r="D49" s="4"/>
      <c r="E49" s="12" t="s">
        <v>21</v>
      </c>
      <c r="F49" s="5">
        <v>23.454999999999998</v>
      </c>
      <c r="G49" s="4"/>
      <c r="H49" s="5">
        <f>F49-C49</f>
        <v>4.3419999999999987</v>
      </c>
      <c r="I49" s="5">
        <f>H49-H65</f>
        <v>0.45299999999999585</v>
      </c>
      <c r="J49" s="4">
        <f>2^-I49</f>
        <v>0.73052218927284007</v>
      </c>
      <c r="K49" s="4"/>
      <c r="L49" s="13"/>
      <c r="M49" s="13"/>
    </row>
    <row r="50" spans="1:13" s="1" customFormat="1" x14ac:dyDescent="0.35">
      <c r="A50" s="4" t="s">
        <v>10</v>
      </c>
      <c r="B50" s="4" t="s">
        <v>11</v>
      </c>
      <c r="C50" s="5">
        <v>19.388000000000002</v>
      </c>
      <c r="D50" s="4"/>
      <c r="E50" s="12" t="s">
        <v>21</v>
      </c>
      <c r="F50" s="5">
        <v>23.256</v>
      </c>
      <c r="G50" s="4"/>
      <c r="H50" s="5">
        <f>F50-C50</f>
        <v>3.8679999999999986</v>
      </c>
      <c r="I50" s="5">
        <f>H50-H66</f>
        <v>-3.6000000000001364E-2</v>
      </c>
      <c r="J50" s="4">
        <f>2^-I50</f>
        <v>1.0252672378885948</v>
      </c>
      <c r="K50" s="4"/>
      <c r="L50" s="13"/>
      <c r="M50" s="13"/>
    </row>
    <row r="51" spans="1:13" s="1" customFormat="1" x14ac:dyDescent="0.35">
      <c r="A51" s="4" t="s">
        <v>10</v>
      </c>
      <c r="B51" s="4" t="s">
        <v>11</v>
      </c>
      <c r="C51" s="5">
        <v>19.021000000000001</v>
      </c>
      <c r="D51" s="4"/>
      <c r="E51" s="12" t="s">
        <v>21</v>
      </c>
      <c r="F51" s="5">
        <v>23.077999999999999</v>
      </c>
      <c r="G51" s="4"/>
      <c r="H51" s="5">
        <f>F51-C51</f>
        <v>4.0569999999999986</v>
      </c>
      <c r="I51" s="5">
        <f>H51-H67</f>
        <v>-0.63700000000000045</v>
      </c>
      <c r="J51" s="4">
        <f>2^-I51</f>
        <v>1.5550920717651173</v>
      </c>
      <c r="K51" s="4"/>
      <c r="L51" s="13"/>
      <c r="M51" s="13"/>
    </row>
    <row r="52" spans="1:13" s="1" customFormat="1" x14ac:dyDescent="0.35">
      <c r="A52" s="4"/>
      <c r="B52" s="4"/>
      <c r="C52" s="5"/>
      <c r="D52" s="4"/>
      <c r="E52" s="12"/>
      <c r="F52" s="5"/>
      <c r="G52" s="4"/>
      <c r="H52" s="5"/>
      <c r="I52" s="5"/>
      <c r="J52" s="4"/>
      <c r="K52" s="4"/>
      <c r="L52" s="13"/>
      <c r="M52" s="13"/>
    </row>
    <row r="53" spans="1:13" s="1" customFormat="1" x14ac:dyDescent="0.35">
      <c r="A53" s="4" t="s">
        <v>13</v>
      </c>
      <c r="B53" s="4" t="s">
        <v>11</v>
      </c>
      <c r="C53" s="5">
        <v>19.603999999999999</v>
      </c>
      <c r="D53" s="4"/>
      <c r="E53" s="12" t="s">
        <v>21</v>
      </c>
      <c r="F53" s="5">
        <v>22.611999999999998</v>
      </c>
      <c r="G53" s="4"/>
      <c r="H53" s="5">
        <f>F53-C53</f>
        <v>3.0079999999999991</v>
      </c>
      <c r="I53" s="5">
        <f>H53-H65</f>
        <v>-0.88100000000000378</v>
      </c>
      <c r="J53" s="4">
        <f>2^-I53</f>
        <v>1.8416513944100845</v>
      </c>
      <c r="K53" s="4"/>
      <c r="L53" s="13">
        <f>TTEST(J53:J55,J49:J51,2,3)</f>
        <v>0.17194220698567267</v>
      </c>
      <c r="M53" s="13" t="s">
        <v>14</v>
      </c>
    </row>
    <row r="54" spans="1:13" s="1" customFormat="1" x14ac:dyDescent="0.35">
      <c r="A54" s="4" t="s">
        <v>13</v>
      </c>
      <c r="B54" s="4" t="s">
        <v>11</v>
      </c>
      <c r="C54" s="5">
        <v>19.513000000000002</v>
      </c>
      <c r="D54" s="4"/>
      <c r="E54" s="12" t="s">
        <v>21</v>
      </c>
      <c r="F54" s="5">
        <v>22.789000000000001</v>
      </c>
      <c r="G54" s="4"/>
      <c r="H54" s="5">
        <f>F54-C54</f>
        <v>3.2759999999999998</v>
      </c>
      <c r="I54" s="5">
        <f>H54-H66</f>
        <v>-0.62800000000000011</v>
      </c>
      <c r="J54" s="4">
        <f>2^-I54</f>
        <v>1.5454210992959747</v>
      </c>
      <c r="K54" s="4"/>
      <c r="L54" s="13"/>
      <c r="M54" s="13"/>
    </row>
    <row r="55" spans="1:13" s="1" customFormat="1" x14ac:dyDescent="0.35">
      <c r="A55" s="4" t="s">
        <v>13</v>
      </c>
      <c r="B55" s="4" t="s">
        <v>11</v>
      </c>
      <c r="C55" s="5">
        <v>19.074999999999999</v>
      </c>
      <c r="D55" s="4"/>
      <c r="E55" s="12" t="s">
        <v>21</v>
      </c>
      <c r="F55" s="5">
        <v>23.298999999999999</v>
      </c>
      <c r="G55" s="4"/>
      <c r="H55" s="5">
        <f>F55-C55</f>
        <v>4.2240000000000002</v>
      </c>
      <c r="I55" s="5">
        <f>H55-H67</f>
        <v>-0.46999999999999886</v>
      </c>
      <c r="J55" s="4">
        <f>2^-I55</f>
        <v>1.3851094681109235</v>
      </c>
      <c r="K55" s="4"/>
      <c r="L55" s="13"/>
      <c r="M55" s="13"/>
    </row>
    <row r="56" spans="1:13" s="1" customFormat="1" x14ac:dyDescent="0.35">
      <c r="A56" s="4"/>
      <c r="B56" s="4"/>
      <c r="C56" s="5"/>
      <c r="D56" s="4"/>
      <c r="E56" s="12"/>
      <c r="F56" s="5"/>
      <c r="G56" s="4"/>
      <c r="H56" s="5"/>
      <c r="I56" s="5"/>
      <c r="J56" s="4"/>
      <c r="K56" s="4"/>
      <c r="L56" s="13"/>
      <c r="M56" s="13"/>
    </row>
    <row r="57" spans="1:13" s="1" customFormat="1" x14ac:dyDescent="0.35">
      <c r="A57" s="4" t="s">
        <v>15</v>
      </c>
      <c r="B57" s="4" t="s">
        <v>11</v>
      </c>
      <c r="C57" s="5">
        <v>19.512</v>
      </c>
      <c r="D57" s="4"/>
      <c r="E57" s="12" t="s">
        <v>21</v>
      </c>
      <c r="F57" s="5">
        <v>21.056000000000001</v>
      </c>
      <c r="G57" s="4"/>
      <c r="H57" s="5">
        <f>F57-C57</f>
        <v>1.5440000000000005</v>
      </c>
      <c r="I57" s="5">
        <f>H57-H65</f>
        <v>-2.3450000000000024</v>
      </c>
      <c r="J57" s="4">
        <f>2^-I57</f>
        <v>5.0806039301551671</v>
      </c>
      <c r="K57" s="4"/>
      <c r="L57" s="13">
        <f>TTEST(J57:J59,J49:J51,2,3)</f>
        <v>2.0795070665174199E-2</v>
      </c>
      <c r="M57" s="13" t="s">
        <v>16</v>
      </c>
    </row>
    <row r="58" spans="1:13" s="1" customFormat="1" x14ac:dyDescent="0.35">
      <c r="A58" s="4" t="s">
        <v>15</v>
      </c>
      <c r="B58" s="4" t="s">
        <v>11</v>
      </c>
      <c r="C58" s="5">
        <v>19.318999999999999</v>
      </c>
      <c r="D58" s="4"/>
      <c r="E58" s="12" t="s">
        <v>21</v>
      </c>
      <c r="F58" s="5">
        <v>21.193999999999999</v>
      </c>
      <c r="G58" s="4"/>
      <c r="H58" s="5">
        <f>F58-C58</f>
        <v>1.875</v>
      </c>
      <c r="I58" s="5">
        <f>H58-H66</f>
        <v>-2.0289999999999999</v>
      </c>
      <c r="J58" s="4">
        <f>2^-I58</f>
        <v>4.0812186369938299</v>
      </c>
      <c r="K58" s="4"/>
      <c r="L58" s="13"/>
      <c r="M58" s="13"/>
    </row>
    <row r="59" spans="1:13" s="1" customFormat="1" x14ac:dyDescent="0.35">
      <c r="A59" s="4" t="s">
        <v>15</v>
      </c>
      <c r="B59" s="4" t="s">
        <v>11</v>
      </c>
      <c r="C59" s="5">
        <v>19.024000000000001</v>
      </c>
      <c r="D59" s="4"/>
      <c r="E59" s="12" t="s">
        <v>21</v>
      </c>
      <c r="F59" s="5">
        <v>20.998999999999999</v>
      </c>
      <c r="G59" s="4"/>
      <c r="H59" s="5">
        <f>F59-C59</f>
        <v>1.9749999999999979</v>
      </c>
      <c r="I59" s="5">
        <f>H59-H67</f>
        <v>-2.7190000000000012</v>
      </c>
      <c r="J59" s="4">
        <f>2^-I59</f>
        <v>6.5841627622296697</v>
      </c>
      <c r="K59" s="4"/>
      <c r="L59" s="13"/>
      <c r="M59" s="13"/>
    </row>
    <row r="60" spans="1:13" s="1" customFormat="1" x14ac:dyDescent="0.35">
      <c r="A60" s="4"/>
      <c r="B60" s="4"/>
      <c r="C60" s="5"/>
      <c r="D60" s="4"/>
      <c r="E60" s="12"/>
      <c r="F60" s="5"/>
      <c r="G60" s="4"/>
      <c r="H60" s="5"/>
      <c r="I60" s="5"/>
      <c r="J60" s="4"/>
      <c r="K60" s="4"/>
      <c r="L60" s="13"/>
      <c r="M60" s="13"/>
    </row>
    <row r="61" spans="1:13" s="1" customFormat="1" x14ac:dyDescent="0.35">
      <c r="A61" s="4" t="s">
        <v>17</v>
      </c>
      <c r="B61" s="4" t="s">
        <v>11</v>
      </c>
      <c r="C61" s="5">
        <v>19.552</v>
      </c>
      <c r="D61" s="4"/>
      <c r="E61" s="12" t="s">
        <v>21</v>
      </c>
      <c r="F61" s="5">
        <v>24.509</v>
      </c>
      <c r="G61" s="4"/>
      <c r="H61" s="5">
        <f>F61-C61</f>
        <v>4.9570000000000007</v>
      </c>
      <c r="I61" s="5">
        <f>H61-H65</f>
        <v>1.0679999999999978</v>
      </c>
      <c r="J61" s="4">
        <f>2^-I61</f>
        <v>0.47697977527377977</v>
      </c>
      <c r="K61" s="4"/>
      <c r="L61" s="13">
        <f>TTEST(J61:J63,J57:J59,2,3)</f>
        <v>2.2632182428496711E-2</v>
      </c>
      <c r="M61" s="13" t="s">
        <v>18</v>
      </c>
    </row>
    <row r="62" spans="1:13" s="1" customFormat="1" x14ac:dyDescent="0.35">
      <c r="A62" s="4" t="s">
        <v>17</v>
      </c>
      <c r="B62" s="4" t="s">
        <v>11</v>
      </c>
      <c r="C62" s="5">
        <v>19.225999999999999</v>
      </c>
      <c r="D62" s="4"/>
      <c r="E62" s="12" t="s">
        <v>21</v>
      </c>
      <c r="F62" s="5">
        <v>24.068999999999999</v>
      </c>
      <c r="G62" s="4"/>
      <c r="H62" s="5">
        <f>F62-C62</f>
        <v>4.843</v>
      </c>
      <c r="I62" s="5">
        <f>H62-H66</f>
        <v>0.93900000000000006</v>
      </c>
      <c r="J62" s="4">
        <f>2^-I62</f>
        <v>0.52159429676492919</v>
      </c>
      <c r="K62" s="4"/>
      <c r="L62" s="13"/>
      <c r="M62" s="13"/>
    </row>
    <row r="63" spans="1:13" s="1" customFormat="1" x14ac:dyDescent="0.35">
      <c r="A63" s="4" t="s">
        <v>17</v>
      </c>
      <c r="B63" s="4" t="s">
        <v>11</v>
      </c>
      <c r="C63" s="5">
        <v>19.414999999999999</v>
      </c>
      <c r="D63" s="4"/>
      <c r="E63" s="12" t="s">
        <v>21</v>
      </c>
      <c r="F63" s="5">
        <v>25.113</v>
      </c>
      <c r="G63" s="4"/>
      <c r="H63" s="5">
        <f>F63-C63</f>
        <v>5.6980000000000004</v>
      </c>
      <c r="I63" s="5">
        <f>H63-H67</f>
        <v>1.0040000000000013</v>
      </c>
      <c r="J63" s="4">
        <f>2^-I63</f>
        <v>0.49861562567603424</v>
      </c>
      <c r="K63" s="4"/>
      <c r="L63" s="13"/>
      <c r="M63" s="13"/>
    </row>
    <row r="64" spans="1:13" s="1" customFormat="1" x14ac:dyDescent="0.35">
      <c r="A64" s="4"/>
      <c r="B64" s="4"/>
      <c r="C64" s="5"/>
      <c r="D64" s="4"/>
      <c r="E64" s="12"/>
      <c r="F64" s="5"/>
      <c r="G64" s="4"/>
      <c r="H64" s="5"/>
      <c r="I64" s="5"/>
      <c r="J64" s="4"/>
      <c r="K64" s="4"/>
      <c r="L64" s="13"/>
      <c r="M64" s="13"/>
    </row>
    <row r="65" spans="1:13" s="1" customFormat="1" x14ac:dyDescent="0.35">
      <c r="A65" s="4" t="s">
        <v>19</v>
      </c>
      <c r="B65" s="4" t="s">
        <v>11</v>
      </c>
      <c r="C65" s="5">
        <v>19.236999999999998</v>
      </c>
      <c r="D65" s="4"/>
      <c r="E65" s="12" t="s">
        <v>21</v>
      </c>
      <c r="F65" s="5">
        <v>23.126000000000001</v>
      </c>
      <c r="G65" s="4"/>
      <c r="H65" s="5">
        <f>F65-C65</f>
        <v>3.8890000000000029</v>
      </c>
      <c r="I65" s="5"/>
      <c r="J65" s="4"/>
      <c r="K65" s="4"/>
      <c r="L65" s="13"/>
      <c r="M65" s="13"/>
    </row>
    <row r="66" spans="1:13" s="1" customFormat="1" x14ac:dyDescent="0.35">
      <c r="A66" s="4" t="s">
        <v>19</v>
      </c>
      <c r="B66" s="4" t="s">
        <v>11</v>
      </c>
      <c r="C66" s="5">
        <v>19.41</v>
      </c>
      <c r="D66" s="4"/>
      <c r="E66" s="12" t="s">
        <v>21</v>
      </c>
      <c r="F66" s="5">
        <v>23.314</v>
      </c>
      <c r="G66" s="4"/>
      <c r="H66" s="5">
        <f>F66-C66</f>
        <v>3.9039999999999999</v>
      </c>
      <c r="I66" s="5"/>
      <c r="J66" s="4"/>
      <c r="K66" s="4"/>
      <c r="L66" s="13"/>
      <c r="M66" s="13"/>
    </row>
    <row r="67" spans="1:13" s="1" customFormat="1" x14ac:dyDescent="0.35">
      <c r="A67" s="4" t="s">
        <v>19</v>
      </c>
      <c r="B67" s="4" t="s">
        <v>11</v>
      </c>
      <c r="C67" s="5">
        <v>19.023</v>
      </c>
      <c r="D67" s="4"/>
      <c r="E67" s="12" t="s">
        <v>21</v>
      </c>
      <c r="F67" s="5">
        <v>23.716999999999999</v>
      </c>
      <c r="G67" s="4"/>
      <c r="H67" s="5">
        <f>F67-C67</f>
        <v>4.6939999999999991</v>
      </c>
      <c r="I67" s="5"/>
      <c r="J67" s="4"/>
      <c r="K67" s="4"/>
      <c r="L67" s="13"/>
      <c r="M67" s="13"/>
    </row>
    <row r="68" spans="1:13" s="1" customFormat="1" x14ac:dyDescent="0.35">
      <c r="C68" s="14"/>
      <c r="E68" s="2"/>
      <c r="F68" s="14"/>
      <c r="H68" s="14"/>
      <c r="I68" s="14"/>
      <c r="K68" s="4"/>
      <c r="L68" s="13"/>
      <c r="M68" s="13"/>
    </row>
    <row r="69" spans="1:13" s="1" customFormat="1" x14ac:dyDescent="0.35">
      <c r="A69" s="8" t="s">
        <v>2</v>
      </c>
      <c r="B69" s="8" t="s">
        <v>3</v>
      </c>
      <c r="C69" s="9" t="s">
        <v>4</v>
      </c>
      <c r="D69" s="8"/>
      <c r="E69" s="8" t="s">
        <v>3</v>
      </c>
      <c r="F69" s="9" t="s">
        <v>4</v>
      </c>
      <c r="G69" s="8"/>
      <c r="H69" s="9" t="s">
        <v>5</v>
      </c>
      <c r="I69" s="9" t="s">
        <v>6</v>
      </c>
      <c r="J69" s="8" t="s">
        <v>7</v>
      </c>
      <c r="K69" s="10"/>
      <c r="L69" s="11" t="s">
        <v>8</v>
      </c>
      <c r="M69" s="11" t="s">
        <v>9</v>
      </c>
    </row>
    <row r="70" spans="1:13" s="1" customFormat="1" x14ac:dyDescent="0.35">
      <c r="A70" s="4" t="s">
        <v>10</v>
      </c>
      <c r="B70" s="4" t="s">
        <v>11</v>
      </c>
      <c r="C70" s="5">
        <v>19.113</v>
      </c>
      <c r="D70" s="4"/>
      <c r="E70" s="15" t="s">
        <v>22</v>
      </c>
      <c r="F70" s="5">
        <v>24.120999999999999</v>
      </c>
      <c r="G70" s="4"/>
      <c r="H70" s="5">
        <f>F70-C70</f>
        <v>5.0079999999999991</v>
      </c>
      <c r="I70" s="5">
        <f>H70-H86</f>
        <v>-0.32700000000000173</v>
      </c>
      <c r="J70" s="4">
        <f>2^-I70</f>
        <v>1.2544022045209964</v>
      </c>
      <c r="K70" s="4"/>
      <c r="L70" s="13"/>
      <c r="M70" s="13"/>
    </row>
    <row r="71" spans="1:13" s="1" customFormat="1" x14ac:dyDescent="0.35">
      <c r="A71" s="4" t="s">
        <v>10</v>
      </c>
      <c r="B71" s="4" t="s">
        <v>11</v>
      </c>
      <c r="C71" s="5">
        <v>19.388000000000002</v>
      </c>
      <c r="D71" s="4"/>
      <c r="E71" s="15" t="s">
        <v>22</v>
      </c>
      <c r="F71" s="5">
        <v>24.007999999999999</v>
      </c>
      <c r="G71" s="4"/>
      <c r="H71" s="5">
        <f>F71-C71</f>
        <v>4.6199999999999974</v>
      </c>
      <c r="I71" s="5">
        <f>H71-H87</f>
        <v>-3.7000000000002586E-2</v>
      </c>
      <c r="J71" s="4">
        <f>2^-I71</f>
        <v>1.0259781453371424</v>
      </c>
      <c r="K71" s="4"/>
      <c r="L71" s="13"/>
      <c r="M71" s="13"/>
    </row>
    <row r="72" spans="1:13" s="1" customFormat="1" x14ac:dyDescent="0.35">
      <c r="A72" s="4" t="s">
        <v>10</v>
      </c>
      <c r="B72" s="4" t="s">
        <v>11</v>
      </c>
      <c r="C72" s="5">
        <v>19.021000000000001</v>
      </c>
      <c r="D72" s="4"/>
      <c r="E72" s="15" t="s">
        <v>22</v>
      </c>
      <c r="F72" s="5">
        <v>24.387</v>
      </c>
      <c r="G72" s="4"/>
      <c r="H72" s="5">
        <f>F72-C72</f>
        <v>5.3659999999999997</v>
      </c>
      <c r="I72" s="5">
        <f>H72-H88</f>
        <v>5.0000000000000711E-2</v>
      </c>
      <c r="J72" s="4">
        <f>2^-I72</f>
        <v>0.96593632892484504</v>
      </c>
      <c r="K72" s="4"/>
      <c r="L72" s="13"/>
      <c r="M72" s="13"/>
    </row>
    <row r="73" spans="1:13" s="1" customFormat="1" x14ac:dyDescent="0.35">
      <c r="A73" s="4"/>
      <c r="B73" s="4"/>
      <c r="C73" s="5"/>
      <c r="D73" s="4"/>
      <c r="E73" s="15"/>
      <c r="F73" s="5"/>
      <c r="G73" s="4"/>
      <c r="H73" s="5"/>
      <c r="I73" s="5"/>
      <c r="J73" s="4"/>
      <c r="K73" s="4"/>
      <c r="L73" s="13"/>
      <c r="M73" s="13"/>
    </row>
    <row r="74" spans="1:13" s="1" customFormat="1" x14ac:dyDescent="0.35">
      <c r="A74" s="4" t="s">
        <v>13</v>
      </c>
      <c r="B74" s="4" t="s">
        <v>11</v>
      </c>
      <c r="C74" s="5">
        <v>19.603999999999999</v>
      </c>
      <c r="D74" s="4"/>
      <c r="E74" s="15" t="s">
        <v>22</v>
      </c>
      <c r="F74" s="5">
        <v>24.260999999999999</v>
      </c>
      <c r="G74" s="4"/>
      <c r="H74" s="5">
        <f>F74-C74</f>
        <v>4.657</v>
      </c>
      <c r="I74" s="5">
        <f>H74-H86</f>
        <v>-0.67800000000000082</v>
      </c>
      <c r="J74" s="4">
        <f>2^-I74</f>
        <v>1.599920256665506</v>
      </c>
      <c r="K74" s="4"/>
      <c r="L74" s="13">
        <f>TTEST(J74:J76,J70:J72,2,3)</f>
        <v>0.42341761104836279</v>
      </c>
      <c r="M74" s="13" t="s">
        <v>14</v>
      </c>
    </row>
    <row r="75" spans="1:13" s="1" customFormat="1" x14ac:dyDescent="0.35">
      <c r="A75" s="4" t="s">
        <v>13</v>
      </c>
      <c r="B75" s="4" t="s">
        <v>11</v>
      </c>
      <c r="C75" s="5">
        <v>19.513000000000002</v>
      </c>
      <c r="D75" s="4"/>
      <c r="E75" s="15" t="s">
        <v>22</v>
      </c>
      <c r="F75" s="5">
        <v>24.227</v>
      </c>
      <c r="G75" s="4"/>
      <c r="H75" s="5">
        <f>F75-C75</f>
        <v>4.7139999999999986</v>
      </c>
      <c r="I75" s="5">
        <f>H75-H87</f>
        <v>5.6999999999998607E-2</v>
      </c>
      <c r="J75" s="4">
        <f>2^-I75</f>
        <v>0.9612609283887622</v>
      </c>
      <c r="K75" s="4"/>
      <c r="L75" s="13"/>
      <c r="M75" s="13"/>
    </row>
    <row r="76" spans="1:13" s="1" customFormat="1" x14ac:dyDescent="0.35">
      <c r="A76" s="4" t="s">
        <v>13</v>
      </c>
      <c r="B76" s="4" t="s">
        <v>11</v>
      </c>
      <c r="C76" s="5">
        <v>19.074999999999999</v>
      </c>
      <c r="D76" s="4"/>
      <c r="E76" s="15" t="s">
        <v>22</v>
      </c>
      <c r="F76" s="5">
        <v>24.062000000000001</v>
      </c>
      <c r="G76" s="4"/>
      <c r="H76" s="5">
        <f>F76-C76</f>
        <v>4.9870000000000019</v>
      </c>
      <c r="I76" s="5">
        <f>H76-H88</f>
        <v>-0.32899999999999707</v>
      </c>
      <c r="J76" s="4">
        <f>2^-I76</f>
        <v>1.2561423811435246</v>
      </c>
      <c r="K76" s="4"/>
      <c r="L76" s="13"/>
      <c r="M76" s="13"/>
    </row>
    <row r="77" spans="1:13" s="1" customFormat="1" x14ac:dyDescent="0.35">
      <c r="A77" s="4"/>
      <c r="B77" s="4"/>
      <c r="C77" s="5"/>
      <c r="D77" s="4"/>
      <c r="E77" s="15"/>
      <c r="F77" s="5"/>
      <c r="G77" s="4"/>
      <c r="H77" s="5"/>
      <c r="I77" s="5"/>
      <c r="J77" s="4"/>
      <c r="K77" s="4"/>
      <c r="L77" s="13"/>
      <c r="M77" s="13"/>
    </row>
    <row r="78" spans="1:13" s="1" customFormat="1" x14ac:dyDescent="0.35">
      <c r="A78" s="4" t="s">
        <v>15</v>
      </c>
      <c r="B78" s="4" t="s">
        <v>11</v>
      </c>
      <c r="C78" s="5">
        <v>19.512</v>
      </c>
      <c r="D78" s="4"/>
      <c r="E78" s="15" t="s">
        <v>22</v>
      </c>
      <c r="F78" s="5">
        <v>27.602</v>
      </c>
      <c r="G78" s="4"/>
      <c r="H78" s="5">
        <f>F78-C78</f>
        <v>8.09</v>
      </c>
      <c r="I78" s="5">
        <f>H78-H86</f>
        <v>2.754999999999999</v>
      </c>
      <c r="J78" s="4">
        <f>2^-I78</f>
        <v>0.14813659636769788</v>
      </c>
      <c r="K78" s="4"/>
      <c r="L78" s="13">
        <f>TTEST(J78:J80,J70:J72,2,3)</f>
        <v>4.3096569907989535E-3</v>
      </c>
      <c r="M78" s="13" t="s">
        <v>16</v>
      </c>
    </row>
    <row r="79" spans="1:13" s="1" customFormat="1" x14ac:dyDescent="0.35">
      <c r="A79" s="4" t="s">
        <v>15</v>
      </c>
      <c r="B79" s="4" t="s">
        <v>11</v>
      </c>
      <c r="C79" s="5">
        <v>19.318999999999999</v>
      </c>
      <c r="D79" s="4"/>
      <c r="E79" s="15" t="s">
        <v>22</v>
      </c>
      <c r="F79" s="5">
        <v>26.382999999999999</v>
      </c>
      <c r="G79" s="4"/>
      <c r="H79" s="5">
        <f>F79-C79</f>
        <v>7.0640000000000001</v>
      </c>
      <c r="I79" s="5">
        <f>H79-H87</f>
        <v>2.407</v>
      </c>
      <c r="J79" s="4">
        <f>2^-I79</f>
        <v>0.18854750958582234</v>
      </c>
      <c r="K79" s="4"/>
      <c r="L79" s="13"/>
      <c r="M79" s="13"/>
    </row>
    <row r="80" spans="1:13" s="1" customFormat="1" x14ac:dyDescent="0.35">
      <c r="A80" s="4" t="s">
        <v>15</v>
      </c>
      <c r="B80" s="4" t="s">
        <v>11</v>
      </c>
      <c r="C80" s="5">
        <v>19.024000000000001</v>
      </c>
      <c r="D80" s="4"/>
      <c r="E80" s="15" t="s">
        <v>22</v>
      </c>
      <c r="F80" s="5">
        <v>27.969000000000001</v>
      </c>
      <c r="G80" s="4"/>
      <c r="H80" s="5">
        <f>F80-C80</f>
        <v>8.9450000000000003</v>
      </c>
      <c r="I80" s="5">
        <f>H80-H88</f>
        <v>3.6290000000000013</v>
      </c>
      <c r="J80" s="4">
        <f>2^-I80</f>
        <v>8.0828058242967862E-2</v>
      </c>
      <c r="K80" s="4"/>
      <c r="L80" s="13"/>
      <c r="M80" s="13"/>
    </row>
    <row r="81" spans="1:13" s="1" customFormat="1" x14ac:dyDescent="0.35">
      <c r="A81" s="4"/>
      <c r="B81" s="4"/>
      <c r="C81" s="5"/>
      <c r="D81" s="4"/>
      <c r="E81" s="15"/>
      <c r="F81" s="5"/>
      <c r="G81" s="4"/>
      <c r="H81" s="5"/>
      <c r="I81" s="5"/>
      <c r="J81" s="4"/>
      <c r="K81" s="4"/>
      <c r="L81" s="13"/>
      <c r="M81" s="13"/>
    </row>
    <row r="82" spans="1:13" s="1" customFormat="1" x14ac:dyDescent="0.35">
      <c r="A82" s="4" t="s">
        <v>17</v>
      </c>
      <c r="B82" s="4" t="s">
        <v>11</v>
      </c>
      <c r="C82" s="5">
        <v>19.552</v>
      </c>
      <c r="D82" s="4"/>
      <c r="E82" s="15" t="s">
        <v>22</v>
      </c>
      <c r="F82" s="5">
        <v>23.853000000000002</v>
      </c>
      <c r="G82" s="4"/>
      <c r="H82" s="5">
        <f>F82-C82</f>
        <v>4.3010000000000019</v>
      </c>
      <c r="I82" s="5">
        <f>H82-H86</f>
        <v>-1.0339999999999989</v>
      </c>
      <c r="J82" s="4">
        <f>2^-I82</f>
        <v>2.0476938008568828</v>
      </c>
      <c r="K82" s="4"/>
      <c r="L82" s="13">
        <f>TTEST(J82:J84,J78:J80,2,3)</f>
        <v>2.92627437018751E-2</v>
      </c>
      <c r="M82" s="13" t="s">
        <v>18</v>
      </c>
    </row>
    <row r="83" spans="1:13" s="1" customFormat="1" x14ac:dyDescent="0.35">
      <c r="A83" s="4" t="s">
        <v>17</v>
      </c>
      <c r="B83" s="4" t="s">
        <v>11</v>
      </c>
      <c r="C83" s="5">
        <v>19.225999999999999</v>
      </c>
      <c r="D83" s="4"/>
      <c r="E83" s="15" t="s">
        <v>22</v>
      </c>
      <c r="F83" s="5">
        <v>23.702000000000002</v>
      </c>
      <c r="G83" s="4"/>
      <c r="H83" s="5">
        <f>F83-C83</f>
        <v>4.4760000000000026</v>
      </c>
      <c r="I83" s="5">
        <f>H83-H87</f>
        <v>-0.18099999999999739</v>
      </c>
      <c r="J83" s="4">
        <f>2^-I83</f>
        <v>1.1336694127784204</v>
      </c>
      <c r="K83" s="4"/>
      <c r="L83" s="13"/>
      <c r="M83" s="13"/>
    </row>
    <row r="84" spans="1:13" s="1" customFormat="1" x14ac:dyDescent="0.35">
      <c r="A84" s="4" t="s">
        <v>17</v>
      </c>
      <c r="B84" s="4" t="s">
        <v>11</v>
      </c>
      <c r="C84" s="5">
        <v>19.414999999999999</v>
      </c>
      <c r="D84" s="4"/>
      <c r="E84" s="15" t="s">
        <v>22</v>
      </c>
      <c r="F84" s="5">
        <v>23.991</v>
      </c>
      <c r="G84" s="4"/>
      <c r="H84" s="5">
        <f>F84-C84</f>
        <v>4.5760000000000005</v>
      </c>
      <c r="I84" s="5">
        <f>H84-H88</f>
        <v>-0.73999999999999844</v>
      </c>
      <c r="J84" s="4">
        <f>2^-I84</f>
        <v>1.6701758388567369</v>
      </c>
      <c r="K84" s="4"/>
      <c r="L84" s="13"/>
      <c r="M84" s="13"/>
    </row>
    <row r="85" spans="1:13" s="1" customFormat="1" x14ac:dyDescent="0.35">
      <c r="A85" s="4"/>
      <c r="B85" s="4"/>
      <c r="C85" s="5"/>
      <c r="D85" s="4"/>
      <c r="E85" s="15"/>
      <c r="F85" s="5"/>
      <c r="G85" s="4"/>
      <c r="H85" s="5"/>
      <c r="I85" s="5"/>
      <c r="J85" s="4"/>
      <c r="K85" s="4"/>
      <c r="L85" s="13"/>
      <c r="M85" s="13"/>
    </row>
    <row r="86" spans="1:13" s="1" customFormat="1" x14ac:dyDescent="0.35">
      <c r="A86" s="4" t="s">
        <v>19</v>
      </c>
      <c r="B86" s="4" t="s">
        <v>11</v>
      </c>
      <c r="C86" s="5">
        <v>19.236999999999998</v>
      </c>
      <c r="D86" s="4"/>
      <c r="E86" s="15" t="s">
        <v>22</v>
      </c>
      <c r="F86" s="5">
        <v>24.571999999999999</v>
      </c>
      <c r="G86" s="4"/>
      <c r="H86" s="5">
        <f>F86-C86</f>
        <v>5.3350000000000009</v>
      </c>
      <c r="I86" s="5"/>
      <c r="J86" s="4"/>
      <c r="K86" s="4"/>
      <c r="L86" s="13"/>
      <c r="M86" s="13"/>
    </row>
    <row r="87" spans="1:13" s="1" customFormat="1" x14ac:dyDescent="0.35">
      <c r="A87" s="4" t="s">
        <v>19</v>
      </c>
      <c r="B87" s="4" t="s">
        <v>11</v>
      </c>
      <c r="C87" s="5">
        <v>19.41</v>
      </c>
      <c r="D87" s="4"/>
      <c r="E87" s="15" t="s">
        <v>22</v>
      </c>
      <c r="F87" s="5">
        <v>24.067</v>
      </c>
      <c r="G87" s="4"/>
      <c r="H87" s="5">
        <f>F87-C87</f>
        <v>4.657</v>
      </c>
      <c r="I87" s="5"/>
      <c r="J87" s="4"/>
      <c r="K87" s="4"/>
      <c r="L87" s="13"/>
      <c r="M87" s="13"/>
    </row>
    <row r="88" spans="1:13" s="1" customFormat="1" x14ac:dyDescent="0.35">
      <c r="A88" s="4" t="s">
        <v>19</v>
      </c>
      <c r="B88" s="4" t="s">
        <v>11</v>
      </c>
      <c r="C88" s="5">
        <v>19.023</v>
      </c>
      <c r="D88" s="4"/>
      <c r="E88" s="15" t="s">
        <v>22</v>
      </c>
      <c r="F88" s="5">
        <v>24.338999999999999</v>
      </c>
      <c r="G88" s="4"/>
      <c r="H88" s="5">
        <f>F88-C88</f>
        <v>5.3159999999999989</v>
      </c>
      <c r="I88" s="5"/>
      <c r="J88" s="4"/>
      <c r="K88" s="4"/>
      <c r="L88" s="13"/>
      <c r="M8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2021-09-21T15:30:23Z</dcterms:created>
  <dcterms:modified xsi:type="dcterms:W3CDTF">2021-09-21T15:30:55Z</dcterms:modified>
</cp:coreProperties>
</file>