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1" i="1" l="1"/>
  <c r="H181" i="1" s="1"/>
  <c r="I181" i="1" s="1"/>
  <c r="G180" i="1"/>
  <c r="H180" i="1" s="1"/>
  <c r="I180" i="1" s="1"/>
  <c r="H179" i="1"/>
  <c r="I179" i="1" s="1"/>
  <c r="G179" i="1"/>
  <c r="G177" i="1"/>
  <c r="H177" i="1" s="1"/>
  <c r="I177" i="1" s="1"/>
  <c r="G176" i="1"/>
  <c r="H176" i="1" s="1"/>
  <c r="I176" i="1" s="1"/>
  <c r="G175" i="1"/>
  <c r="H175" i="1" s="1"/>
  <c r="I175" i="1" s="1"/>
  <c r="G173" i="1"/>
  <c r="H173" i="1" s="1"/>
  <c r="I173" i="1" s="1"/>
  <c r="I172" i="1"/>
  <c r="H172" i="1"/>
  <c r="G172" i="1"/>
  <c r="G171" i="1"/>
  <c r="H171" i="1" s="1"/>
  <c r="I171" i="1" s="1"/>
  <c r="I169" i="1"/>
  <c r="H169" i="1"/>
  <c r="G169" i="1"/>
  <c r="H168" i="1"/>
  <c r="I168" i="1" s="1"/>
  <c r="G168" i="1"/>
  <c r="G167" i="1"/>
  <c r="H165" i="1"/>
  <c r="I165" i="1" s="1"/>
  <c r="G165" i="1"/>
  <c r="G164" i="1"/>
  <c r="H164" i="1" s="1"/>
  <c r="I164" i="1" s="1"/>
  <c r="G163" i="1"/>
  <c r="G161" i="1"/>
  <c r="G160" i="1"/>
  <c r="G159" i="1"/>
  <c r="H167" i="1" s="1"/>
  <c r="I167" i="1" s="1"/>
  <c r="G156" i="1"/>
  <c r="H156" i="1" s="1"/>
  <c r="I156" i="1" s="1"/>
  <c r="G155" i="1"/>
  <c r="H155" i="1" s="1"/>
  <c r="I155" i="1" s="1"/>
  <c r="G154" i="1"/>
  <c r="H154" i="1" s="1"/>
  <c r="I154" i="1" s="1"/>
  <c r="G152" i="1"/>
  <c r="H152" i="1" s="1"/>
  <c r="I152" i="1" s="1"/>
  <c r="H151" i="1"/>
  <c r="I151" i="1" s="1"/>
  <c r="G151" i="1"/>
  <c r="G150" i="1"/>
  <c r="H150" i="1" s="1"/>
  <c r="I150" i="1" s="1"/>
  <c r="G148" i="1"/>
  <c r="G147" i="1"/>
  <c r="H147" i="1" s="1"/>
  <c r="I147" i="1" s="1"/>
  <c r="H146" i="1"/>
  <c r="I146" i="1" s="1"/>
  <c r="G146" i="1"/>
  <c r="G144" i="1"/>
  <c r="H144" i="1" s="1"/>
  <c r="I144" i="1" s="1"/>
  <c r="G143" i="1"/>
  <c r="H143" i="1" s="1"/>
  <c r="I143" i="1" s="1"/>
  <c r="G142" i="1"/>
  <c r="H142" i="1" s="1"/>
  <c r="I142" i="1" s="1"/>
  <c r="G140" i="1"/>
  <c r="H140" i="1" s="1"/>
  <c r="I140" i="1" s="1"/>
  <c r="G139" i="1"/>
  <c r="G138" i="1"/>
  <c r="H138" i="1" s="1"/>
  <c r="I138" i="1" s="1"/>
  <c r="G136" i="1"/>
  <c r="H148" i="1" s="1"/>
  <c r="I148" i="1" s="1"/>
  <c r="G135" i="1"/>
  <c r="H139" i="1" s="1"/>
  <c r="I139" i="1" s="1"/>
  <c r="G134" i="1"/>
  <c r="G130" i="1"/>
  <c r="G129" i="1"/>
  <c r="H129" i="1" s="1"/>
  <c r="I129" i="1" s="1"/>
  <c r="G128" i="1"/>
  <c r="G126" i="1"/>
  <c r="H126" i="1" s="1"/>
  <c r="I126" i="1" s="1"/>
  <c r="G125" i="1"/>
  <c r="H125" i="1" s="1"/>
  <c r="I125" i="1" s="1"/>
  <c r="G124" i="1"/>
  <c r="H124" i="1" s="1"/>
  <c r="I124" i="1" s="1"/>
  <c r="G122" i="1"/>
  <c r="H122" i="1" s="1"/>
  <c r="I122" i="1" s="1"/>
  <c r="G121" i="1"/>
  <c r="H121" i="1" s="1"/>
  <c r="I121" i="1" s="1"/>
  <c r="H120" i="1"/>
  <c r="I120" i="1" s="1"/>
  <c r="G120" i="1"/>
  <c r="G118" i="1"/>
  <c r="H118" i="1" s="1"/>
  <c r="I118" i="1" s="1"/>
  <c r="G117" i="1"/>
  <c r="H117" i="1" s="1"/>
  <c r="I117" i="1" s="1"/>
  <c r="H116" i="1"/>
  <c r="I116" i="1" s="1"/>
  <c r="G116" i="1"/>
  <c r="G114" i="1"/>
  <c r="H114" i="1" s="1"/>
  <c r="I114" i="1" s="1"/>
  <c r="G113" i="1"/>
  <c r="H113" i="1" s="1"/>
  <c r="I113" i="1" s="1"/>
  <c r="G112" i="1"/>
  <c r="H112" i="1" s="1"/>
  <c r="I112" i="1" s="1"/>
  <c r="G110" i="1"/>
  <c r="G109" i="1"/>
  <c r="G108" i="1"/>
  <c r="I104" i="1"/>
  <c r="H104" i="1"/>
  <c r="G104" i="1"/>
  <c r="H103" i="1"/>
  <c r="I103" i="1" s="1"/>
  <c r="G103" i="1"/>
  <c r="G102" i="1"/>
  <c r="H100" i="1"/>
  <c r="I100" i="1" s="1"/>
  <c r="G100" i="1"/>
  <c r="G99" i="1"/>
  <c r="H99" i="1" s="1"/>
  <c r="I99" i="1" s="1"/>
  <c r="G98" i="1"/>
  <c r="G96" i="1"/>
  <c r="H96" i="1" s="1"/>
  <c r="I96" i="1" s="1"/>
  <c r="G95" i="1"/>
  <c r="H95" i="1" s="1"/>
  <c r="I95" i="1" s="1"/>
  <c r="G94" i="1"/>
  <c r="H92" i="1"/>
  <c r="I92" i="1" s="1"/>
  <c r="G92" i="1"/>
  <c r="G91" i="1"/>
  <c r="H91" i="1" s="1"/>
  <c r="I91" i="1" s="1"/>
  <c r="G90" i="1"/>
  <c r="H88" i="1"/>
  <c r="I88" i="1" s="1"/>
  <c r="G88" i="1"/>
  <c r="G87" i="1"/>
  <c r="H87" i="1" s="1"/>
  <c r="I87" i="1" s="1"/>
  <c r="H86" i="1"/>
  <c r="I86" i="1" s="1"/>
  <c r="G86" i="1"/>
  <c r="G84" i="1"/>
  <c r="G83" i="1"/>
  <c r="G82" i="1"/>
  <c r="H102" i="1" s="1"/>
  <c r="I102" i="1" s="1"/>
  <c r="G79" i="1"/>
  <c r="H79" i="1" s="1"/>
  <c r="I79" i="1" s="1"/>
  <c r="G78" i="1"/>
  <c r="G77" i="1"/>
  <c r="H77" i="1" s="1"/>
  <c r="I77" i="1" s="1"/>
  <c r="I75" i="1"/>
  <c r="H75" i="1"/>
  <c r="G75" i="1"/>
  <c r="G74" i="1"/>
  <c r="G73" i="1"/>
  <c r="H71" i="1"/>
  <c r="I71" i="1" s="1"/>
  <c r="G71" i="1"/>
  <c r="G70" i="1"/>
  <c r="G69" i="1"/>
  <c r="I67" i="1"/>
  <c r="H67" i="1"/>
  <c r="G67" i="1"/>
  <c r="G66" i="1"/>
  <c r="G65" i="1"/>
  <c r="I63" i="1"/>
  <c r="H63" i="1"/>
  <c r="G63" i="1"/>
  <c r="G62" i="1"/>
  <c r="H78" i="1" s="1"/>
  <c r="I78" i="1" s="1"/>
  <c r="G61" i="1"/>
  <c r="G59" i="1"/>
  <c r="G58" i="1"/>
  <c r="H70" i="1" s="1"/>
  <c r="I70" i="1" s="1"/>
  <c r="G57" i="1"/>
  <c r="H73" i="1" s="1"/>
  <c r="I73" i="1" s="1"/>
  <c r="G53" i="1"/>
  <c r="H53" i="1" s="1"/>
  <c r="I53" i="1" s="1"/>
  <c r="G52" i="1"/>
  <c r="G51" i="1"/>
  <c r="H51" i="1" s="1"/>
  <c r="I51" i="1" s="1"/>
  <c r="G49" i="1"/>
  <c r="I48" i="1"/>
  <c r="H48" i="1"/>
  <c r="G48" i="1"/>
  <c r="G47" i="1"/>
  <c r="G45" i="1"/>
  <c r="G44" i="1"/>
  <c r="G43" i="1"/>
  <c r="H43" i="1" s="1"/>
  <c r="I43" i="1" s="1"/>
  <c r="G41" i="1"/>
  <c r="I40" i="1"/>
  <c r="H40" i="1"/>
  <c r="G40" i="1"/>
  <c r="G39" i="1"/>
  <c r="H39" i="1" s="1"/>
  <c r="I39" i="1" s="1"/>
  <c r="G37" i="1"/>
  <c r="H37" i="1" s="1"/>
  <c r="I37" i="1" s="1"/>
  <c r="G36" i="1"/>
  <c r="H52" i="1" s="1"/>
  <c r="I52" i="1" s="1"/>
  <c r="G35" i="1"/>
  <c r="H35" i="1" s="1"/>
  <c r="I35" i="1" s="1"/>
  <c r="G33" i="1"/>
  <c r="H45" i="1" s="1"/>
  <c r="I45" i="1" s="1"/>
  <c r="G32" i="1"/>
  <c r="H44" i="1" s="1"/>
  <c r="I44" i="1" s="1"/>
  <c r="G31" i="1"/>
  <c r="H47" i="1" s="1"/>
  <c r="I47" i="1" s="1"/>
  <c r="H28" i="1"/>
  <c r="I28" i="1" s="1"/>
  <c r="G28" i="1"/>
  <c r="G27" i="1"/>
  <c r="H27" i="1" s="1"/>
  <c r="I27" i="1" s="1"/>
  <c r="H26" i="1"/>
  <c r="I26" i="1" s="1"/>
  <c r="G26" i="1"/>
  <c r="G24" i="1"/>
  <c r="H24" i="1" s="1"/>
  <c r="I24" i="1" s="1"/>
  <c r="G23" i="1"/>
  <c r="H23" i="1" s="1"/>
  <c r="I23" i="1" s="1"/>
  <c r="G22" i="1"/>
  <c r="H22" i="1" s="1"/>
  <c r="I22" i="1" s="1"/>
  <c r="G20" i="1"/>
  <c r="H20" i="1" s="1"/>
  <c r="I20" i="1" s="1"/>
  <c r="G19" i="1"/>
  <c r="H19" i="1" s="1"/>
  <c r="I19" i="1" s="1"/>
  <c r="H18" i="1"/>
  <c r="I18" i="1" s="1"/>
  <c r="G18" i="1"/>
  <c r="G16" i="1"/>
  <c r="H16" i="1" s="1"/>
  <c r="I16" i="1" s="1"/>
  <c r="G15" i="1"/>
  <c r="H15" i="1" s="1"/>
  <c r="I15" i="1" s="1"/>
  <c r="H14" i="1"/>
  <c r="I14" i="1" s="1"/>
  <c r="G14" i="1"/>
  <c r="G12" i="1"/>
  <c r="H12" i="1" s="1"/>
  <c r="I12" i="1" s="1"/>
  <c r="G11" i="1"/>
  <c r="H11" i="1" s="1"/>
  <c r="I11" i="1" s="1"/>
  <c r="G10" i="1"/>
  <c r="H10" i="1" s="1"/>
  <c r="I10" i="1" s="1"/>
  <c r="G8" i="1"/>
  <c r="G7" i="1"/>
  <c r="G6" i="1"/>
  <c r="K150" i="1" l="1"/>
  <c r="J150" i="1"/>
  <c r="J142" i="1"/>
  <c r="K142" i="1"/>
  <c r="J175" i="1"/>
  <c r="K175" i="1"/>
  <c r="J22" i="1"/>
  <c r="K22" i="1"/>
  <c r="J43" i="1"/>
  <c r="K43" i="1"/>
  <c r="J51" i="1"/>
  <c r="K51" i="1"/>
  <c r="K86" i="1"/>
  <c r="J86" i="1"/>
  <c r="J112" i="1"/>
  <c r="K112" i="1"/>
  <c r="K120" i="1"/>
  <c r="J120" i="1"/>
  <c r="L121" i="1"/>
  <c r="L120" i="1"/>
  <c r="K14" i="1"/>
  <c r="J14" i="1"/>
  <c r="L14" i="1"/>
  <c r="K26" i="1"/>
  <c r="J26" i="1"/>
  <c r="K77" i="1"/>
  <c r="J77" i="1"/>
  <c r="K167" i="1"/>
  <c r="J167" i="1"/>
  <c r="K10" i="1"/>
  <c r="J10" i="1"/>
  <c r="J154" i="1"/>
  <c r="K154" i="1"/>
  <c r="K39" i="1"/>
  <c r="J39" i="1"/>
  <c r="K124" i="1"/>
  <c r="J124" i="1"/>
  <c r="K146" i="1"/>
  <c r="J146" i="1"/>
  <c r="J47" i="1"/>
  <c r="L18" i="1"/>
  <c r="L19" i="1"/>
  <c r="K18" i="1"/>
  <c r="J18" i="1"/>
  <c r="K171" i="1"/>
  <c r="J171" i="1"/>
  <c r="K102" i="1"/>
  <c r="J102" i="1"/>
  <c r="L116" i="1"/>
  <c r="K116" i="1"/>
  <c r="J116" i="1"/>
  <c r="K138" i="1"/>
  <c r="J138" i="1"/>
  <c r="H41" i="1"/>
  <c r="I41" i="1" s="1"/>
  <c r="L44" i="1" s="1"/>
  <c r="H49" i="1"/>
  <c r="I49" i="1" s="1"/>
  <c r="K47" i="1" s="1"/>
  <c r="H69" i="1"/>
  <c r="I69" i="1" s="1"/>
  <c r="H62" i="1"/>
  <c r="I62" i="1" s="1"/>
  <c r="H36" i="1"/>
  <c r="I36" i="1" s="1"/>
  <c r="J35" i="1" s="1"/>
  <c r="H61" i="1"/>
  <c r="I61" i="1" s="1"/>
  <c r="H90" i="1"/>
  <c r="I90" i="1" s="1"/>
  <c r="H66" i="1"/>
  <c r="I66" i="1" s="1"/>
  <c r="H74" i="1"/>
  <c r="I74" i="1" s="1"/>
  <c r="K73" i="1" s="1"/>
  <c r="H98" i="1"/>
  <c r="I98" i="1" s="1"/>
  <c r="H128" i="1"/>
  <c r="I128" i="1" s="1"/>
  <c r="H130" i="1"/>
  <c r="I130" i="1" s="1"/>
  <c r="H163" i="1"/>
  <c r="I163" i="1" s="1"/>
  <c r="H65" i="1"/>
  <c r="I65" i="1" s="1"/>
  <c r="H94" i="1"/>
  <c r="I94" i="1" s="1"/>
  <c r="J65" i="1" l="1"/>
  <c r="L65" i="1"/>
  <c r="K65" i="1"/>
  <c r="K128" i="1"/>
  <c r="J128" i="1"/>
  <c r="L39" i="1"/>
  <c r="L43" i="1"/>
  <c r="L69" i="1"/>
  <c r="K69" i="1"/>
  <c r="J69" i="1"/>
  <c r="L70" i="1"/>
  <c r="K98" i="1"/>
  <c r="J98" i="1"/>
  <c r="L95" i="1"/>
  <c r="L94" i="1"/>
  <c r="K94" i="1"/>
  <c r="J94" i="1"/>
  <c r="L90" i="1"/>
  <c r="K90" i="1"/>
  <c r="J90" i="1"/>
  <c r="K61" i="1"/>
  <c r="J61" i="1"/>
  <c r="K163" i="1"/>
  <c r="J163" i="1"/>
  <c r="J73" i="1"/>
  <c r="K35" i="1"/>
</calcChain>
</file>

<file path=xl/sharedStrings.xml><?xml version="1.0" encoding="utf-8"?>
<sst xmlns="http://schemas.openxmlformats.org/spreadsheetml/2006/main" count="478" uniqueCount="28">
  <si>
    <t>Fig_6B_ RTqPCR analysis of Xenopus foregut cardiopulmonary explants treated +/- 25nM RA +/- CHX;  8 hours total culture</t>
  </si>
  <si>
    <t>Sample</t>
  </si>
  <si>
    <t>target</t>
  </si>
  <si>
    <t>Ct</t>
  </si>
  <si>
    <t>d Ct</t>
  </si>
  <si>
    <t>ddCt</t>
  </si>
  <si>
    <t>2^-ddCt</t>
  </si>
  <si>
    <t>avg</t>
  </si>
  <si>
    <t>std dev</t>
  </si>
  <si>
    <t>t-test p-value</t>
  </si>
  <si>
    <t>comparison</t>
  </si>
  <si>
    <t>uninj untreated  fg  endo</t>
  </si>
  <si>
    <t>odc</t>
  </si>
  <si>
    <t>shh</t>
  </si>
  <si>
    <t>DMSO    fg endo</t>
  </si>
  <si>
    <t>RA     fg endo</t>
  </si>
  <si>
    <t xml:space="preserve"> (vs  DMSO fg endo)</t>
  </si>
  <si>
    <t>RA + CHX   fg endo</t>
  </si>
  <si>
    <t xml:space="preserve"> (vs  RA fg endo)</t>
  </si>
  <si>
    <t>CHX    fg endo</t>
  </si>
  <si>
    <t>uninj untreated fg mesoderm</t>
  </si>
  <si>
    <t>dhh</t>
  </si>
  <si>
    <t>hnf1b</t>
  </si>
  <si>
    <t>ptf1a</t>
  </si>
  <si>
    <t>foxa1</t>
  </si>
  <si>
    <t>aldh1a2</t>
  </si>
  <si>
    <t>tbx5</t>
  </si>
  <si>
    <t>relative expression (2^-ddCt)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</si>
</sst>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1"/>
  <sheetViews>
    <sheetView tabSelected="1" workbookViewId="0">
      <selection activeCell="J9" sqref="J9"/>
    </sheetView>
  </sheetViews>
  <sheetFormatPr defaultRowHeight="14.5" x14ac:dyDescent="0.35"/>
  <sheetData>
    <row r="3" spans="1:13" ht="15.5" x14ac:dyDescent="0.35">
      <c r="A3" s="1" t="s">
        <v>0</v>
      </c>
    </row>
    <row r="5" spans="1:13" s="6" customFormat="1" ht="15.5" x14ac:dyDescent="0.35">
      <c r="A5" s="2" t="s">
        <v>1</v>
      </c>
      <c r="B5" s="3" t="s">
        <v>2</v>
      </c>
      <c r="C5" s="3" t="s">
        <v>3</v>
      </c>
      <c r="D5" s="3"/>
      <c r="E5" s="3" t="s">
        <v>2</v>
      </c>
      <c r="F5" s="3" t="s">
        <v>3</v>
      </c>
      <c r="G5" s="3" t="s">
        <v>4</v>
      </c>
      <c r="H5" s="3" t="s">
        <v>5</v>
      </c>
      <c r="I5" s="3" t="s">
        <v>27</v>
      </c>
      <c r="J5" s="4" t="s">
        <v>7</v>
      </c>
      <c r="K5" s="4" t="s">
        <v>8</v>
      </c>
      <c r="L5" s="5" t="s">
        <v>9</v>
      </c>
      <c r="M5" s="5" t="s">
        <v>10</v>
      </c>
    </row>
    <row r="6" spans="1:13" x14ac:dyDescent="0.35">
      <c r="A6" s="7" t="s">
        <v>11</v>
      </c>
      <c r="B6" s="7" t="s">
        <v>12</v>
      </c>
      <c r="C6" s="7">
        <v>22.135999999999999</v>
      </c>
      <c r="D6" s="7"/>
      <c r="E6" s="8" t="s">
        <v>13</v>
      </c>
      <c r="F6" s="7">
        <v>26.286999999999999</v>
      </c>
      <c r="G6" s="7">
        <f>F6-C7</f>
        <v>4.2799999999999976</v>
      </c>
      <c r="H6" s="7"/>
      <c r="I6" s="7"/>
    </row>
    <row r="7" spans="1:13" x14ac:dyDescent="0.35">
      <c r="A7" s="7" t="s">
        <v>11</v>
      </c>
      <c r="B7" s="7" t="s">
        <v>12</v>
      </c>
      <c r="C7" s="7">
        <v>22.007000000000001</v>
      </c>
      <c r="D7" s="7"/>
      <c r="E7" s="8" t="s">
        <v>13</v>
      </c>
      <c r="F7" s="7">
        <v>26.119</v>
      </c>
      <c r="G7" s="7">
        <f t="shared" ref="G7" si="0">F7-C8</f>
        <v>3.9239999999999995</v>
      </c>
      <c r="H7" s="7"/>
      <c r="I7" s="7"/>
    </row>
    <row r="8" spans="1:13" x14ac:dyDescent="0.35">
      <c r="A8" s="7" t="s">
        <v>11</v>
      </c>
      <c r="B8" s="7" t="s">
        <v>12</v>
      </c>
      <c r="C8" s="7">
        <v>22.195</v>
      </c>
      <c r="D8" s="7"/>
      <c r="E8" s="8" t="s">
        <v>13</v>
      </c>
      <c r="F8" s="7">
        <v>26.61</v>
      </c>
      <c r="G8" s="7">
        <f>F8-C8</f>
        <v>4.4149999999999991</v>
      </c>
      <c r="H8" s="7"/>
      <c r="I8" s="7"/>
    </row>
    <row r="9" spans="1:13" x14ac:dyDescent="0.35">
      <c r="A9" s="7"/>
      <c r="B9" s="7"/>
      <c r="C9" s="7"/>
      <c r="D9" s="7"/>
      <c r="E9" s="8"/>
      <c r="F9" s="7"/>
      <c r="G9" s="7"/>
      <c r="H9" s="7"/>
      <c r="I9" s="7"/>
    </row>
    <row r="10" spans="1:13" x14ac:dyDescent="0.35">
      <c r="A10" s="7" t="s">
        <v>14</v>
      </c>
      <c r="B10" s="7" t="s">
        <v>12</v>
      </c>
      <c r="C10" s="7">
        <v>22.417000000000002</v>
      </c>
      <c r="D10" s="7"/>
      <c r="E10" s="8" t="s">
        <v>13</v>
      </c>
      <c r="F10" s="7">
        <v>26.411000000000001</v>
      </c>
      <c r="G10" s="7">
        <f>F10-C10</f>
        <v>3.9939999999999998</v>
      </c>
      <c r="H10" s="7">
        <f>G10-G6</f>
        <v>-0.28599999999999781</v>
      </c>
      <c r="I10" s="7">
        <f>2^-H10</f>
        <v>1.2192550940763014</v>
      </c>
      <c r="J10">
        <f>AVERAGE(I10:I12)</f>
        <v>1.1786950721960137</v>
      </c>
      <c r="K10">
        <f>STDEV(I10:I12)</f>
        <v>0.10384828156315866</v>
      </c>
    </row>
    <row r="11" spans="1:13" x14ac:dyDescent="0.35">
      <c r="A11" s="7" t="s">
        <v>14</v>
      </c>
      <c r="B11" s="7" t="s">
        <v>12</v>
      </c>
      <c r="C11" s="7">
        <v>22.4</v>
      </c>
      <c r="D11" s="7"/>
      <c r="E11" s="8" t="s">
        <v>13</v>
      </c>
      <c r="F11" s="7">
        <v>26.239000000000001</v>
      </c>
      <c r="G11" s="7">
        <f t="shared" ref="G11:G12" si="1">F11-C11</f>
        <v>3.8390000000000022</v>
      </c>
      <c r="H11" s="7">
        <f t="shared" ref="H11:H12" si="2">G11-G7</f>
        <v>-8.49999999999973E-2</v>
      </c>
      <c r="I11" s="7">
        <f t="shared" ref="I11:I28" si="3">2^-H11</f>
        <v>1.060687741368215</v>
      </c>
    </row>
    <row r="12" spans="1:13" x14ac:dyDescent="0.35">
      <c r="A12" s="7" t="s">
        <v>14</v>
      </c>
      <c r="B12" s="7" t="s">
        <v>12</v>
      </c>
      <c r="C12" s="7">
        <v>22.088999999999999</v>
      </c>
      <c r="D12" s="7"/>
      <c r="E12" s="8" t="s">
        <v>13</v>
      </c>
      <c r="F12" s="7">
        <v>26.175000000000001</v>
      </c>
      <c r="G12" s="7">
        <f t="shared" si="1"/>
        <v>4.0860000000000021</v>
      </c>
      <c r="H12" s="7">
        <f t="shared" si="2"/>
        <v>-0.32899999999999707</v>
      </c>
      <c r="I12" s="7">
        <f t="shared" si="3"/>
        <v>1.2561423811435246</v>
      </c>
    </row>
    <row r="13" spans="1:13" x14ac:dyDescent="0.35">
      <c r="A13" s="7"/>
      <c r="B13" s="7"/>
      <c r="C13" s="7"/>
      <c r="D13" s="7"/>
      <c r="E13" s="8"/>
      <c r="F13" s="7"/>
      <c r="G13" s="7"/>
      <c r="H13" s="7"/>
      <c r="I13" s="7"/>
    </row>
    <row r="14" spans="1:13" x14ac:dyDescent="0.35">
      <c r="A14" s="7" t="s">
        <v>15</v>
      </c>
      <c r="B14" s="7" t="s">
        <v>12</v>
      </c>
      <c r="C14" s="7">
        <v>22.181000000000001</v>
      </c>
      <c r="D14" s="7"/>
      <c r="E14" s="8" t="s">
        <v>13</v>
      </c>
      <c r="F14" s="7">
        <v>22.687999999999999</v>
      </c>
      <c r="G14" s="7">
        <f t="shared" ref="G14:G16" si="4">F14-C14</f>
        <v>0.5069999999999979</v>
      </c>
      <c r="H14" s="7">
        <f>G14-G6</f>
        <v>-3.7729999999999997</v>
      </c>
      <c r="I14" s="7">
        <f t="shared" si="3"/>
        <v>13.670555854235722</v>
      </c>
      <c r="J14">
        <f>AVERAGE(I14:I16)</f>
        <v>13.499233643230118</v>
      </c>
      <c r="K14">
        <f>STDEV(I14:I16)</f>
        <v>0.82142110168811633</v>
      </c>
      <c r="L14">
        <f>TTEST(I14:I16,I10:I12,2,3)</f>
        <v>1.2729520042513503E-3</v>
      </c>
      <c r="M14" t="s">
        <v>16</v>
      </c>
    </row>
    <row r="15" spans="1:13" x14ac:dyDescent="0.35">
      <c r="A15" s="7" t="s">
        <v>15</v>
      </c>
      <c r="B15" s="7" t="s">
        <v>12</v>
      </c>
      <c r="C15" s="7">
        <v>22.213999999999999</v>
      </c>
      <c r="D15" s="7"/>
      <c r="E15" s="8" t="s">
        <v>13</v>
      </c>
      <c r="F15" s="7">
        <v>22.308</v>
      </c>
      <c r="G15" s="7">
        <f t="shared" si="4"/>
        <v>9.4000000000001194E-2</v>
      </c>
      <c r="H15" s="7">
        <f t="shared" ref="H15:H16" si="5">G15-G7</f>
        <v>-3.8299999999999983</v>
      </c>
      <c r="I15" s="7">
        <f t="shared" si="3"/>
        <v>14.221482898665109</v>
      </c>
    </row>
    <row r="16" spans="1:13" x14ac:dyDescent="0.35">
      <c r="A16" s="7" t="s">
        <v>15</v>
      </c>
      <c r="B16" s="7" t="s">
        <v>12</v>
      </c>
      <c r="C16" s="7">
        <v>22.402000000000001</v>
      </c>
      <c r="D16" s="7"/>
      <c r="E16" s="8" t="s">
        <v>13</v>
      </c>
      <c r="F16" s="7">
        <v>23.161000000000001</v>
      </c>
      <c r="G16" s="7">
        <f t="shared" si="4"/>
        <v>0.75900000000000034</v>
      </c>
      <c r="H16" s="7">
        <f t="shared" si="5"/>
        <v>-3.6559999999999988</v>
      </c>
      <c r="I16" s="7">
        <f t="shared" si="3"/>
        <v>12.605662176789526</v>
      </c>
    </row>
    <row r="17" spans="1:13" x14ac:dyDescent="0.35">
      <c r="A17" s="7"/>
      <c r="B17" s="7"/>
      <c r="C17" s="7"/>
      <c r="D17" s="7"/>
      <c r="E17" s="8"/>
      <c r="F17" s="7"/>
      <c r="G17" s="7"/>
      <c r="H17" s="7"/>
      <c r="I17" s="7"/>
    </row>
    <row r="18" spans="1:13" x14ac:dyDescent="0.35">
      <c r="A18" s="7" t="s">
        <v>17</v>
      </c>
      <c r="B18" s="7" t="s">
        <v>12</v>
      </c>
      <c r="C18" s="7">
        <v>22.518999999999998</v>
      </c>
      <c r="D18" s="7"/>
      <c r="E18" s="8" t="s">
        <v>13</v>
      </c>
      <c r="F18" s="7">
        <v>24.29</v>
      </c>
      <c r="G18" s="7">
        <f t="shared" ref="G18:G20" si="6">F18-C18</f>
        <v>1.7710000000000008</v>
      </c>
      <c r="H18" s="7">
        <f>G18-G6</f>
        <v>-2.5089999999999968</v>
      </c>
      <c r="I18" s="7">
        <f t="shared" si="3"/>
        <v>5.6922538449383673</v>
      </c>
      <c r="J18">
        <f>AVERAGE(I18:I20)</f>
        <v>6.255300966794251</v>
      </c>
      <c r="K18">
        <f>STDEV(I18:I20)</f>
        <v>1.1127524091320586</v>
      </c>
      <c r="L18">
        <f>TTEST(I18:I20,I10:I12,2,3)</f>
        <v>1.5007000651302515E-2</v>
      </c>
      <c r="M18" t="s">
        <v>16</v>
      </c>
    </row>
    <row r="19" spans="1:13" x14ac:dyDescent="0.35">
      <c r="A19" s="7" t="s">
        <v>17</v>
      </c>
      <c r="B19" s="7" t="s">
        <v>12</v>
      </c>
      <c r="C19" s="7">
        <v>22.323</v>
      </c>
      <c r="D19" s="7"/>
      <c r="E19" s="8" t="s">
        <v>13</v>
      </c>
      <c r="F19" s="7">
        <v>23.777999999999999</v>
      </c>
      <c r="G19" s="7">
        <f t="shared" si="6"/>
        <v>1.4549999999999983</v>
      </c>
      <c r="H19" s="7">
        <f t="shared" ref="H19:H20" si="7">G19-G7</f>
        <v>-2.4690000000000012</v>
      </c>
      <c r="I19" s="7">
        <f t="shared" si="3"/>
        <v>5.5365988642059243</v>
      </c>
      <c r="L19">
        <f>TTEST(I18:I20,I14:I16,2,3)</f>
        <v>1.1955451723756833E-3</v>
      </c>
      <c r="M19" t="s">
        <v>18</v>
      </c>
    </row>
    <row r="20" spans="1:13" x14ac:dyDescent="0.35">
      <c r="A20" s="7" t="s">
        <v>17</v>
      </c>
      <c r="B20" s="7" t="s">
        <v>12</v>
      </c>
      <c r="C20" s="7">
        <v>22.198</v>
      </c>
      <c r="D20" s="7"/>
      <c r="E20" s="8" t="s">
        <v>13</v>
      </c>
      <c r="F20" s="7">
        <v>23.699000000000002</v>
      </c>
      <c r="G20" s="7">
        <f t="shared" si="6"/>
        <v>1.5010000000000012</v>
      </c>
      <c r="H20" s="7">
        <f t="shared" si="7"/>
        <v>-2.9139999999999979</v>
      </c>
      <c r="I20" s="7">
        <f t="shared" si="3"/>
        <v>7.5370501912384595</v>
      </c>
    </row>
    <row r="21" spans="1:13" x14ac:dyDescent="0.35">
      <c r="A21" s="7"/>
      <c r="B21" s="7"/>
      <c r="C21" s="7"/>
      <c r="D21" s="7"/>
      <c r="E21" s="8"/>
      <c r="F21" s="7"/>
      <c r="G21" s="7"/>
      <c r="H21" s="7"/>
      <c r="I21" s="7"/>
    </row>
    <row r="22" spans="1:13" x14ac:dyDescent="0.35">
      <c r="A22" s="7" t="s">
        <v>19</v>
      </c>
      <c r="B22" s="7" t="s">
        <v>12</v>
      </c>
      <c r="C22" s="7">
        <v>22.428000000000001</v>
      </c>
      <c r="D22" s="7"/>
      <c r="E22" s="8" t="s">
        <v>13</v>
      </c>
      <c r="F22" s="7">
        <v>26.007000000000001</v>
      </c>
      <c r="G22" s="7">
        <f>F22-C22</f>
        <v>3.5790000000000006</v>
      </c>
      <c r="H22" s="7">
        <f>G22-G6</f>
        <v>-0.70099999999999696</v>
      </c>
      <c r="I22" s="7">
        <f t="shared" si="3"/>
        <v>1.6256312039686365</v>
      </c>
      <c r="J22">
        <f>AVERAGE(I22:I24)</f>
        <v>1.7174751289705952</v>
      </c>
      <c r="K22">
        <f>STDEV(I22:I24)</f>
        <v>0.36670834259994417</v>
      </c>
    </row>
    <row r="23" spans="1:13" x14ac:dyDescent="0.35">
      <c r="A23" s="7" t="s">
        <v>19</v>
      </c>
      <c r="B23" s="7" t="s">
        <v>12</v>
      </c>
      <c r="C23" s="7">
        <v>22.556000000000001</v>
      </c>
      <c r="D23" s="7"/>
      <c r="E23" s="8" t="s">
        <v>13</v>
      </c>
      <c r="F23" s="7">
        <v>25.989000000000001</v>
      </c>
      <c r="G23" s="7">
        <f t="shared" ref="G23:G28" si="8">F23-C23</f>
        <v>3.4329999999999998</v>
      </c>
      <c r="H23" s="7">
        <f t="shared" ref="H23:H24" si="9">G23-G7</f>
        <v>-0.49099999999999966</v>
      </c>
      <c r="I23" s="7">
        <f t="shared" si="3"/>
        <v>1.4054187002067191</v>
      </c>
    </row>
    <row r="24" spans="1:13" x14ac:dyDescent="0.35">
      <c r="A24" s="7" t="s">
        <v>19</v>
      </c>
      <c r="B24" s="7" t="s">
        <v>12</v>
      </c>
      <c r="C24" s="7">
        <v>22.292999999999999</v>
      </c>
      <c r="D24" s="7"/>
      <c r="E24" s="8" t="s">
        <v>13</v>
      </c>
      <c r="F24" s="7">
        <v>25.623000000000001</v>
      </c>
      <c r="G24" s="7">
        <f t="shared" si="8"/>
        <v>3.3300000000000018</v>
      </c>
      <c r="H24" s="7">
        <f t="shared" si="9"/>
        <v>-1.0849999999999973</v>
      </c>
      <c r="I24" s="7">
        <f t="shared" si="3"/>
        <v>2.12137548273643</v>
      </c>
    </row>
    <row r="25" spans="1:13" x14ac:dyDescent="0.35">
      <c r="A25" s="7"/>
      <c r="B25" s="7"/>
      <c r="C25" s="7"/>
      <c r="D25" s="7"/>
      <c r="E25" s="8"/>
      <c r="F25" s="7"/>
      <c r="G25" s="7"/>
      <c r="H25" s="7"/>
      <c r="I25" s="7"/>
    </row>
    <row r="26" spans="1:13" x14ac:dyDescent="0.35">
      <c r="A26" s="7" t="s">
        <v>20</v>
      </c>
      <c r="B26" s="7" t="s">
        <v>12</v>
      </c>
      <c r="C26" s="7">
        <v>22.007999999999999</v>
      </c>
      <c r="D26" s="7"/>
      <c r="E26" s="8" t="s">
        <v>13</v>
      </c>
      <c r="F26" s="7">
        <v>40</v>
      </c>
      <c r="G26" s="7">
        <f t="shared" si="8"/>
        <v>17.992000000000001</v>
      </c>
      <c r="H26" s="7">
        <f>G26-G6</f>
        <v>13.712000000000003</v>
      </c>
      <c r="I26" s="7">
        <f t="shared" si="3"/>
        <v>7.4520661173653057E-5</v>
      </c>
      <c r="J26">
        <f>AVERAGE(I26:I28)</f>
        <v>7.5372053921623673E-5</v>
      </c>
      <c r="K26">
        <f>STDEV(I26:I28)</f>
        <v>9.3597345800736927E-6</v>
      </c>
    </row>
    <row r="27" spans="1:13" x14ac:dyDescent="0.35">
      <c r="A27" s="7" t="s">
        <v>20</v>
      </c>
      <c r="B27" s="7" t="s">
        <v>12</v>
      </c>
      <c r="C27" s="7">
        <v>22.199000000000002</v>
      </c>
      <c r="D27" s="7"/>
      <c r="E27" s="8" t="s">
        <v>13</v>
      </c>
      <c r="F27" s="7">
        <v>40</v>
      </c>
      <c r="G27" s="7">
        <f t="shared" si="8"/>
        <v>17.800999999999998</v>
      </c>
      <c r="H27" s="7">
        <f t="shared" ref="H27:H28" si="10">G27-G7</f>
        <v>13.876999999999999</v>
      </c>
      <c r="I27" s="7">
        <f t="shared" si="3"/>
        <v>6.6467102986823035E-5</v>
      </c>
    </row>
    <row r="28" spans="1:13" x14ac:dyDescent="0.35">
      <c r="A28" s="7" t="s">
        <v>20</v>
      </c>
      <c r="B28" s="7" t="s">
        <v>12</v>
      </c>
      <c r="C28" s="7">
        <v>22.065000000000001</v>
      </c>
      <c r="D28" s="7"/>
      <c r="E28" s="8" t="s">
        <v>13</v>
      </c>
      <c r="F28" s="7">
        <v>40</v>
      </c>
      <c r="G28" s="7">
        <f t="shared" si="8"/>
        <v>17.934999999999999</v>
      </c>
      <c r="H28" s="7">
        <f t="shared" si="10"/>
        <v>13.52</v>
      </c>
      <c r="I28" s="7">
        <f t="shared" si="3"/>
        <v>8.512839760439494E-5</v>
      </c>
    </row>
    <row r="30" spans="1:13" s="6" customFormat="1" ht="15.5" x14ac:dyDescent="0.35">
      <c r="A30" s="2" t="s">
        <v>1</v>
      </c>
      <c r="B30" s="3" t="s">
        <v>2</v>
      </c>
      <c r="C30" s="3" t="s">
        <v>3</v>
      </c>
      <c r="D30" s="3"/>
      <c r="E30" s="3" t="s">
        <v>2</v>
      </c>
      <c r="F30" s="3" t="s">
        <v>3</v>
      </c>
      <c r="G30" s="3" t="s">
        <v>4</v>
      </c>
      <c r="H30" s="3" t="s">
        <v>5</v>
      </c>
      <c r="I30" s="3" t="s">
        <v>6</v>
      </c>
      <c r="J30" s="4" t="s">
        <v>7</v>
      </c>
      <c r="K30" s="4" t="s">
        <v>8</v>
      </c>
      <c r="L30" s="5" t="s">
        <v>9</v>
      </c>
      <c r="M30" s="5" t="s">
        <v>10</v>
      </c>
    </row>
    <row r="31" spans="1:13" x14ac:dyDescent="0.35">
      <c r="A31" s="7" t="s">
        <v>11</v>
      </c>
      <c r="B31" s="7" t="s">
        <v>12</v>
      </c>
      <c r="C31" s="7">
        <v>22.135999999999999</v>
      </c>
      <c r="D31" s="7"/>
      <c r="E31" s="8" t="s">
        <v>21</v>
      </c>
      <c r="F31" s="7">
        <v>25.675999999999998</v>
      </c>
      <c r="G31" s="7">
        <f>F31-C32</f>
        <v>3.6689999999999969</v>
      </c>
      <c r="H31" s="7"/>
      <c r="I31" s="7"/>
    </row>
    <row r="32" spans="1:13" x14ac:dyDescent="0.35">
      <c r="A32" s="7" t="s">
        <v>11</v>
      </c>
      <c r="B32" s="7" t="s">
        <v>12</v>
      </c>
      <c r="C32" s="7">
        <v>22.007000000000001</v>
      </c>
      <c r="D32" s="7"/>
      <c r="E32" s="8" t="s">
        <v>21</v>
      </c>
      <c r="F32" s="7">
        <v>25.702999999999999</v>
      </c>
      <c r="G32" s="7">
        <f t="shared" ref="G32" si="11">F32-C33</f>
        <v>3.5079999999999991</v>
      </c>
      <c r="H32" s="7"/>
      <c r="I32" s="7"/>
    </row>
    <row r="33" spans="1:13" x14ac:dyDescent="0.35">
      <c r="A33" s="7" t="s">
        <v>11</v>
      </c>
      <c r="B33" s="7" t="s">
        <v>12</v>
      </c>
      <c r="C33" s="7">
        <v>22.195</v>
      </c>
      <c r="D33" s="7"/>
      <c r="E33" s="8" t="s">
        <v>21</v>
      </c>
      <c r="F33" s="7">
        <v>25.367999999999999</v>
      </c>
      <c r="G33" s="7">
        <f>F33-C33</f>
        <v>3.1729999999999983</v>
      </c>
      <c r="H33" s="7"/>
      <c r="I33" s="7"/>
    </row>
    <row r="34" spans="1:13" x14ac:dyDescent="0.35">
      <c r="A34" s="7"/>
      <c r="B34" s="7"/>
      <c r="C34" s="7"/>
      <c r="D34" s="7"/>
      <c r="E34" s="8"/>
      <c r="F34" s="7"/>
      <c r="G34" s="7"/>
      <c r="H34" s="7"/>
      <c r="I34" s="7"/>
    </row>
    <row r="35" spans="1:13" x14ac:dyDescent="0.35">
      <c r="A35" s="7" t="s">
        <v>14</v>
      </c>
      <c r="B35" s="7" t="s">
        <v>12</v>
      </c>
      <c r="C35" s="7">
        <v>22.417000000000002</v>
      </c>
      <c r="D35" s="7"/>
      <c r="E35" s="8" t="s">
        <v>21</v>
      </c>
      <c r="F35" s="7">
        <v>25.460999999999999</v>
      </c>
      <c r="G35" s="7">
        <f>F35-C35</f>
        <v>3.0439999999999969</v>
      </c>
      <c r="H35" s="7">
        <f>G35-G31</f>
        <v>-0.625</v>
      </c>
      <c r="I35" s="7">
        <f>2^-H35</f>
        <v>1.5422108254079407</v>
      </c>
      <c r="J35">
        <f>AVERAGE(I35:I37)</f>
        <v>1.4214051962068368</v>
      </c>
      <c r="K35">
        <f>STDEV(I35:I37)</f>
        <v>0.19203250440747616</v>
      </c>
    </row>
    <row r="36" spans="1:13" x14ac:dyDescent="0.35">
      <c r="A36" s="7" t="s">
        <v>14</v>
      </c>
      <c r="B36" s="7" t="s">
        <v>12</v>
      </c>
      <c r="C36" s="7">
        <v>22.4</v>
      </c>
      <c r="D36" s="7"/>
      <c r="E36" s="8" t="s">
        <v>21</v>
      </c>
      <c r="F36" s="7">
        <v>25.302</v>
      </c>
      <c r="G36" s="7">
        <f t="shared" ref="G36:G37" si="12">F36-C36</f>
        <v>2.902000000000001</v>
      </c>
      <c r="H36" s="7">
        <f t="shared" ref="H36:H37" si="13">G36-G32</f>
        <v>-0.6059999999999981</v>
      </c>
      <c r="I36" s="7">
        <f t="shared" ref="I36:I37" si="14">2^-H36</f>
        <v>1.522033380839356</v>
      </c>
    </row>
    <row r="37" spans="1:13" x14ac:dyDescent="0.35">
      <c r="A37" s="7" t="s">
        <v>14</v>
      </c>
      <c r="B37" s="7" t="s">
        <v>12</v>
      </c>
      <c r="C37" s="7">
        <v>22.088999999999999</v>
      </c>
      <c r="D37" s="7"/>
      <c r="E37" s="8" t="s">
        <v>21</v>
      </c>
      <c r="F37" s="7">
        <v>24.998999999999999</v>
      </c>
      <c r="G37" s="7">
        <f t="shared" si="12"/>
        <v>2.91</v>
      </c>
      <c r="H37" s="7">
        <f t="shared" si="13"/>
        <v>-0.26299999999999812</v>
      </c>
      <c r="I37" s="7">
        <f t="shared" si="14"/>
        <v>1.1999713823732139</v>
      </c>
    </row>
    <row r="38" spans="1:13" x14ac:dyDescent="0.35">
      <c r="A38" s="7"/>
      <c r="B38" s="7"/>
      <c r="C38" s="7"/>
      <c r="D38" s="7"/>
      <c r="E38" s="8"/>
      <c r="F38" s="7"/>
      <c r="G38" s="7"/>
      <c r="H38" s="7"/>
      <c r="I38" s="7"/>
    </row>
    <row r="39" spans="1:13" x14ac:dyDescent="0.35">
      <c r="A39" s="7" t="s">
        <v>15</v>
      </c>
      <c r="B39" s="7" t="s">
        <v>12</v>
      </c>
      <c r="C39" s="7">
        <v>22.181000000000001</v>
      </c>
      <c r="D39" s="7"/>
      <c r="E39" s="8" t="s">
        <v>21</v>
      </c>
      <c r="F39" s="7">
        <v>21.603999999999999</v>
      </c>
      <c r="G39" s="7">
        <f t="shared" ref="G39:G41" si="15">F39-C39</f>
        <v>-0.57700000000000173</v>
      </c>
      <c r="H39" s="7">
        <f>G39-G31</f>
        <v>-4.2459999999999987</v>
      </c>
      <c r="I39" s="7">
        <f t="shared" ref="I39:I41" si="16">2^-H39</f>
        <v>18.974631990575144</v>
      </c>
      <c r="J39">
        <f>AVERAGE(I39:I41)</f>
        <v>18.920677453492932</v>
      </c>
      <c r="K39">
        <f>STDEV(I39:I41)</f>
        <v>2.8274056188635033</v>
      </c>
      <c r="L39">
        <f>TTEST(I39:I41,I35:I37,2,3)</f>
        <v>8.3583559545858527E-3</v>
      </c>
      <c r="M39" t="s">
        <v>16</v>
      </c>
    </row>
    <row r="40" spans="1:13" x14ac:dyDescent="0.35">
      <c r="A40" s="7" t="s">
        <v>15</v>
      </c>
      <c r="B40" s="7" t="s">
        <v>12</v>
      </c>
      <c r="C40" s="7">
        <v>22.213999999999999</v>
      </c>
      <c r="D40" s="7"/>
      <c r="E40" s="8" t="s">
        <v>21</v>
      </c>
      <c r="F40" s="7">
        <v>21.280999999999999</v>
      </c>
      <c r="G40" s="7">
        <f t="shared" si="15"/>
        <v>-0.93299999999999983</v>
      </c>
      <c r="H40" s="7">
        <f t="shared" ref="H40:H41" si="17">G40-G32</f>
        <v>-4.4409999999999989</v>
      </c>
      <c r="I40" s="7">
        <f t="shared" si="16"/>
        <v>21.720719678080087</v>
      </c>
    </row>
    <row r="41" spans="1:13" x14ac:dyDescent="0.35">
      <c r="A41" s="7" t="s">
        <v>15</v>
      </c>
      <c r="B41" s="7" t="s">
        <v>12</v>
      </c>
      <c r="C41" s="7">
        <v>22.402000000000001</v>
      </c>
      <c r="D41" s="7"/>
      <c r="E41" s="8" t="s">
        <v>21</v>
      </c>
      <c r="F41" s="7">
        <v>21.568999999999999</v>
      </c>
      <c r="G41" s="7">
        <f t="shared" si="15"/>
        <v>-0.83300000000000196</v>
      </c>
      <c r="H41" s="7">
        <f t="shared" si="17"/>
        <v>-4.0060000000000002</v>
      </c>
      <c r="I41" s="7">
        <f t="shared" si="16"/>
        <v>16.066680691823567</v>
      </c>
    </row>
    <row r="42" spans="1:13" x14ac:dyDescent="0.35">
      <c r="A42" s="7"/>
      <c r="B42" s="7"/>
      <c r="C42" s="7"/>
      <c r="D42" s="7"/>
      <c r="E42" s="8"/>
      <c r="F42" s="7"/>
      <c r="G42" s="7"/>
      <c r="H42" s="7"/>
      <c r="I42" s="7"/>
    </row>
    <row r="43" spans="1:13" x14ac:dyDescent="0.35">
      <c r="A43" s="7" t="s">
        <v>17</v>
      </c>
      <c r="B43" s="7" t="s">
        <v>12</v>
      </c>
      <c r="C43" s="7">
        <v>22.518999999999998</v>
      </c>
      <c r="D43" s="7"/>
      <c r="E43" s="8" t="s">
        <v>21</v>
      </c>
      <c r="F43" s="7">
        <v>22.649000000000001</v>
      </c>
      <c r="G43" s="7">
        <f>F43-C43</f>
        <v>0.13000000000000256</v>
      </c>
      <c r="H43" s="7">
        <f>G43-G31</f>
        <v>-3.5389999999999944</v>
      </c>
      <c r="I43" s="7">
        <f t="shared" ref="I43:I45" si="18">2^-H43</f>
        <v>11.623720396570915</v>
      </c>
      <c r="J43">
        <f>AVERAGE(I43:I45)</f>
        <v>10.148078769983663</v>
      </c>
      <c r="K43">
        <f>STDEV(I43:I45)</f>
        <v>1.2891443721843034</v>
      </c>
      <c r="L43">
        <f>TTEST(I43:I45,I35:I37,2,3)</f>
        <v>6.2708656088062628E-3</v>
      </c>
      <c r="M43" t="s">
        <v>16</v>
      </c>
    </row>
    <row r="44" spans="1:13" x14ac:dyDescent="0.35">
      <c r="A44" s="7" t="s">
        <v>17</v>
      </c>
      <c r="B44" s="7" t="s">
        <v>12</v>
      </c>
      <c r="C44" s="7">
        <v>22.273</v>
      </c>
      <c r="D44" s="7"/>
      <c r="E44" s="8" t="s">
        <v>21</v>
      </c>
      <c r="F44" s="7">
        <v>22.573</v>
      </c>
      <c r="G44" s="7">
        <f t="shared" ref="G44:G53" si="19">F44-C44</f>
        <v>0.30000000000000071</v>
      </c>
      <c r="H44" s="7">
        <f t="shared" ref="H44:H45" si="20">G44-G32</f>
        <v>-3.2079999999999984</v>
      </c>
      <c r="I44" s="7">
        <f t="shared" si="18"/>
        <v>9.2406862764286597</v>
      </c>
      <c r="L44">
        <f>TTEST(I43:I45,I39:I41,2,3)</f>
        <v>1.9225069067977645E-2</v>
      </c>
      <c r="M44" t="s">
        <v>18</v>
      </c>
    </row>
    <row r="45" spans="1:13" x14ac:dyDescent="0.35">
      <c r="A45" s="7" t="s">
        <v>17</v>
      </c>
      <c r="B45" s="7" t="s">
        <v>12</v>
      </c>
      <c r="C45" s="7">
        <v>22.198</v>
      </c>
      <c r="D45" s="7"/>
      <c r="E45" s="8" t="s">
        <v>21</v>
      </c>
      <c r="F45" s="7">
        <v>22.111000000000001</v>
      </c>
      <c r="G45" s="7">
        <f t="shared" si="19"/>
        <v>-8.6999999999999744E-2</v>
      </c>
      <c r="H45" s="7">
        <f t="shared" si="20"/>
        <v>-3.259999999999998</v>
      </c>
      <c r="I45" s="7">
        <f t="shared" si="18"/>
        <v>9.5798296369514127</v>
      </c>
    </row>
    <row r="46" spans="1:13" x14ac:dyDescent="0.35">
      <c r="A46" s="7"/>
      <c r="B46" s="7"/>
      <c r="C46" s="7"/>
      <c r="D46" s="7"/>
      <c r="E46" s="8"/>
      <c r="F46" s="7"/>
      <c r="G46" s="7"/>
      <c r="H46" s="7"/>
      <c r="I46" s="7"/>
    </row>
    <row r="47" spans="1:13" x14ac:dyDescent="0.35">
      <c r="A47" s="7" t="s">
        <v>19</v>
      </c>
      <c r="B47" s="7" t="s">
        <v>12</v>
      </c>
      <c r="C47" s="7">
        <v>22.428000000000001</v>
      </c>
      <c r="D47" s="7"/>
      <c r="E47" s="8" t="s">
        <v>21</v>
      </c>
      <c r="F47" s="7">
        <v>25.100999999999999</v>
      </c>
      <c r="G47" s="7">
        <f t="shared" si="19"/>
        <v>2.6729999999999983</v>
      </c>
      <c r="H47" s="7">
        <f>G47-G31</f>
        <v>-0.99599999999999866</v>
      </c>
      <c r="I47" s="7">
        <f>2^-H47</f>
        <v>1.9944625027041369</v>
      </c>
      <c r="J47">
        <f>AVERAGE(I47:I49)</f>
        <v>1.5910845496476436</v>
      </c>
      <c r="K47">
        <f>AVERAGE(I47:I49)</f>
        <v>1.5910845496476436</v>
      </c>
    </row>
    <row r="48" spans="1:13" x14ac:dyDescent="0.35">
      <c r="A48" s="7" t="s">
        <v>19</v>
      </c>
      <c r="B48" s="7" t="s">
        <v>12</v>
      </c>
      <c r="C48" s="7">
        <v>22.556000000000001</v>
      </c>
      <c r="D48" s="7"/>
      <c r="E48" s="8" t="s">
        <v>21</v>
      </c>
      <c r="F48" s="7">
        <v>25.274000000000001</v>
      </c>
      <c r="G48" s="7">
        <f t="shared" si="19"/>
        <v>2.718</v>
      </c>
      <c r="H48" s="7">
        <f t="shared" ref="H48:H53" si="21">G48-G32</f>
        <v>-0.78999999999999915</v>
      </c>
      <c r="I48" s="7">
        <f t="shared" ref="I48:I53" si="22">2^-H48</f>
        <v>1.7290744626157293</v>
      </c>
    </row>
    <row r="49" spans="1:13" x14ac:dyDescent="0.35">
      <c r="A49" s="7" t="s">
        <v>19</v>
      </c>
      <c r="B49" s="7" t="s">
        <v>12</v>
      </c>
      <c r="C49" s="7">
        <v>22.292999999999999</v>
      </c>
      <c r="D49" s="7"/>
      <c r="E49" s="8" t="s">
        <v>21</v>
      </c>
      <c r="F49" s="7">
        <v>25.396000000000001</v>
      </c>
      <c r="G49" s="7">
        <f t="shared" si="19"/>
        <v>3.1030000000000015</v>
      </c>
      <c r="H49" s="7">
        <f t="shared" si="21"/>
        <v>-6.9999999999996732E-2</v>
      </c>
      <c r="I49" s="7">
        <f t="shared" si="22"/>
        <v>1.0497166836230649</v>
      </c>
    </row>
    <row r="50" spans="1:13" x14ac:dyDescent="0.35">
      <c r="A50" s="7"/>
      <c r="B50" s="7"/>
      <c r="C50" s="7"/>
      <c r="D50" s="7"/>
      <c r="E50" s="8"/>
      <c r="F50" s="7"/>
      <c r="G50" s="7"/>
      <c r="H50" s="7"/>
      <c r="I50" s="7"/>
    </row>
    <row r="51" spans="1:13" x14ac:dyDescent="0.35">
      <c r="A51" s="7" t="s">
        <v>20</v>
      </c>
      <c r="B51" s="7" t="s">
        <v>12</v>
      </c>
      <c r="C51" s="7">
        <v>22.007999999999999</v>
      </c>
      <c r="D51" s="7"/>
      <c r="E51" s="8" t="s">
        <v>21</v>
      </c>
      <c r="F51" s="7">
        <v>40</v>
      </c>
      <c r="G51" s="7">
        <f t="shared" si="19"/>
        <v>17.992000000000001</v>
      </c>
      <c r="H51" s="7">
        <f t="shared" si="21"/>
        <v>14.948000000000004</v>
      </c>
      <c r="I51" s="7">
        <f t="shared" si="22"/>
        <v>3.1637606842642782E-5</v>
      </c>
      <c r="J51">
        <f>AVERAGE(I51:I53)</f>
        <v>3.1453840295236373E-5</v>
      </c>
      <c r="K51">
        <f>STDEV(I51:I53)</f>
        <v>1.3778743082098282E-6</v>
      </c>
    </row>
    <row r="52" spans="1:13" x14ac:dyDescent="0.35">
      <c r="A52" s="7" t="s">
        <v>20</v>
      </c>
      <c r="B52" s="7" t="s">
        <v>12</v>
      </c>
      <c r="C52" s="7">
        <v>22.199000000000002</v>
      </c>
      <c r="D52" s="7"/>
      <c r="E52" s="8" t="s">
        <v>21</v>
      </c>
      <c r="F52" s="7">
        <v>40</v>
      </c>
      <c r="G52" s="7">
        <f t="shared" si="19"/>
        <v>17.800999999999998</v>
      </c>
      <c r="H52" s="7">
        <f t="shared" si="21"/>
        <v>14.898999999999997</v>
      </c>
      <c r="I52" s="7">
        <f t="shared" si="22"/>
        <v>3.2730609644102331E-5</v>
      </c>
    </row>
    <row r="53" spans="1:13" x14ac:dyDescent="0.35">
      <c r="A53" s="7" t="s">
        <v>20</v>
      </c>
      <c r="B53" s="7" t="s">
        <v>12</v>
      </c>
      <c r="C53" s="7">
        <v>22.065000000000001</v>
      </c>
      <c r="D53" s="7"/>
      <c r="E53" s="8" t="s">
        <v>21</v>
      </c>
      <c r="F53" s="7">
        <v>40</v>
      </c>
      <c r="G53" s="7">
        <f t="shared" si="19"/>
        <v>17.934999999999999</v>
      </c>
      <c r="H53" s="7">
        <f t="shared" si="21"/>
        <v>15.024999999999999</v>
      </c>
      <c r="I53" s="7">
        <f t="shared" si="22"/>
        <v>2.9993304398963998E-5</v>
      </c>
    </row>
    <row r="56" spans="1:13" s="6" customFormat="1" ht="15.5" x14ac:dyDescent="0.35">
      <c r="A56" s="2" t="s">
        <v>1</v>
      </c>
      <c r="B56" s="3" t="s">
        <v>2</v>
      </c>
      <c r="C56" s="3" t="s">
        <v>3</v>
      </c>
      <c r="D56" s="3"/>
      <c r="E56" s="3" t="s">
        <v>2</v>
      </c>
      <c r="F56" s="3" t="s">
        <v>3</v>
      </c>
      <c r="G56" s="3" t="s">
        <v>4</v>
      </c>
      <c r="H56" s="3" t="s">
        <v>5</v>
      </c>
      <c r="I56" s="3" t="s">
        <v>6</v>
      </c>
      <c r="J56" s="4" t="s">
        <v>7</v>
      </c>
      <c r="K56" s="4" t="s">
        <v>8</v>
      </c>
      <c r="L56" s="5" t="s">
        <v>9</v>
      </c>
      <c r="M56" s="5" t="s">
        <v>10</v>
      </c>
    </row>
    <row r="57" spans="1:13" x14ac:dyDescent="0.35">
      <c r="A57" s="7" t="s">
        <v>11</v>
      </c>
      <c r="B57" s="7" t="s">
        <v>12</v>
      </c>
      <c r="C57" s="7">
        <v>21.047000000000001</v>
      </c>
      <c r="D57" s="7"/>
      <c r="E57" s="8" t="s">
        <v>22</v>
      </c>
      <c r="F57" s="7">
        <v>24.16</v>
      </c>
      <c r="G57" s="7">
        <f>F57-C58</f>
        <v>2.9619999999999997</v>
      </c>
      <c r="H57" s="7"/>
      <c r="I57" s="7"/>
    </row>
    <row r="58" spans="1:13" x14ac:dyDescent="0.35">
      <c r="A58" s="7" t="s">
        <v>11</v>
      </c>
      <c r="B58" s="7" t="s">
        <v>12</v>
      </c>
      <c r="C58" s="7">
        <v>21.198</v>
      </c>
      <c r="D58" s="7"/>
      <c r="E58" s="8" t="s">
        <v>22</v>
      </c>
      <c r="F58" s="7">
        <v>24.692</v>
      </c>
      <c r="G58" s="7">
        <f t="shared" ref="G58" si="23">F58-C59</f>
        <v>3.4450000000000003</v>
      </c>
      <c r="H58" s="7"/>
      <c r="I58" s="7"/>
    </row>
    <row r="59" spans="1:13" x14ac:dyDescent="0.35">
      <c r="A59" s="7" t="s">
        <v>11</v>
      </c>
      <c r="B59" s="7" t="s">
        <v>12</v>
      </c>
      <c r="C59" s="7">
        <v>21.247</v>
      </c>
      <c r="D59" s="7"/>
      <c r="E59" s="8" t="s">
        <v>22</v>
      </c>
      <c r="F59" s="7">
        <v>24.332999999999998</v>
      </c>
      <c r="G59" s="7">
        <f>F59-C59</f>
        <v>3.0859999999999985</v>
      </c>
      <c r="H59" s="7"/>
      <c r="I59" s="7"/>
    </row>
    <row r="60" spans="1:13" x14ac:dyDescent="0.35">
      <c r="A60" s="7"/>
      <c r="B60" s="7"/>
      <c r="C60" s="7"/>
      <c r="D60" s="7"/>
      <c r="E60" s="8"/>
      <c r="F60" s="7"/>
      <c r="G60" s="7"/>
      <c r="H60" s="7"/>
      <c r="I60" s="7"/>
    </row>
    <row r="61" spans="1:13" x14ac:dyDescent="0.35">
      <c r="A61" s="7" t="s">
        <v>14</v>
      </c>
      <c r="B61" s="7" t="s">
        <v>12</v>
      </c>
      <c r="C61" s="7">
        <v>21.096</v>
      </c>
      <c r="D61" s="7"/>
      <c r="E61" s="8" t="s">
        <v>22</v>
      </c>
      <c r="F61" s="7">
        <v>24.212</v>
      </c>
      <c r="G61" s="7">
        <f>F61-C61</f>
        <v>3.1159999999999997</v>
      </c>
      <c r="H61" s="7">
        <f>G61-G57</f>
        <v>0.15399999999999991</v>
      </c>
      <c r="I61" s="7">
        <f>2^-H61</f>
        <v>0.89875512661102985</v>
      </c>
      <c r="J61">
        <f>AVERAGE(I61:I63)</f>
        <v>1.01489913426078</v>
      </c>
      <c r="K61">
        <f>STDEV(I61:I63)</f>
        <v>0.10531971657260507</v>
      </c>
    </row>
    <row r="62" spans="1:13" x14ac:dyDescent="0.35">
      <c r="A62" s="7" t="s">
        <v>14</v>
      </c>
      <c r="B62" s="7" t="s">
        <v>12</v>
      </c>
      <c r="C62" s="7">
        <v>21.114999999999998</v>
      </c>
      <c r="D62" s="7"/>
      <c r="E62" s="8" t="s">
        <v>22</v>
      </c>
      <c r="F62" s="7">
        <v>24.417000000000002</v>
      </c>
      <c r="G62" s="7">
        <f t="shared" ref="G62:G63" si="24">F62-C62</f>
        <v>3.3020000000000032</v>
      </c>
      <c r="H62" s="7">
        <f t="shared" ref="H62:H63" si="25">G62-G58</f>
        <v>-0.14299999999999713</v>
      </c>
      <c r="I62" s="7">
        <f t="shared" ref="I62:I63" si="26">2^-H62</f>
        <v>1.1041988471630906</v>
      </c>
    </row>
    <row r="63" spans="1:13" x14ac:dyDescent="0.35">
      <c r="A63" s="7" t="s">
        <v>14</v>
      </c>
      <c r="B63" s="7" t="s">
        <v>12</v>
      </c>
      <c r="C63" s="7">
        <v>21.225999999999999</v>
      </c>
      <c r="D63" s="7"/>
      <c r="E63" s="8" t="s">
        <v>22</v>
      </c>
      <c r="F63" s="7">
        <v>24.253</v>
      </c>
      <c r="G63" s="7">
        <f t="shared" si="24"/>
        <v>3.027000000000001</v>
      </c>
      <c r="H63" s="7">
        <f t="shared" si="25"/>
        <v>-5.8999999999997499E-2</v>
      </c>
      <c r="I63" s="7">
        <f t="shared" si="26"/>
        <v>1.0417434290082195</v>
      </c>
    </row>
    <row r="64" spans="1:13" x14ac:dyDescent="0.35">
      <c r="A64" s="7"/>
      <c r="B64" s="7"/>
      <c r="C64" s="7"/>
      <c r="D64" s="7"/>
      <c r="E64" s="8"/>
      <c r="F64" s="7"/>
      <c r="G64" s="7"/>
      <c r="H64" s="7"/>
      <c r="I64" s="7"/>
    </row>
    <row r="65" spans="1:13" x14ac:dyDescent="0.35">
      <c r="A65" s="7" t="s">
        <v>15</v>
      </c>
      <c r="B65" s="7" t="s">
        <v>12</v>
      </c>
      <c r="C65" s="7">
        <v>21.184999999999999</v>
      </c>
      <c r="D65" s="7"/>
      <c r="E65" s="8" t="s">
        <v>22</v>
      </c>
      <c r="F65" s="7">
        <v>22.305</v>
      </c>
      <c r="G65" s="7">
        <f t="shared" ref="G65:G67" si="27">F65-C65</f>
        <v>1.120000000000001</v>
      </c>
      <c r="H65" s="7">
        <f>G65-G57</f>
        <v>-1.8419999999999987</v>
      </c>
      <c r="I65" s="7">
        <f t="shared" ref="I65:I67" si="28">2^-H65</f>
        <v>3.5850667982776163</v>
      </c>
      <c r="J65">
        <f>AVERAGE(I65:I67)</f>
        <v>4.0061152970038103</v>
      </c>
      <c r="K65">
        <f>STDEV(I65:I67)</f>
        <v>0.71637712764778305</v>
      </c>
      <c r="L65">
        <f>TTEST(I65:I67,I61:I63,2,3)</f>
        <v>1.6914060883974427E-2</v>
      </c>
      <c r="M65" t="s">
        <v>16</v>
      </c>
    </row>
    <row r="66" spans="1:13" x14ac:dyDescent="0.35">
      <c r="A66" s="7" t="s">
        <v>15</v>
      </c>
      <c r="B66" s="7" t="s">
        <v>12</v>
      </c>
      <c r="C66" s="7">
        <v>21.372</v>
      </c>
      <c r="D66" s="7"/>
      <c r="E66" s="8" t="s">
        <v>22</v>
      </c>
      <c r="F66" s="7">
        <v>22.544</v>
      </c>
      <c r="G66" s="7">
        <f t="shared" si="27"/>
        <v>1.1720000000000006</v>
      </c>
      <c r="H66" s="7">
        <f t="shared" ref="H66:H67" si="29">G66-G58</f>
        <v>-2.2729999999999997</v>
      </c>
      <c r="I66" s="7">
        <f t="shared" si="28"/>
        <v>4.8332713735597688</v>
      </c>
    </row>
    <row r="67" spans="1:13" x14ac:dyDescent="0.35">
      <c r="A67" s="7" t="s">
        <v>15</v>
      </c>
      <c r="B67" s="7" t="s">
        <v>12</v>
      </c>
      <c r="C67" s="7">
        <v>21.224</v>
      </c>
      <c r="D67" s="7"/>
      <c r="E67" s="8" t="s">
        <v>22</v>
      </c>
      <c r="F67" s="7">
        <v>22.462</v>
      </c>
      <c r="G67" s="7">
        <f t="shared" si="27"/>
        <v>1.2379999999999995</v>
      </c>
      <c r="H67" s="7">
        <f t="shared" si="29"/>
        <v>-1.847999999999999</v>
      </c>
      <c r="I67" s="7">
        <f t="shared" si="28"/>
        <v>3.6000077191740463</v>
      </c>
    </row>
    <row r="68" spans="1:13" x14ac:dyDescent="0.35">
      <c r="A68" s="7"/>
      <c r="B68" s="7"/>
      <c r="C68" s="7"/>
      <c r="D68" s="7"/>
      <c r="E68" s="8"/>
      <c r="F68" s="7"/>
      <c r="G68" s="7"/>
      <c r="H68" s="7"/>
      <c r="I68" s="7"/>
    </row>
    <row r="69" spans="1:13" x14ac:dyDescent="0.35">
      <c r="A69" s="7" t="s">
        <v>17</v>
      </c>
      <c r="B69" s="7" t="s">
        <v>12</v>
      </c>
      <c r="C69" s="7">
        <v>21.452999999999999</v>
      </c>
      <c r="D69" s="7"/>
      <c r="E69" s="8" t="s">
        <v>22</v>
      </c>
      <c r="F69" s="7">
        <v>21.419</v>
      </c>
      <c r="G69" s="7">
        <f>F69-C69</f>
        <v>-3.399999999999892E-2</v>
      </c>
      <c r="H69" s="7">
        <f>G69-G57</f>
        <v>-2.9959999999999987</v>
      </c>
      <c r="I69" s="7">
        <f t="shared" ref="I69:I71" si="30">2^-H69</f>
        <v>7.9778500108165487</v>
      </c>
      <c r="J69">
        <f>AVERAGE(I69:I71)</f>
        <v>9.8685020906931431</v>
      </c>
      <c r="K69">
        <f>STDEV(I69:I71)</f>
        <v>1.7705460518825884</v>
      </c>
      <c r="L69">
        <f>TTEST(I69:I71,I61:I63,2,3)</f>
        <v>1.2835624366853659E-2</v>
      </c>
      <c r="M69" t="s">
        <v>16</v>
      </c>
    </row>
    <row r="70" spans="1:13" x14ac:dyDescent="0.35">
      <c r="A70" s="7" t="s">
        <v>17</v>
      </c>
      <c r="B70" s="7" t="s">
        <v>12</v>
      </c>
      <c r="C70" s="7">
        <v>21.664000000000001</v>
      </c>
      <c r="D70" s="7"/>
      <c r="E70" s="8" t="s">
        <v>22</v>
      </c>
      <c r="F70" s="7">
        <v>21.766999999999999</v>
      </c>
      <c r="G70" s="7">
        <f t="shared" ref="G70:G71" si="31">F70-C70</f>
        <v>0.10299999999999798</v>
      </c>
      <c r="H70" s="7">
        <f t="shared" ref="H70:H71" si="32">G70-G58</f>
        <v>-3.3420000000000023</v>
      </c>
      <c r="I70" s="7">
        <f t="shared" si="30"/>
        <v>10.140100176275412</v>
      </c>
      <c r="L70">
        <f>TTEST(I69:I71,I65:I67,2,3)</f>
        <v>1.7881743944348705E-2</v>
      </c>
      <c r="M70" t="s">
        <v>18</v>
      </c>
    </row>
    <row r="71" spans="1:13" x14ac:dyDescent="0.35">
      <c r="A71" s="7" t="s">
        <v>17</v>
      </c>
      <c r="B71" s="7" t="s">
        <v>12</v>
      </c>
      <c r="C71" s="7">
        <v>21.577999999999999</v>
      </c>
      <c r="D71" s="7"/>
      <c r="E71" s="8" t="s">
        <v>22</v>
      </c>
      <c r="F71" s="7">
        <v>21.141999999999999</v>
      </c>
      <c r="G71" s="7">
        <f t="shared" si="31"/>
        <v>-0.43599999999999994</v>
      </c>
      <c r="H71" s="7">
        <f t="shared" si="32"/>
        <v>-3.5219999999999985</v>
      </c>
      <c r="I71" s="7">
        <f t="shared" si="30"/>
        <v>11.487556084987469</v>
      </c>
    </row>
    <row r="72" spans="1:13" x14ac:dyDescent="0.35">
      <c r="A72" s="7"/>
      <c r="B72" s="7"/>
      <c r="C72" s="7"/>
      <c r="D72" s="7"/>
      <c r="E72" s="8"/>
      <c r="F72" s="7"/>
      <c r="G72" s="7"/>
      <c r="H72" s="7"/>
      <c r="I72" s="7"/>
    </row>
    <row r="73" spans="1:13" x14ac:dyDescent="0.35">
      <c r="A73" s="7" t="s">
        <v>19</v>
      </c>
      <c r="B73" s="7" t="s">
        <v>12</v>
      </c>
      <c r="C73" s="7">
        <v>21.404</v>
      </c>
      <c r="D73" s="7"/>
      <c r="E73" s="8" t="s">
        <v>22</v>
      </c>
      <c r="F73" s="7">
        <v>24.013999999999999</v>
      </c>
      <c r="G73" s="7">
        <f t="shared" ref="G73:G75" si="33">F73-C73</f>
        <v>2.6099999999999994</v>
      </c>
      <c r="H73" s="7">
        <f>G73-G57</f>
        <v>-0.35200000000000031</v>
      </c>
      <c r="I73" s="7">
        <f>2^-H73</f>
        <v>1.2763287688289531</v>
      </c>
      <c r="J73">
        <f>AVERAGE(I73:I75)</f>
        <v>1.3913424905538607</v>
      </c>
      <c r="K73">
        <f>STDEV(I73:I75)</f>
        <v>0.19997599156003279</v>
      </c>
    </row>
    <row r="74" spans="1:13" x14ac:dyDescent="0.35">
      <c r="A74" s="7" t="s">
        <v>19</v>
      </c>
      <c r="B74" s="7" t="s">
        <v>12</v>
      </c>
      <c r="C74" s="7">
        <v>21.634</v>
      </c>
      <c r="D74" s="7"/>
      <c r="E74" s="8" t="s">
        <v>22</v>
      </c>
      <c r="F74" s="7">
        <v>24.381</v>
      </c>
      <c r="G74" s="7">
        <f t="shared" si="33"/>
        <v>2.7469999999999999</v>
      </c>
      <c r="H74" s="7">
        <f t="shared" ref="H74:H79" si="34">G74-G58</f>
        <v>-0.6980000000000004</v>
      </c>
      <c r="I74" s="7">
        <f t="shared" ref="I74:I79" si="35">2^-H74</f>
        <v>1.6222543111540859</v>
      </c>
    </row>
    <row r="75" spans="1:13" x14ac:dyDescent="0.35">
      <c r="A75" s="7" t="s">
        <v>19</v>
      </c>
      <c r="B75" s="7" t="s">
        <v>12</v>
      </c>
      <c r="C75" s="7">
        <v>21.492000000000001</v>
      </c>
      <c r="D75" s="7"/>
      <c r="E75" s="8" t="s">
        <v>22</v>
      </c>
      <c r="F75" s="7">
        <v>24.227</v>
      </c>
      <c r="G75" s="7">
        <f t="shared" si="33"/>
        <v>2.7349999999999994</v>
      </c>
      <c r="H75" s="7">
        <f t="shared" si="34"/>
        <v>-0.35099999999999909</v>
      </c>
      <c r="I75" s="7">
        <f t="shared" si="35"/>
        <v>1.2754443916785434</v>
      </c>
    </row>
    <row r="76" spans="1:13" x14ac:dyDescent="0.35">
      <c r="A76" s="7"/>
      <c r="B76" s="7"/>
      <c r="C76" s="7"/>
      <c r="D76" s="7"/>
      <c r="E76" s="8"/>
      <c r="F76" s="7"/>
      <c r="G76" s="7"/>
      <c r="H76" s="7"/>
      <c r="I76" s="7"/>
    </row>
    <row r="77" spans="1:13" x14ac:dyDescent="0.35">
      <c r="A77" s="7" t="s">
        <v>20</v>
      </c>
      <c r="B77" s="7" t="s">
        <v>12</v>
      </c>
      <c r="C77" s="7">
        <v>21.443000000000001</v>
      </c>
      <c r="D77" s="7"/>
      <c r="E77" s="8" t="s">
        <v>22</v>
      </c>
      <c r="F77" s="7">
        <v>40</v>
      </c>
      <c r="G77" s="7">
        <f t="shared" ref="G77:G79" si="36">F77-C77</f>
        <v>18.556999999999999</v>
      </c>
      <c r="H77" s="7">
        <f t="shared" si="34"/>
        <v>15.440999999999999</v>
      </c>
      <c r="I77" s="7">
        <f t="shared" si="35"/>
        <v>2.2479975674689982E-5</v>
      </c>
      <c r="J77">
        <f>AVERAGE(I77:I79)</f>
        <v>2.3468510756129529E-5</v>
      </c>
      <c r="K77">
        <f>STDEV(I77:I79)</f>
        <v>4.923633914666225E-6</v>
      </c>
    </row>
    <row r="78" spans="1:13" x14ac:dyDescent="0.35">
      <c r="A78" s="7" t="s">
        <v>20</v>
      </c>
      <c r="B78" s="7" t="s">
        <v>12</v>
      </c>
      <c r="C78" s="7">
        <v>21.614999999999998</v>
      </c>
      <c r="D78" s="7"/>
      <c r="E78" s="8" t="s">
        <v>22</v>
      </c>
      <c r="F78" s="7">
        <v>40</v>
      </c>
      <c r="G78" s="7">
        <f t="shared" si="36"/>
        <v>18.385000000000002</v>
      </c>
      <c r="H78" s="7">
        <f t="shared" si="34"/>
        <v>15.082999999999998</v>
      </c>
      <c r="I78" s="7">
        <f t="shared" si="35"/>
        <v>2.8811414158638055E-5</v>
      </c>
    </row>
    <row r="79" spans="1:13" x14ac:dyDescent="0.35">
      <c r="A79" s="7" t="s">
        <v>20</v>
      </c>
      <c r="B79" s="7" t="s">
        <v>12</v>
      </c>
      <c r="C79" s="7">
        <v>21.297999999999998</v>
      </c>
      <c r="D79" s="7"/>
      <c r="E79" s="8" t="s">
        <v>22</v>
      </c>
      <c r="F79" s="7">
        <v>40</v>
      </c>
      <c r="G79" s="7">
        <f t="shared" si="36"/>
        <v>18.702000000000002</v>
      </c>
      <c r="H79" s="7">
        <f t="shared" si="34"/>
        <v>15.675000000000001</v>
      </c>
      <c r="I79" s="7">
        <f t="shared" si="35"/>
        <v>1.9114142435060556E-5</v>
      </c>
    </row>
    <row r="81" spans="1:13" s="6" customFormat="1" ht="15.5" x14ac:dyDescent="0.35">
      <c r="A81" s="2" t="s">
        <v>1</v>
      </c>
      <c r="B81" s="3" t="s">
        <v>2</v>
      </c>
      <c r="C81" s="3" t="s">
        <v>3</v>
      </c>
      <c r="D81" s="3"/>
      <c r="E81" s="3" t="s">
        <v>2</v>
      </c>
      <c r="F81" s="3" t="s">
        <v>3</v>
      </c>
      <c r="G81" s="3" t="s">
        <v>4</v>
      </c>
      <c r="H81" s="3" t="s">
        <v>5</v>
      </c>
      <c r="I81" s="3" t="s">
        <v>6</v>
      </c>
      <c r="J81" s="4" t="s">
        <v>7</v>
      </c>
      <c r="K81" s="4" t="s">
        <v>8</v>
      </c>
      <c r="L81" s="5" t="s">
        <v>9</v>
      </c>
      <c r="M81" s="5" t="s">
        <v>10</v>
      </c>
    </row>
    <row r="82" spans="1:13" x14ac:dyDescent="0.35">
      <c r="A82" s="7" t="s">
        <v>11</v>
      </c>
      <c r="B82" s="7" t="s">
        <v>12</v>
      </c>
      <c r="C82" s="7">
        <v>22.135999999999999</v>
      </c>
      <c r="D82" s="7"/>
      <c r="E82" s="8" t="s">
        <v>23</v>
      </c>
      <c r="F82" s="7">
        <v>40</v>
      </c>
      <c r="G82" s="7">
        <f>F82-C83</f>
        <v>17.992999999999999</v>
      </c>
      <c r="H82" s="7"/>
      <c r="I82" s="7"/>
    </row>
    <row r="83" spans="1:13" x14ac:dyDescent="0.35">
      <c r="A83" s="7" t="s">
        <v>11</v>
      </c>
      <c r="B83" s="7" t="s">
        <v>12</v>
      </c>
      <c r="C83" s="7">
        <v>22.007000000000001</v>
      </c>
      <c r="D83" s="7"/>
      <c r="E83" s="8" t="s">
        <v>23</v>
      </c>
      <c r="F83" s="7">
        <v>40</v>
      </c>
      <c r="G83" s="7">
        <f t="shared" ref="G83" si="37">F83-C84</f>
        <v>17.805</v>
      </c>
      <c r="H83" s="7"/>
      <c r="I83" s="7"/>
    </row>
    <row r="84" spans="1:13" x14ac:dyDescent="0.35">
      <c r="A84" s="7" t="s">
        <v>11</v>
      </c>
      <c r="B84" s="7" t="s">
        <v>12</v>
      </c>
      <c r="C84" s="7">
        <v>22.195</v>
      </c>
      <c r="D84" s="7"/>
      <c r="E84" s="8" t="s">
        <v>23</v>
      </c>
      <c r="F84" s="7">
        <v>40</v>
      </c>
      <c r="G84" s="7">
        <f>F84-C84</f>
        <v>17.805</v>
      </c>
      <c r="H84" s="7"/>
      <c r="I84" s="7"/>
    </row>
    <row r="85" spans="1:13" x14ac:dyDescent="0.35">
      <c r="A85" s="7"/>
      <c r="B85" s="7"/>
      <c r="C85" s="7"/>
      <c r="D85" s="7"/>
      <c r="E85" s="8"/>
      <c r="F85" s="7"/>
      <c r="G85" s="7"/>
      <c r="H85" s="7"/>
      <c r="I85" s="7"/>
    </row>
    <row r="86" spans="1:13" x14ac:dyDescent="0.35">
      <c r="A86" s="7" t="s">
        <v>14</v>
      </c>
      <c r="B86" s="7" t="s">
        <v>12</v>
      </c>
      <c r="C86" s="7">
        <v>22.417000000000002</v>
      </c>
      <c r="D86" s="7"/>
      <c r="E86" s="8" t="s">
        <v>23</v>
      </c>
      <c r="F86" s="7">
        <v>40</v>
      </c>
      <c r="G86" s="7">
        <f>F86-C86</f>
        <v>17.582999999999998</v>
      </c>
      <c r="H86" s="7">
        <f>G86-G82</f>
        <v>-0.41000000000000014</v>
      </c>
      <c r="I86" s="7">
        <f>2^-H86</f>
        <v>1.3286858140965117</v>
      </c>
      <c r="J86">
        <f>AVERAGE(I86:I88)</f>
        <v>1.1368442783820958</v>
      </c>
      <c r="K86">
        <f>STDEV(I86:I88)</f>
        <v>0.20023314583493013</v>
      </c>
    </row>
    <row r="87" spans="1:13" x14ac:dyDescent="0.35">
      <c r="A87" s="7" t="s">
        <v>14</v>
      </c>
      <c r="B87" s="7" t="s">
        <v>12</v>
      </c>
      <c r="C87" s="7">
        <v>22.4</v>
      </c>
      <c r="D87" s="7"/>
      <c r="E87" s="8" t="s">
        <v>23</v>
      </c>
      <c r="F87" s="7">
        <v>40</v>
      </c>
      <c r="G87" s="7">
        <f t="shared" ref="G87:G88" si="38">F87-C87</f>
        <v>17.600000000000001</v>
      </c>
      <c r="H87" s="7">
        <f t="shared" ref="H87:H88" si="39">G87-G83</f>
        <v>-0.20499999999999829</v>
      </c>
      <c r="I87" s="7">
        <f t="shared" ref="I87:I88" si="40">2^-H87</f>
        <v>1.1526863467988628</v>
      </c>
    </row>
    <row r="88" spans="1:13" x14ac:dyDescent="0.35">
      <c r="A88" s="7" t="s">
        <v>14</v>
      </c>
      <c r="B88" s="7" t="s">
        <v>12</v>
      </c>
      <c r="C88" s="7">
        <v>22.088999999999999</v>
      </c>
      <c r="D88" s="7"/>
      <c r="E88" s="8" t="s">
        <v>23</v>
      </c>
      <c r="F88" s="7">
        <v>40</v>
      </c>
      <c r="G88" s="7">
        <f t="shared" si="38"/>
        <v>17.911000000000001</v>
      </c>
      <c r="H88" s="7">
        <f t="shared" si="39"/>
        <v>0.10600000000000165</v>
      </c>
      <c r="I88" s="7">
        <f t="shared" si="40"/>
        <v>0.92916067425091231</v>
      </c>
    </row>
    <row r="89" spans="1:13" x14ac:dyDescent="0.35">
      <c r="A89" s="7"/>
      <c r="B89" s="7"/>
      <c r="C89" s="7"/>
      <c r="D89" s="7"/>
      <c r="E89" s="8"/>
      <c r="F89" s="7"/>
      <c r="G89" s="7"/>
      <c r="H89" s="7"/>
      <c r="I89" s="7"/>
    </row>
    <row r="90" spans="1:13" x14ac:dyDescent="0.35">
      <c r="A90" s="7" t="s">
        <v>15</v>
      </c>
      <c r="B90" s="7" t="s">
        <v>12</v>
      </c>
      <c r="C90" s="7">
        <v>22.181000000000001</v>
      </c>
      <c r="D90" s="7"/>
      <c r="E90" s="8" t="s">
        <v>23</v>
      </c>
      <c r="F90" s="7">
        <v>28.021000000000001</v>
      </c>
      <c r="G90" s="7">
        <f t="shared" ref="G90:G92" si="41">F90-C90</f>
        <v>5.84</v>
      </c>
      <c r="H90" s="7">
        <f>G90-G82</f>
        <v>-12.152999999999999</v>
      </c>
      <c r="I90" s="7">
        <f t="shared" ref="I90:I92" si="42">2^-H90</f>
        <v>4554.2570291900647</v>
      </c>
      <c r="J90">
        <f>AVERAGE(I90:I92)</f>
        <v>4923.6961033325706</v>
      </c>
      <c r="K90">
        <f>STDEV(I90:I92)</f>
        <v>328.87488405015563</v>
      </c>
      <c r="L90">
        <f>TTEST(I90:I92,I86:I88,2,3)</f>
        <v>1.484529433651387E-3</v>
      </c>
      <c r="M90" t="s">
        <v>16</v>
      </c>
    </row>
    <row r="91" spans="1:13" x14ac:dyDescent="0.35">
      <c r="A91" s="7" t="s">
        <v>15</v>
      </c>
      <c r="B91" s="7" t="s">
        <v>12</v>
      </c>
      <c r="C91" s="7">
        <v>22.213999999999999</v>
      </c>
      <c r="D91" s="7"/>
      <c r="E91" s="8" t="s">
        <v>23</v>
      </c>
      <c r="F91" s="7">
        <v>27.678999999999998</v>
      </c>
      <c r="G91" s="7">
        <f t="shared" si="41"/>
        <v>5.4649999999999999</v>
      </c>
      <c r="H91" s="7">
        <f t="shared" ref="H91:H92" si="43">G91-G83</f>
        <v>-12.34</v>
      </c>
      <c r="I91" s="7">
        <f t="shared" si="42"/>
        <v>5184.539008902264</v>
      </c>
    </row>
    <row r="92" spans="1:13" x14ac:dyDescent="0.35">
      <c r="A92" s="7" t="s">
        <v>15</v>
      </c>
      <c r="B92" s="7" t="s">
        <v>12</v>
      </c>
      <c r="C92" s="7">
        <v>22.402000000000001</v>
      </c>
      <c r="D92" s="7"/>
      <c r="E92" s="8" t="s">
        <v>23</v>
      </c>
      <c r="F92" s="7">
        <v>27.91</v>
      </c>
      <c r="G92" s="7">
        <f t="shared" si="41"/>
        <v>5.5079999999999991</v>
      </c>
      <c r="H92" s="7">
        <f t="shared" si="43"/>
        <v>-12.297000000000001</v>
      </c>
      <c r="I92" s="7">
        <f t="shared" si="42"/>
        <v>5032.2922719053831</v>
      </c>
    </row>
    <row r="93" spans="1:13" x14ac:dyDescent="0.35">
      <c r="A93" s="7"/>
      <c r="B93" s="7"/>
      <c r="C93" s="7"/>
      <c r="D93" s="7"/>
      <c r="E93" s="8"/>
      <c r="F93" s="7"/>
      <c r="G93" s="7"/>
      <c r="H93" s="7"/>
      <c r="I93" s="7"/>
    </row>
    <row r="94" spans="1:13" x14ac:dyDescent="0.35">
      <c r="A94" s="7" t="s">
        <v>17</v>
      </c>
      <c r="B94" s="7" t="s">
        <v>12</v>
      </c>
      <c r="C94" s="7">
        <v>22.518999999999998</v>
      </c>
      <c r="D94" s="7"/>
      <c r="E94" s="8" t="s">
        <v>23</v>
      </c>
      <c r="F94" s="7">
        <v>31.437999999999999</v>
      </c>
      <c r="G94" s="7">
        <f t="shared" ref="G94:G96" si="44">F94-C94</f>
        <v>8.9190000000000005</v>
      </c>
      <c r="H94" s="7">
        <f>G94-G82</f>
        <v>-9.0739999999999981</v>
      </c>
      <c r="I94" s="7">
        <f t="shared" ref="I94:I96" si="45">2^-H94</f>
        <v>538.9471512112317</v>
      </c>
      <c r="J94">
        <f>AVERAGE(I94:I96)</f>
        <v>389.39146040675308</v>
      </c>
      <c r="K94">
        <f>STDEV(I94:I96)</f>
        <v>138.10215169877367</v>
      </c>
      <c r="L94">
        <f>TTEST(I94:I96,I86:I88,2,3)</f>
        <v>3.968057995729446E-2</v>
      </c>
      <c r="M94" t="s">
        <v>16</v>
      </c>
    </row>
    <row r="95" spans="1:13" x14ac:dyDescent="0.35">
      <c r="A95" s="7" t="s">
        <v>17</v>
      </c>
      <c r="B95" s="7" t="s">
        <v>12</v>
      </c>
      <c r="C95" s="7">
        <v>22.273</v>
      </c>
      <c r="D95" s="7"/>
      <c r="E95" s="8" t="s">
        <v>23</v>
      </c>
      <c r="F95" s="7">
        <v>31.576000000000001</v>
      </c>
      <c r="G95" s="7">
        <f t="shared" si="44"/>
        <v>9.3030000000000008</v>
      </c>
      <c r="H95" s="7">
        <f t="shared" ref="H95:H96" si="46">G95-G83</f>
        <v>-8.5019999999999989</v>
      </c>
      <c r="I95" s="7">
        <f t="shared" si="45"/>
        <v>362.54091218292274</v>
      </c>
      <c r="L95">
        <f>TTEST(I94:I96,I90:I92,2,3)</f>
        <v>4.1374602886577538E-4</v>
      </c>
      <c r="M95" t="s">
        <v>18</v>
      </c>
    </row>
    <row r="96" spans="1:13" x14ac:dyDescent="0.35">
      <c r="A96" s="7" t="s">
        <v>17</v>
      </c>
      <c r="B96" s="7" t="s">
        <v>12</v>
      </c>
      <c r="C96" s="7">
        <v>22.198</v>
      </c>
      <c r="D96" s="7"/>
      <c r="E96" s="8" t="s">
        <v>23</v>
      </c>
      <c r="F96" s="7">
        <v>31.943999999999999</v>
      </c>
      <c r="G96" s="7">
        <f t="shared" si="44"/>
        <v>9.7459999999999987</v>
      </c>
      <c r="H96" s="7">
        <f t="shared" si="46"/>
        <v>-8.0590000000000011</v>
      </c>
      <c r="I96" s="7">
        <f t="shared" si="45"/>
        <v>266.6863178261047</v>
      </c>
    </row>
    <row r="97" spans="1:13" x14ac:dyDescent="0.35">
      <c r="A97" s="7"/>
      <c r="B97" s="7"/>
      <c r="C97" s="7"/>
      <c r="D97" s="7"/>
      <c r="E97" s="8"/>
      <c r="F97" s="7"/>
      <c r="G97" s="7"/>
      <c r="H97" s="7"/>
      <c r="I97" s="7"/>
    </row>
    <row r="98" spans="1:13" x14ac:dyDescent="0.35">
      <c r="A98" s="7" t="s">
        <v>19</v>
      </c>
      <c r="B98" s="7" t="s">
        <v>12</v>
      </c>
      <c r="C98" s="7">
        <v>22.428000000000001</v>
      </c>
      <c r="D98" s="7"/>
      <c r="E98" s="8" t="s">
        <v>23</v>
      </c>
      <c r="F98" s="7">
        <v>40</v>
      </c>
      <c r="G98" s="7">
        <f>F98-C98</f>
        <v>17.571999999999999</v>
      </c>
      <c r="H98" s="7">
        <f>G98-G82</f>
        <v>-0.42099999999999937</v>
      </c>
      <c r="I98" s="7">
        <f>2^-H98</f>
        <v>1.3388552569784413</v>
      </c>
      <c r="J98">
        <f>AVERAGE(I98:I100)</f>
        <v>1.2311532547981636</v>
      </c>
      <c r="K98">
        <f>STDEV(I98:I100)</f>
        <v>0.14195665524798748</v>
      </c>
    </row>
    <row r="99" spans="1:13" x14ac:dyDescent="0.35">
      <c r="A99" s="7" t="s">
        <v>19</v>
      </c>
      <c r="B99" s="7" t="s">
        <v>12</v>
      </c>
      <c r="C99" s="7">
        <v>22.556000000000001</v>
      </c>
      <c r="D99" s="7"/>
      <c r="E99" s="8" t="s">
        <v>23</v>
      </c>
      <c r="F99" s="7">
        <v>40</v>
      </c>
      <c r="G99" s="7">
        <f t="shared" ref="G99:G104" si="47">F99-C99</f>
        <v>17.443999999999999</v>
      </c>
      <c r="H99" s="7">
        <f t="shared" ref="H99:H100" si="48">G99-G83</f>
        <v>-0.36100000000000065</v>
      </c>
      <c r="I99" s="7">
        <f t="shared" ref="I99:I104" si="49">2^-H99</f>
        <v>1.2843158089894262</v>
      </c>
    </row>
    <row r="100" spans="1:13" x14ac:dyDescent="0.35">
      <c r="A100" s="7" t="s">
        <v>19</v>
      </c>
      <c r="B100" s="7" t="s">
        <v>12</v>
      </c>
      <c r="C100" s="7">
        <v>22.292999999999999</v>
      </c>
      <c r="D100" s="7"/>
      <c r="E100" s="8" t="s">
        <v>23</v>
      </c>
      <c r="F100" s="7">
        <v>40</v>
      </c>
      <c r="G100" s="7">
        <f t="shared" si="47"/>
        <v>17.707000000000001</v>
      </c>
      <c r="H100" s="7">
        <f t="shared" si="48"/>
        <v>-9.7999999999998977E-2</v>
      </c>
      <c r="I100" s="7">
        <f t="shared" si="49"/>
        <v>1.0702886984266233</v>
      </c>
    </row>
    <row r="101" spans="1:13" x14ac:dyDescent="0.35">
      <c r="A101" s="7"/>
      <c r="B101" s="7"/>
      <c r="C101" s="7"/>
      <c r="D101" s="7"/>
      <c r="E101" s="8"/>
      <c r="F101" s="7"/>
      <c r="G101" s="7"/>
      <c r="H101" s="7"/>
      <c r="I101" s="7"/>
    </row>
    <row r="102" spans="1:13" x14ac:dyDescent="0.35">
      <c r="A102" s="7" t="s">
        <v>20</v>
      </c>
      <c r="B102" s="7" t="s">
        <v>12</v>
      </c>
      <c r="C102" s="7">
        <v>22.007999999999999</v>
      </c>
      <c r="D102" s="7"/>
      <c r="E102" s="8" t="s">
        <v>23</v>
      </c>
      <c r="F102" s="7">
        <v>40</v>
      </c>
      <c r="G102" s="7">
        <f t="shared" si="47"/>
        <v>17.992000000000001</v>
      </c>
      <c r="H102" s="7">
        <f>G102-G82</f>
        <v>-9.9999999999766942E-4</v>
      </c>
      <c r="I102" s="7">
        <f t="shared" si="49"/>
        <v>1.000693387462579</v>
      </c>
      <c r="J102">
        <f>AVERAGE(I102:I104)</f>
        <v>0.97243375786435282</v>
      </c>
      <c r="K102">
        <f>STDEV(I102:I104)</f>
        <v>5.0761773194062373E-2</v>
      </c>
    </row>
    <row r="103" spans="1:13" x14ac:dyDescent="0.35">
      <c r="A103" s="7" t="s">
        <v>20</v>
      </c>
      <c r="B103" s="7" t="s">
        <v>12</v>
      </c>
      <c r="C103" s="7">
        <v>22.199000000000002</v>
      </c>
      <c r="D103" s="7"/>
      <c r="E103" s="8" t="s">
        <v>23</v>
      </c>
      <c r="F103" s="7">
        <v>40</v>
      </c>
      <c r="G103" s="7">
        <f t="shared" si="47"/>
        <v>17.800999999999998</v>
      </c>
      <c r="H103" s="7">
        <f t="shared" ref="H103:H104" si="50">G103-G83</f>
        <v>-4.0000000000013358E-3</v>
      </c>
      <c r="I103" s="7">
        <f t="shared" si="49"/>
        <v>1.0027764359010787</v>
      </c>
    </row>
    <row r="104" spans="1:13" x14ac:dyDescent="0.35">
      <c r="A104" s="7" t="s">
        <v>20</v>
      </c>
      <c r="B104" s="7" t="s">
        <v>12</v>
      </c>
      <c r="C104" s="7">
        <v>22.065000000000001</v>
      </c>
      <c r="D104" s="7"/>
      <c r="E104" s="8" t="s">
        <v>23</v>
      </c>
      <c r="F104" s="7">
        <v>40</v>
      </c>
      <c r="G104" s="7">
        <f t="shared" si="47"/>
        <v>17.934999999999999</v>
      </c>
      <c r="H104" s="7">
        <f t="shared" si="50"/>
        <v>0.12999999999999901</v>
      </c>
      <c r="I104" s="7">
        <f t="shared" si="49"/>
        <v>0.91383145022940115</v>
      </c>
    </row>
    <row r="107" spans="1:13" s="6" customFormat="1" ht="15.5" x14ac:dyDescent="0.35">
      <c r="A107" s="2" t="s">
        <v>1</v>
      </c>
      <c r="B107" s="3" t="s">
        <v>2</v>
      </c>
      <c r="C107" s="3" t="s">
        <v>3</v>
      </c>
      <c r="D107" s="3"/>
      <c r="E107" s="3" t="s">
        <v>2</v>
      </c>
      <c r="F107" s="3" t="s">
        <v>3</v>
      </c>
      <c r="G107" s="3" t="s">
        <v>4</v>
      </c>
      <c r="H107" s="3" t="s">
        <v>5</v>
      </c>
      <c r="I107" s="3" t="s">
        <v>6</v>
      </c>
      <c r="J107" s="4" t="s">
        <v>7</v>
      </c>
      <c r="K107" s="4" t="s">
        <v>8</v>
      </c>
      <c r="L107" s="5" t="s">
        <v>9</v>
      </c>
      <c r="M107" s="5" t="s">
        <v>10</v>
      </c>
    </row>
    <row r="108" spans="1:13" x14ac:dyDescent="0.35">
      <c r="A108" s="7" t="s">
        <v>11</v>
      </c>
      <c r="B108" s="7" t="s">
        <v>12</v>
      </c>
      <c r="C108" s="7">
        <v>22.135999999999999</v>
      </c>
      <c r="D108" s="7"/>
      <c r="E108" s="8" t="s">
        <v>24</v>
      </c>
      <c r="F108" s="7">
        <v>21.103999999999999</v>
      </c>
      <c r="G108" s="7">
        <f>F108-C109</f>
        <v>-0.90300000000000225</v>
      </c>
      <c r="H108" s="7"/>
      <c r="I108" s="7"/>
    </row>
    <row r="109" spans="1:13" x14ac:dyDescent="0.35">
      <c r="A109" s="7" t="s">
        <v>11</v>
      </c>
      <c r="B109" s="7" t="s">
        <v>12</v>
      </c>
      <c r="C109" s="7">
        <v>22.007000000000001</v>
      </c>
      <c r="D109" s="7"/>
      <c r="E109" s="8" t="s">
        <v>24</v>
      </c>
      <c r="F109" s="7">
        <v>22.399000000000001</v>
      </c>
      <c r="G109" s="7">
        <f t="shared" ref="G109" si="51">F109-C110</f>
        <v>0.20400000000000063</v>
      </c>
      <c r="H109" s="7"/>
      <c r="I109" s="7"/>
    </row>
    <row r="110" spans="1:13" x14ac:dyDescent="0.35">
      <c r="A110" s="7" t="s">
        <v>11</v>
      </c>
      <c r="B110" s="7" t="s">
        <v>12</v>
      </c>
      <c r="C110" s="7">
        <v>22.195</v>
      </c>
      <c r="D110" s="7"/>
      <c r="E110" s="8" t="s">
        <v>24</v>
      </c>
      <c r="F110" s="7">
        <v>22.187000000000001</v>
      </c>
      <c r="G110" s="7">
        <f>F110-C110</f>
        <v>-7.9999999999991189E-3</v>
      </c>
      <c r="H110" s="7"/>
      <c r="I110" s="7"/>
    </row>
    <row r="111" spans="1:13" x14ac:dyDescent="0.35">
      <c r="A111" s="7"/>
      <c r="B111" s="7"/>
      <c r="C111" s="7"/>
      <c r="D111" s="7"/>
      <c r="E111" s="8"/>
      <c r="F111" s="7"/>
      <c r="G111" s="7"/>
      <c r="H111" s="7"/>
      <c r="I111" s="7"/>
    </row>
    <row r="112" spans="1:13" x14ac:dyDescent="0.35">
      <c r="A112" s="7" t="s">
        <v>14</v>
      </c>
      <c r="B112" s="7" t="s">
        <v>12</v>
      </c>
      <c r="C112" s="7">
        <v>22.417000000000002</v>
      </c>
      <c r="D112" s="7"/>
      <c r="E112" s="8" t="s">
        <v>24</v>
      </c>
      <c r="F112" s="7">
        <v>21.542999999999999</v>
      </c>
      <c r="G112" s="7">
        <f>F112-C112</f>
        <v>-0.87400000000000233</v>
      </c>
      <c r="H112" s="7">
        <f>G112-G108</f>
        <v>2.8999999999999915E-2</v>
      </c>
      <c r="I112" s="7">
        <f>2^-H112</f>
        <v>0.98009941534187073</v>
      </c>
      <c r="J112">
        <f>AVERAGE(I112:I114)</f>
        <v>1.0470980716451004</v>
      </c>
      <c r="K112">
        <f>STDEV(I112:I114)</f>
        <v>0.14952926272210434</v>
      </c>
    </row>
    <row r="113" spans="1:13" x14ac:dyDescent="0.35">
      <c r="A113" s="7" t="s">
        <v>14</v>
      </c>
      <c r="B113" s="7" t="s">
        <v>12</v>
      </c>
      <c r="C113" s="7">
        <v>22.4</v>
      </c>
      <c r="D113" s="7"/>
      <c r="E113" s="8" t="s">
        <v>24</v>
      </c>
      <c r="F113" s="7">
        <v>22.318999999999999</v>
      </c>
      <c r="G113" s="7">
        <f t="shared" ref="G113:G114" si="52">F113-C113</f>
        <v>-8.0999999999999517E-2</v>
      </c>
      <c r="H113" s="7">
        <f t="shared" ref="H113:H114" si="53">G113-G109</f>
        <v>-0.28500000000000014</v>
      </c>
      <c r="I113" s="7">
        <f t="shared" ref="I113:I114" si="54">2^-H113</f>
        <v>1.2184102636751915</v>
      </c>
    </row>
    <row r="114" spans="1:13" x14ac:dyDescent="0.35">
      <c r="A114" s="7" t="s">
        <v>14</v>
      </c>
      <c r="B114" s="7" t="s">
        <v>12</v>
      </c>
      <c r="C114" s="7">
        <v>22.088999999999999</v>
      </c>
      <c r="D114" s="7"/>
      <c r="E114" s="8" t="s">
        <v>24</v>
      </c>
      <c r="F114" s="7">
        <v>22.166</v>
      </c>
      <c r="G114" s="7">
        <f t="shared" si="52"/>
        <v>7.7000000000001734E-2</v>
      </c>
      <c r="H114" s="7">
        <f t="shared" si="53"/>
        <v>8.5000000000000853E-2</v>
      </c>
      <c r="I114" s="7">
        <f t="shared" si="54"/>
        <v>0.94278453591823907</v>
      </c>
    </row>
    <row r="115" spans="1:13" x14ac:dyDescent="0.35">
      <c r="A115" s="7"/>
      <c r="B115" s="7"/>
      <c r="C115" s="7"/>
      <c r="D115" s="7"/>
      <c r="E115" s="8"/>
      <c r="F115" s="7"/>
      <c r="G115" s="7"/>
      <c r="H115" s="7"/>
      <c r="I115" s="7"/>
    </row>
    <row r="116" spans="1:13" x14ac:dyDescent="0.35">
      <c r="A116" s="7" t="s">
        <v>15</v>
      </c>
      <c r="B116" s="7" t="s">
        <v>12</v>
      </c>
      <c r="C116" s="7">
        <v>22.181000000000001</v>
      </c>
      <c r="D116" s="7"/>
      <c r="E116" s="8" t="s">
        <v>24</v>
      </c>
      <c r="F116" s="7">
        <v>21.084</v>
      </c>
      <c r="G116" s="7">
        <f t="shared" ref="G116:G118" si="55">F116-C116</f>
        <v>-1.0970000000000013</v>
      </c>
      <c r="H116" s="7">
        <f>G116-G108</f>
        <v>-0.19399999999999906</v>
      </c>
      <c r="I116" s="7">
        <f t="shared" ref="I116:I118" si="56">2^-H116</f>
        <v>1.1439309732038068</v>
      </c>
      <c r="J116">
        <f>AVERAGE(I116:I118)</f>
        <v>1.2024726942255932</v>
      </c>
      <c r="K116">
        <f>STDEV(I116:I118)</f>
        <v>0.16426853369730907</v>
      </c>
      <c r="L116">
        <f>TTEST(I116:I118,I112:I114,2,3)</f>
        <v>0.29291658026259998</v>
      </c>
      <c r="M116" t="s">
        <v>16</v>
      </c>
    </row>
    <row r="117" spans="1:13" x14ac:dyDescent="0.35">
      <c r="A117" s="7" t="s">
        <v>15</v>
      </c>
      <c r="B117" s="7" t="s">
        <v>12</v>
      </c>
      <c r="C117" s="7">
        <v>22.213999999999999</v>
      </c>
      <c r="D117" s="7"/>
      <c r="E117" s="8" t="s">
        <v>24</v>
      </c>
      <c r="F117" s="7">
        <v>22.312999999999999</v>
      </c>
      <c r="G117" s="7">
        <f t="shared" si="55"/>
        <v>9.9000000000000199E-2</v>
      </c>
      <c r="H117" s="7">
        <f t="shared" ref="H117:H118" si="57">G117-G109</f>
        <v>-0.10500000000000043</v>
      </c>
      <c r="I117" s="7">
        <f t="shared" si="56"/>
        <v>1.0754943904573786</v>
      </c>
    </row>
    <row r="118" spans="1:13" x14ac:dyDescent="0.35">
      <c r="A118" s="7" t="s">
        <v>15</v>
      </c>
      <c r="B118" s="7" t="s">
        <v>12</v>
      </c>
      <c r="C118" s="7">
        <v>22.402000000000001</v>
      </c>
      <c r="D118" s="7"/>
      <c r="E118" s="8" t="s">
        <v>24</v>
      </c>
      <c r="F118" s="7">
        <v>21.920999999999999</v>
      </c>
      <c r="G118" s="7">
        <f t="shared" si="55"/>
        <v>-0.48100000000000165</v>
      </c>
      <c r="H118" s="7">
        <f t="shared" si="57"/>
        <v>-0.47300000000000253</v>
      </c>
      <c r="I118" s="7">
        <f t="shared" si="56"/>
        <v>1.3879927190155943</v>
      </c>
    </row>
    <row r="119" spans="1:13" x14ac:dyDescent="0.35">
      <c r="A119" s="7"/>
      <c r="B119" s="7"/>
      <c r="C119" s="7"/>
      <c r="D119" s="7"/>
      <c r="E119" s="8"/>
      <c r="F119" s="7"/>
      <c r="G119" s="7"/>
      <c r="H119" s="7"/>
      <c r="I119" s="7"/>
    </row>
    <row r="120" spans="1:13" x14ac:dyDescent="0.35">
      <c r="A120" s="7" t="s">
        <v>17</v>
      </c>
      <c r="B120" s="7" t="s">
        <v>12</v>
      </c>
      <c r="C120" s="7">
        <v>22.518999999999998</v>
      </c>
      <c r="D120" s="7"/>
      <c r="E120" s="8" t="s">
        <v>24</v>
      </c>
      <c r="F120" s="7">
        <v>21.683</v>
      </c>
      <c r="G120" s="7">
        <f>F120-C120</f>
        <v>-0.83599999999999852</v>
      </c>
      <c r="H120" s="7">
        <f>G120-G108</f>
        <v>6.7000000000003723E-2</v>
      </c>
      <c r="I120" s="7">
        <f t="shared" ref="I120:I122" si="58">2^-H120</f>
        <v>0.95462101413971434</v>
      </c>
      <c r="J120">
        <f>AVERAGE(I120:I121)</f>
        <v>1.3490687466069191</v>
      </c>
      <c r="K120">
        <f>STDEV(I120:I122)</f>
        <v>0.47341587832435877</v>
      </c>
      <c r="L120">
        <f>TTEST(I120:I122,I112:I114,2,3)</f>
        <v>0.23415019199059606</v>
      </c>
      <c r="M120" t="s">
        <v>16</v>
      </c>
    </row>
    <row r="121" spans="1:13" x14ac:dyDescent="0.35">
      <c r="A121" s="7" t="s">
        <v>17</v>
      </c>
      <c r="B121" s="7" t="s">
        <v>12</v>
      </c>
      <c r="C121" s="7">
        <v>22.273</v>
      </c>
      <c r="D121" s="7"/>
      <c r="E121" s="8" t="s">
        <v>24</v>
      </c>
      <c r="F121" s="7">
        <v>21.675000000000001</v>
      </c>
      <c r="G121" s="7">
        <f t="shared" ref="G121:G122" si="59">F121-C121</f>
        <v>-0.59799999999999898</v>
      </c>
      <c r="H121" s="7">
        <f t="shared" ref="H121:H122" si="60">G121-G109</f>
        <v>-0.8019999999999996</v>
      </c>
      <c r="I121" s="7">
        <f t="shared" si="58"/>
        <v>1.7435164790741238</v>
      </c>
      <c r="L121">
        <f>TTEST(I120:I122,I116:I118,2,3)</f>
        <v>0.39333670409729254</v>
      </c>
      <c r="M121" t="s">
        <v>18</v>
      </c>
    </row>
    <row r="122" spans="1:13" x14ac:dyDescent="0.35">
      <c r="A122" s="7" t="s">
        <v>17</v>
      </c>
      <c r="B122" s="7" t="s">
        <v>12</v>
      </c>
      <c r="C122" s="7">
        <v>22.198</v>
      </c>
      <c r="D122" s="7"/>
      <c r="E122" s="8" t="s">
        <v>24</v>
      </c>
      <c r="F122" s="7">
        <v>21.34</v>
      </c>
      <c r="G122" s="7">
        <f t="shared" si="59"/>
        <v>-0.85800000000000054</v>
      </c>
      <c r="H122" s="7">
        <f t="shared" si="60"/>
        <v>-0.85000000000000142</v>
      </c>
      <c r="I122" s="7">
        <f t="shared" si="58"/>
        <v>1.8025009252216622</v>
      </c>
    </row>
    <row r="123" spans="1:13" x14ac:dyDescent="0.35">
      <c r="A123" s="7"/>
      <c r="B123" s="7"/>
      <c r="C123" s="7"/>
      <c r="D123" s="7"/>
      <c r="E123" s="8"/>
      <c r="F123" s="7"/>
      <c r="G123" s="7"/>
      <c r="H123" s="7"/>
      <c r="I123" s="7"/>
    </row>
    <row r="124" spans="1:13" x14ac:dyDescent="0.35">
      <c r="A124" s="7" t="s">
        <v>19</v>
      </c>
      <c r="B124" s="7" t="s">
        <v>12</v>
      </c>
      <c r="C124" s="7">
        <v>22.428000000000001</v>
      </c>
      <c r="D124" s="7"/>
      <c r="E124" s="8" t="s">
        <v>24</v>
      </c>
      <c r="F124" s="7">
        <v>21.706</v>
      </c>
      <c r="G124" s="7">
        <f t="shared" ref="G124:G126" si="61">F124-C124</f>
        <v>-0.72200000000000131</v>
      </c>
      <c r="H124" s="7">
        <f>G124-G108</f>
        <v>0.18100000000000094</v>
      </c>
      <c r="I124" s="7">
        <f>2^-H124</f>
        <v>0.88209136519717601</v>
      </c>
      <c r="J124">
        <f>AVERAGE(I124:I126)</f>
        <v>0.78501156416748763</v>
      </c>
      <c r="K124">
        <f>STDEV(I124:I125)</f>
        <v>0.16902866005665448</v>
      </c>
    </row>
    <row r="125" spans="1:13" x14ac:dyDescent="0.35">
      <c r="A125" s="7" t="s">
        <v>19</v>
      </c>
      <c r="B125" s="7" t="s">
        <v>12</v>
      </c>
      <c r="C125" s="7">
        <v>22.556000000000001</v>
      </c>
      <c r="D125" s="7"/>
      <c r="E125" s="8" t="s">
        <v>24</v>
      </c>
      <c r="F125" s="7">
        <v>23.396999999999998</v>
      </c>
      <c r="G125" s="7">
        <f t="shared" si="61"/>
        <v>0.84099999999999753</v>
      </c>
      <c r="H125" s="7">
        <f t="shared" ref="H125:H130" si="62">G125-G109</f>
        <v>0.6369999999999969</v>
      </c>
      <c r="I125" s="7">
        <f t="shared" ref="I125:I130" si="63">2^-H125</f>
        <v>0.64304874171530313</v>
      </c>
    </row>
    <row r="126" spans="1:13" x14ac:dyDescent="0.35">
      <c r="A126" s="7" t="s">
        <v>19</v>
      </c>
      <c r="B126" s="7" t="s">
        <v>12</v>
      </c>
      <c r="C126" s="7">
        <v>22.292999999999999</v>
      </c>
      <c r="D126" s="7"/>
      <c r="E126" s="8" t="s">
        <v>24</v>
      </c>
      <c r="F126" s="7">
        <v>22.553999999999998</v>
      </c>
      <c r="G126" s="7">
        <f t="shared" si="61"/>
        <v>0.26099999999999923</v>
      </c>
      <c r="H126" s="7">
        <f t="shared" si="62"/>
        <v>0.26899999999999835</v>
      </c>
      <c r="I126" s="7">
        <f t="shared" si="63"/>
        <v>0.82989458558998341</v>
      </c>
    </row>
    <row r="127" spans="1:13" x14ac:dyDescent="0.35">
      <c r="A127" s="7"/>
      <c r="B127" s="7"/>
      <c r="C127" s="7"/>
      <c r="D127" s="7"/>
      <c r="E127" s="8"/>
      <c r="F127" s="7"/>
      <c r="G127" s="7"/>
      <c r="H127" s="7"/>
      <c r="I127" s="7"/>
    </row>
    <row r="128" spans="1:13" x14ac:dyDescent="0.35">
      <c r="A128" s="7" t="s">
        <v>20</v>
      </c>
      <c r="B128" s="7" t="s">
        <v>12</v>
      </c>
      <c r="C128" s="7">
        <v>22.007999999999999</v>
      </c>
      <c r="D128" s="7"/>
      <c r="E128" s="8" t="s">
        <v>24</v>
      </c>
      <c r="F128" s="7">
        <v>40</v>
      </c>
      <c r="G128" s="7">
        <f t="shared" ref="G128:G130" si="64">F128-C128</f>
        <v>17.992000000000001</v>
      </c>
      <c r="H128" s="7">
        <f t="shared" si="62"/>
        <v>18.866000000000003</v>
      </c>
      <c r="I128" s="7">
        <f t="shared" si="63"/>
        <v>2.0929945708832577E-6</v>
      </c>
      <c r="J128">
        <f>AVERAGE(I128:I130)</f>
        <v>3.4806939197710563E-6</v>
      </c>
      <c r="K128">
        <f>STDEV(I128:I130)</f>
        <v>1.2022843818288449E-6</v>
      </c>
    </row>
    <row r="129" spans="1:13" x14ac:dyDescent="0.35">
      <c r="A129" s="7" t="s">
        <v>20</v>
      </c>
      <c r="B129" s="7" t="s">
        <v>12</v>
      </c>
      <c r="C129" s="7">
        <v>22.199000000000002</v>
      </c>
      <c r="D129" s="7"/>
      <c r="E129" s="8" t="s">
        <v>24</v>
      </c>
      <c r="F129" s="7">
        <v>40</v>
      </c>
      <c r="G129" s="7">
        <f t="shared" si="64"/>
        <v>17.800999999999998</v>
      </c>
      <c r="H129" s="7">
        <f t="shared" si="62"/>
        <v>17.881999999999998</v>
      </c>
      <c r="I129" s="7">
        <f t="shared" si="63"/>
        <v>4.1398215174934701E-6</v>
      </c>
    </row>
    <row r="130" spans="1:13" x14ac:dyDescent="0.35">
      <c r="A130" s="7" t="s">
        <v>20</v>
      </c>
      <c r="B130" s="7" t="s">
        <v>12</v>
      </c>
      <c r="C130" s="7">
        <v>22.065000000000001</v>
      </c>
      <c r="D130" s="7"/>
      <c r="E130" s="8" t="s">
        <v>24</v>
      </c>
      <c r="F130" s="7">
        <v>40</v>
      </c>
      <c r="G130" s="7">
        <f t="shared" si="64"/>
        <v>17.934999999999999</v>
      </c>
      <c r="H130" s="7">
        <f t="shared" si="62"/>
        <v>17.857999999999997</v>
      </c>
      <c r="I130" s="7">
        <f t="shared" si="63"/>
        <v>4.2092656709364405E-6</v>
      </c>
    </row>
    <row r="133" spans="1:13" s="6" customFormat="1" ht="15.5" x14ac:dyDescent="0.35">
      <c r="A133" s="2" t="s">
        <v>1</v>
      </c>
      <c r="B133" s="3" t="s">
        <v>2</v>
      </c>
      <c r="C133" s="3" t="s">
        <v>3</v>
      </c>
      <c r="D133" s="3"/>
      <c r="E133" s="3" t="s">
        <v>2</v>
      </c>
      <c r="F133" s="3" t="s">
        <v>3</v>
      </c>
      <c r="G133" s="3" t="s">
        <v>4</v>
      </c>
      <c r="H133" s="3" t="s">
        <v>5</v>
      </c>
      <c r="I133" s="3" t="s">
        <v>6</v>
      </c>
      <c r="J133" s="4" t="s">
        <v>7</v>
      </c>
      <c r="K133" s="4" t="s">
        <v>8</v>
      </c>
      <c r="L133" s="5" t="s">
        <v>9</v>
      </c>
      <c r="M133" s="5" t="s">
        <v>10</v>
      </c>
    </row>
    <row r="134" spans="1:13" s="7" customFormat="1" x14ac:dyDescent="0.35">
      <c r="A134" s="7" t="s">
        <v>11</v>
      </c>
      <c r="B134" s="7" t="s">
        <v>12</v>
      </c>
      <c r="C134" s="7">
        <v>22.135999999999999</v>
      </c>
      <c r="E134" s="9" t="s">
        <v>25</v>
      </c>
      <c r="F134" s="7">
        <v>40</v>
      </c>
      <c r="G134" s="7">
        <f>F134-C135</f>
        <v>17.992999999999999</v>
      </c>
    </row>
    <row r="135" spans="1:13" s="7" customFormat="1" x14ac:dyDescent="0.35">
      <c r="A135" s="7" t="s">
        <v>11</v>
      </c>
      <c r="B135" s="7" t="s">
        <v>12</v>
      </c>
      <c r="C135" s="7">
        <v>22.007000000000001</v>
      </c>
      <c r="E135" s="9" t="s">
        <v>25</v>
      </c>
      <c r="F135" s="7">
        <v>40</v>
      </c>
      <c r="G135" s="7">
        <f t="shared" ref="G135" si="65">F135-C136</f>
        <v>17.805</v>
      </c>
    </row>
    <row r="136" spans="1:13" s="7" customFormat="1" x14ac:dyDescent="0.35">
      <c r="A136" s="7" t="s">
        <v>11</v>
      </c>
      <c r="B136" s="7" t="s">
        <v>12</v>
      </c>
      <c r="C136" s="7">
        <v>22.195</v>
      </c>
      <c r="E136" s="9" t="s">
        <v>25</v>
      </c>
      <c r="F136" s="7">
        <v>40</v>
      </c>
      <c r="G136" s="7">
        <f>F136-C136</f>
        <v>17.805</v>
      </c>
    </row>
    <row r="137" spans="1:13" s="7" customFormat="1" x14ac:dyDescent="0.35">
      <c r="E137" s="9"/>
    </row>
    <row r="138" spans="1:13" s="7" customFormat="1" x14ac:dyDescent="0.35">
      <c r="A138" s="7" t="s">
        <v>14</v>
      </c>
      <c r="B138" s="7" t="s">
        <v>12</v>
      </c>
      <c r="C138" s="7">
        <v>22.417000000000002</v>
      </c>
      <c r="E138" s="9" t="s">
        <v>25</v>
      </c>
      <c r="F138" s="7">
        <v>40</v>
      </c>
      <c r="G138" s="7">
        <f>F138-C138</f>
        <v>17.582999999999998</v>
      </c>
      <c r="H138" s="7">
        <f>G138-G134</f>
        <v>-0.41000000000000014</v>
      </c>
      <c r="I138" s="7">
        <f>2^-H138</f>
        <v>1.3286858140965117</v>
      </c>
      <c r="J138" s="7">
        <f>AVERAGE(I138:I140)</f>
        <v>1.1368442783820958</v>
      </c>
      <c r="K138" s="7">
        <f>STDEV(I138:I140)</f>
        <v>0.20023314583493013</v>
      </c>
    </row>
    <row r="139" spans="1:13" s="7" customFormat="1" x14ac:dyDescent="0.35">
      <c r="A139" s="7" t="s">
        <v>14</v>
      </c>
      <c r="B139" s="7" t="s">
        <v>12</v>
      </c>
      <c r="C139" s="7">
        <v>22.4</v>
      </c>
      <c r="E139" s="9" t="s">
        <v>25</v>
      </c>
      <c r="F139" s="7">
        <v>40</v>
      </c>
      <c r="G139" s="7">
        <f t="shared" ref="G139:G148" si="66">F139-C139</f>
        <v>17.600000000000001</v>
      </c>
      <c r="H139" s="7">
        <f t="shared" ref="H139:H140" si="67">G139-G135</f>
        <v>-0.20499999999999829</v>
      </c>
      <c r="I139" s="7">
        <f t="shared" ref="I139:I140" si="68">2^-H139</f>
        <v>1.1526863467988628</v>
      </c>
    </row>
    <row r="140" spans="1:13" s="7" customFormat="1" x14ac:dyDescent="0.35">
      <c r="A140" s="7" t="s">
        <v>14</v>
      </c>
      <c r="B140" s="7" t="s">
        <v>12</v>
      </c>
      <c r="C140" s="7">
        <v>22.088999999999999</v>
      </c>
      <c r="E140" s="9" t="s">
        <v>25</v>
      </c>
      <c r="F140" s="7">
        <v>40</v>
      </c>
      <c r="G140" s="7">
        <f t="shared" si="66"/>
        <v>17.911000000000001</v>
      </c>
      <c r="H140" s="7">
        <f t="shared" si="67"/>
        <v>0.10600000000000165</v>
      </c>
      <c r="I140" s="7">
        <f t="shared" si="68"/>
        <v>0.92916067425091231</v>
      </c>
    </row>
    <row r="141" spans="1:13" s="7" customFormat="1" x14ac:dyDescent="0.35">
      <c r="E141" s="9"/>
    </row>
    <row r="142" spans="1:13" s="7" customFormat="1" x14ac:dyDescent="0.35">
      <c r="A142" s="7" t="s">
        <v>15</v>
      </c>
      <c r="B142" s="7" t="s">
        <v>12</v>
      </c>
      <c r="C142" s="7">
        <v>22.181000000000001</v>
      </c>
      <c r="E142" s="9" t="s">
        <v>25</v>
      </c>
      <c r="F142" s="7">
        <v>40</v>
      </c>
      <c r="G142" s="7">
        <f t="shared" si="66"/>
        <v>17.818999999999999</v>
      </c>
      <c r="H142" s="7">
        <f>G142-G134</f>
        <v>-0.17399999999999949</v>
      </c>
      <c r="I142" s="7">
        <f t="shared" ref="I142:I144" si="69">2^-H142</f>
        <v>1.1281821374565111</v>
      </c>
      <c r="J142" s="7">
        <f>AVERAGE(I142:I144)</f>
        <v>1.0985748183774779</v>
      </c>
      <c r="K142" s="7">
        <f>STDEV(I142:I143)</f>
        <v>8.1264414622483599E-2</v>
      </c>
    </row>
    <row r="143" spans="1:13" s="7" customFormat="1" x14ac:dyDescent="0.35">
      <c r="A143" s="7" t="s">
        <v>15</v>
      </c>
      <c r="B143" s="7" t="s">
        <v>12</v>
      </c>
      <c r="C143" s="7">
        <v>22.213999999999999</v>
      </c>
      <c r="E143" s="9" t="s">
        <v>25</v>
      </c>
      <c r="F143" s="7">
        <v>40</v>
      </c>
      <c r="G143" s="7">
        <f t="shared" si="66"/>
        <v>17.786000000000001</v>
      </c>
      <c r="H143" s="7">
        <f t="shared" ref="H143:H144" si="70">G143-G135</f>
        <v>-1.8999999999998352E-2</v>
      </c>
      <c r="I143" s="7">
        <f t="shared" si="69"/>
        <v>1.0132569001590843</v>
      </c>
    </row>
    <row r="144" spans="1:13" s="7" customFormat="1" x14ac:dyDescent="0.35">
      <c r="A144" s="7" t="s">
        <v>15</v>
      </c>
      <c r="B144" s="7" t="s">
        <v>12</v>
      </c>
      <c r="C144" s="7">
        <v>22.402000000000001</v>
      </c>
      <c r="E144" s="9" t="s">
        <v>25</v>
      </c>
      <c r="F144" s="7">
        <v>40</v>
      </c>
      <c r="G144" s="7">
        <f t="shared" si="66"/>
        <v>17.597999999999999</v>
      </c>
      <c r="H144" s="7">
        <f t="shared" si="70"/>
        <v>-0.20700000000000074</v>
      </c>
      <c r="I144" s="7">
        <f t="shared" si="69"/>
        <v>1.1542854175168389</v>
      </c>
    </row>
    <row r="145" spans="1:13" s="7" customFormat="1" x14ac:dyDescent="0.35">
      <c r="E145" s="9"/>
    </row>
    <row r="146" spans="1:13" s="7" customFormat="1" x14ac:dyDescent="0.35">
      <c r="A146" s="7" t="s">
        <v>17</v>
      </c>
      <c r="B146" s="7" t="s">
        <v>12</v>
      </c>
      <c r="C146" s="7">
        <v>22.518999999999998</v>
      </c>
      <c r="E146" s="9" t="s">
        <v>25</v>
      </c>
      <c r="F146" s="7">
        <v>32.201000000000001</v>
      </c>
      <c r="G146" s="7">
        <f t="shared" si="66"/>
        <v>9.6820000000000022</v>
      </c>
      <c r="H146" s="7">
        <f>G146-G134</f>
        <v>-8.3109999999999964</v>
      </c>
      <c r="I146" s="7">
        <f t="shared" ref="I146:I148" si="71">2^-H146</f>
        <v>317.58522821513884</v>
      </c>
      <c r="J146" s="7">
        <f>AVERAGE(I146:I148)</f>
        <v>194.47323843382085</v>
      </c>
      <c r="K146" s="7">
        <f>STDEV(I146:I148)</f>
        <v>109.33735009788606</v>
      </c>
    </row>
    <row r="147" spans="1:13" s="7" customFormat="1" x14ac:dyDescent="0.35">
      <c r="A147" s="7" t="s">
        <v>17</v>
      </c>
      <c r="B147" s="7" t="s">
        <v>12</v>
      </c>
      <c r="C147" s="7">
        <v>22.273</v>
      </c>
      <c r="E147" s="9" t="s">
        <v>25</v>
      </c>
      <c r="F147" s="7">
        <v>32.781999999999996</v>
      </c>
      <c r="G147" s="7">
        <f t="shared" si="66"/>
        <v>10.508999999999997</v>
      </c>
      <c r="H147" s="7">
        <f t="shared" ref="H147:H148" si="72">G147-G135</f>
        <v>-7.2960000000000029</v>
      </c>
      <c r="I147" s="7">
        <f t="shared" si="71"/>
        <v>157.15016754112807</v>
      </c>
    </row>
    <row r="148" spans="1:13" s="7" customFormat="1" x14ac:dyDescent="0.35">
      <c r="A148" s="7" t="s">
        <v>17</v>
      </c>
      <c r="B148" s="7" t="s">
        <v>12</v>
      </c>
      <c r="C148" s="7">
        <v>22.198</v>
      </c>
      <c r="E148" s="9" t="s">
        <v>25</v>
      </c>
      <c r="F148" s="7">
        <v>33.238999999999997</v>
      </c>
      <c r="G148" s="7">
        <f t="shared" si="66"/>
        <v>11.040999999999997</v>
      </c>
      <c r="H148" s="7">
        <f t="shared" si="72"/>
        <v>-6.7640000000000029</v>
      </c>
      <c r="I148" s="7">
        <f t="shared" si="71"/>
        <v>108.68431954519566</v>
      </c>
    </row>
    <row r="149" spans="1:13" s="7" customFormat="1" x14ac:dyDescent="0.35">
      <c r="E149" s="9"/>
    </row>
    <row r="150" spans="1:13" s="7" customFormat="1" x14ac:dyDescent="0.35">
      <c r="A150" s="7" t="s">
        <v>19</v>
      </c>
      <c r="B150" s="7" t="s">
        <v>12</v>
      </c>
      <c r="C150" s="7">
        <v>22.428000000000001</v>
      </c>
      <c r="E150" s="9" t="s">
        <v>25</v>
      </c>
      <c r="F150" s="7">
        <v>33.502000000000002</v>
      </c>
      <c r="G150" s="7">
        <f>F150-C150</f>
        <v>11.074000000000002</v>
      </c>
      <c r="H150" s="7">
        <f>G150-G134</f>
        <v>-6.9189999999999969</v>
      </c>
      <c r="I150" s="7">
        <f t="shared" ref="I150:I152" si="73">2^-H150</f>
        <v>121.01147094409487</v>
      </c>
      <c r="J150" s="7">
        <f>AVERAGE(I150:I152)</f>
        <v>131.27331946399281</v>
      </c>
      <c r="K150" s="7">
        <f>STDEV(I150:I152)</f>
        <v>11.695659237650668</v>
      </c>
    </row>
    <row r="151" spans="1:13" s="7" customFormat="1" x14ac:dyDescent="0.35">
      <c r="A151" s="7" t="s">
        <v>19</v>
      </c>
      <c r="B151" s="7" t="s">
        <v>12</v>
      </c>
      <c r="C151" s="7">
        <v>22.556000000000001</v>
      </c>
      <c r="E151" s="9" t="s">
        <v>25</v>
      </c>
      <c r="F151" s="7">
        <v>33.191000000000003</v>
      </c>
      <c r="G151" s="7">
        <f t="shared" ref="G151:G152" si="74">F151-C151</f>
        <v>10.635000000000002</v>
      </c>
      <c r="H151" s="7">
        <f t="shared" ref="H151:H152" si="75">G151-G135</f>
        <v>-7.1699999999999982</v>
      </c>
      <c r="I151" s="7">
        <f t="shared" si="73"/>
        <v>144.00748604016744</v>
      </c>
    </row>
    <row r="152" spans="1:13" s="7" customFormat="1" x14ac:dyDescent="0.35">
      <c r="A152" s="7" t="s">
        <v>19</v>
      </c>
      <c r="B152" s="7" t="s">
        <v>12</v>
      </c>
      <c r="C152" s="7">
        <v>22.292999999999999</v>
      </c>
      <c r="E152" s="9" t="s">
        <v>25</v>
      </c>
      <c r="F152" s="7">
        <v>33.088999999999999</v>
      </c>
      <c r="G152" s="7">
        <f t="shared" si="74"/>
        <v>10.795999999999999</v>
      </c>
      <c r="H152" s="7">
        <f t="shared" si="75"/>
        <v>-7.0090000000000003</v>
      </c>
      <c r="I152" s="7">
        <f t="shared" si="73"/>
        <v>128.80100140771603</v>
      </c>
    </row>
    <row r="153" spans="1:13" x14ac:dyDescent="0.35">
      <c r="A153" s="7"/>
      <c r="B153" s="7"/>
      <c r="C153" s="7"/>
      <c r="D153" s="7"/>
      <c r="E153" s="9"/>
      <c r="F153" s="7"/>
      <c r="G153" s="7"/>
      <c r="H153" s="7"/>
      <c r="I153" s="7"/>
    </row>
    <row r="154" spans="1:13" x14ac:dyDescent="0.35">
      <c r="A154" s="7" t="s">
        <v>20</v>
      </c>
      <c r="B154" s="7" t="s">
        <v>12</v>
      </c>
      <c r="C154" s="7">
        <v>22.007999999999999</v>
      </c>
      <c r="D154" s="7"/>
      <c r="E154" s="9" t="s">
        <v>25</v>
      </c>
      <c r="F154" s="7">
        <v>24.742999999999999</v>
      </c>
      <c r="G154" s="7">
        <f t="shared" ref="G154:G156" si="76">F154-C154</f>
        <v>2.7349999999999994</v>
      </c>
      <c r="H154" s="7">
        <f>G154-G134</f>
        <v>-15.257999999999999</v>
      </c>
      <c r="I154" s="7">
        <f t="shared" ref="I154:I156" si="77">2^-H154</f>
        <v>39184.623100759985</v>
      </c>
      <c r="J154">
        <f>AVERAGE(I154:I156)</f>
        <v>48194.857351118255</v>
      </c>
      <c r="K154">
        <f>STDEV(I154:I156)</f>
        <v>7806.703319282552</v>
      </c>
    </row>
    <row r="155" spans="1:13" x14ac:dyDescent="0.35">
      <c r="A155" s="7" t="s">
        <v>20</v>
      </c>
      <c r="B155" s="7" t="s">
        <v>12</v>
      </c>
      <c r="C155" s="7">
        <v>22.199000000000002</v>
      </c>
      <c r="D155" s="7"/>
      <c r="E155" s="9" t="s">
        <v>25</v>
      </c>
      <c r="F155" s="7">
        <v>24.324999999999999</v>
      </c>
      <c r="G155" s="7">
        <f t="shared" si="76"/>
        <v>2.1259999999999977</v>
      </c>
      <c r="H155" s="7">
        <f t="shared" ref="H155:H156" si="78">G155-G135</f>
        <v>-15.679000000000002</v>
      </c>
      <c r="I155" s="7">
        <f t="shared" si="77"/>
        <v>52462.538631171497</v>
      </c>
    </row>
    <row r="156" spans="1:13" x14ac:dyDescent="0.35">
      <c r="A156" s="7" t="s">
        <v>20</v>
      </c>
      <c r="B156" s="7" t="s">
        <v>12</v>
      </c>
      <c r="C156" s="7">
        <v>22.065000000000001</v>
      </c>
      <c r="D156" s="7"/>
      <c r="E156" s="9" t="s">
        <v>25</v>
      </c>
      <c r="F156" s="7">
        <v>24.178000000000001</v>
      </c>
      <c r="G156" s="7">
        <f t="shared" si="76"/>
        <v>2.1129999999999995</v>
      </c>
      <c r="H156" s="7">
        <f t="shared" si="78"/>
        <v>-15.692</v>
      </c>
      <c r="I156" s="7">
        <f t="shared" si="77"/>
        <v>52937.410321423275</v>
      </c>
    </row>
    <row r="157" spans="1:13" x14ac:dyDescent="0.35">
      <c r="A157" s="7"/>
      <c r="B157" s="7"/>
      <c r="C157" s="7"/>
      <c r="D157" s="7"/>
      <c r="E157" s="7"/>
      <c r="F157" s="7"/>
      <c r="G157" s="7"/>
      <c r="H157" s="7"/>
      <c r="I157" s="7"/>
    </row>
    <row r="158" spans="1:13" s="6" customFormat="1" ht="15.5" x14ac:dyDescent="0.35">
      <c r="A158" s="2" t="s">
        <v>1</v>
      </c>
      <c r="B158" s="3" t="s">
        <v>2</v>
      </c>
      <c r="C158" s="3" t="s">
        <v>3</v>
      </c>
      <c r="D158" s="3"/>
      <c r="E158" s="3" t="s">
        <v>2</v>
      </c>
      <c r="F158" s="3" t="s">
        <v>3</v>
      </c>
      <c r="G158" s="3" t="s">
        <v>4</v>
      </c>
      <c r="H158" s="3" t="s">
        <v>5</v>
      </c>
      <c r="I158" s="3" t="s">
        <v>6</v>
      </c>
      <c r="J158" s="4" t="s">
        <v>7</v>
      </c>
      <c r="K158" s="4" t="s">
        <v>8</v>
      </c>
      <c r="L158" s="5" t="s">
        <v>9</v>
      </c>
      <c r="M158" s="5" t="s">
        <v>10</v>
      </c>
    </row>
    <row r="159" spans="1:13" x14ac:dyDescent="0.35">
      <c r="A159" s="7" t="s">
        <v>11</v>
      </c>
      <c r="B159" s="7" t="s">
        <v>12</v>
      </c>
      <c r="C159" s="7">
        <v>22.135999999999999</v>
      </c>
      <c r="D159" s="7"/>
      <c r="E159" s="9" t="s">
        <v>26</v>
      </c>
      <c r="F159" s="7">
        <v>40</v>
      </c>
      <c r="G159" s="7">
        <f>F159-C160</f>
        <v>17.992999999999999</v>
      </c>
      <c r="H159" s="7"/>
      <c r="I159" s="7"/>
    </row>
    <row r="160" spans="1:13" x14ac:dyDescent="0.35">
      <c r="A160" s="7" t="s">
        <v>11</v>
      </c>
      <c r="B160" s="7" t="s">
        <v>12</v>
      </c>
      <c r="C160" s="7">
        <v>22.007000000000001</v>
      </c>
      <c r="D160" s="7"/>
      <c r="E160" s="9" t="s">
        <v>26</v>
      </c>
      <c r="F160" s="7">
        <v>40</v>
      </c>
      <c r="G160" s="7">
        <f t="shared" ref="G160" si="79">F160-C161</f>
        <v>17.805</v>
      </c>
      <c r="H160" s="7"/>
      <c r="I160" s="7"/>
    </row>
    <row r="161" spans="1:11" x14ac:dyDescent="0.35">
      <c r="A161" s="7" t="s">
        <v>11</v>
      </c>
      <c r="B161" s="7" t="s">
        <v>12</v>
      </c>
      <c r="C161" s="7">
        <v>22.195</v>
      </c>
      <c r="D161" s="7"/>
      <c r="E161" s="9" t="s">
        <v>26</v>
      </c>
      <c r="F161" s="7">
        <v>40</v>
      </c>
      <c r="G161" s="7">
        <f>F161-C161</f>
        <v>17.805</v>
      </c>
      <c r="H161" s="7"/>
      <c r="I161" s="7"/>
    </row>
    <row r="162" spans="1:11" x14ac:dyDescent="0.35">
      <c r="A162" s="7"/>
      <c r="B162" s="7"/>
      <c r="C162" s="7"/>
      <c r="D162" s="7"/>
      <c r="E162" s="9"/>
      <c r="F162" s="7"/>
      <c r="G162" s="7"/>
      <c r="H162" s="7"/>
      <c r="I162" s="7"/>
    </row>
    <row r="163" spans="1:11" x14ac:dyDescent="0.35">
      <c r="A163" s="7" t="s">
        <v>14</v>
      </c>
      <c r="B163" s="7" t="s">
        <v>12</v>
      </c>
      <c r="C163" s="7">
        <v>22.417000000000002</v>
      </c>
      <c r="D163" s="7"/>
      <c r="E163" s="9" t="s">
        <v>26</v>
      </c>
      <c r="F163" s="7">
        <v>40</v>
      </c>
      <c r="G163" s="7">
        <f>F163-C163</f>
        <v>17.582999999999998</v>
      </c>
      <c r="H163" s="7">
        <f>G163-G159</f>
        <v>-0.41000000000000014</v>
      </c>
      <c r="I163" s="7">
        <f>2^-H163</f>
        <v>1.3286858140965117</v>
      </c>
      <c r="J163">
        <f>AVERAGE(I163:I165)</f>
        <v>1.1368442783820958</v>
      </c>
      <c r="K163">
        <f>STDEV(I163:I165)</f>
        <v>0.20023314583493013</v>
      </c>
    </row>
    <row r="164" spans="1:11" x14ac:dyDescent="0.35">
      <c r="A164" s="7" t="s">
        <v>14</v>
      </c>
      <c r="B164" s="7" t="s">
        <v>12</v>
      </c>
      <c r="C164" s="7">
        <v>22.4</v>
      </c>
      <c r="D164" s="7"/>
      <c r="E164" s="9" t="s">
        <v>26</v>
      </c>
      <c r="F164" s="7">
        <v>40</v>
      </c>
      <c r="G164" s="7">
        <f t="shared" ref="G164:G165" si="80">F164-C164</f>
        <v>17.600000000000001</v>
      </c>
      <c r="H164" s="7">
        <f t="shared" ref="H164:H165" si="81">G164-G160</f>
        <v>-0.20499999999999829</v>
      </c>
      <c r="I164" s="7">
        <f t="shared" ref="I164:I165" si="82">2^-H164</f>
        <v>1.1526863467988628</v>
      </c>
    </row>
    <row r="165" spans="1:11" x14ac:dyDescent="0.35">
      <c r="A165" s="7" t="s">
        <v>14</v>
      </c>
      <c r="B165" s="7" t="s">
        <v>12</v>
      </c>
      <c r="C165" s="7">
        <v>22.088999999999999</v>
      </c>
      <c r="D165" s="7"/>
      <c r="E165" s="9" t="s">
        <v>26</v>
      </c>
      <c r="F165" s="7">
        <v>40</v>
      </c>
      <c r="G165" s="7">
        <f t="shared" si="80"/>
        <v>17.911000000000001</v>
      </c>
      <c r="H165" s="7">
        <f t="shared" si="81"/>
        <v>0.10600000000000165</v>
      </c>
      <c r="I165" s="7">
        <f t="shared" si="82"/>
        <v>0.92916067425091231</v>
      </c>
    </row>
    <row r="166" spans="1:11" x14ac:dyDescent="0.35">
      <c r="A166" s="7"/>
      <c r="B166" s="7"/>
      <c r="C166" s="7"/>
      <c r="D166" s="7"/>
      <c r="E166" s="9"/>
      <c r="F166" s="7"/>
      <c r="G166" s="7"/>
      <c r="H166" s="7"/>
      <c r="I166" s="7"/>
    </row>
    <row r="167" spans="1:11" x14ac:dyDescent="0.35">
      <c r="A167" s="7" t="s">
        <v>15</v>
      </c>
      <c r="B167" s="7" t="s">
        <v>12</v>
      </c>
      <c r="C167" s="7">
        <v>22.181000000000001</v>
      </c>
      <c r="D167" s="7"/>
      <c r="E167" s="9" t="s">
        <v>26</v>
      </c>
      <c r="F167" s="7">
        <v>40</v>
      </c>
      <c r="G167" s="7">
        <f t="shared" ref="G167:G169" si="83">F167-C167</f>
        <v>17.818999999999999</v>
      </c>
      <c r="H167" s="7">
        <f>G167-G159</f>
        <v>-0.17399999999999949</v>
      </c>
      <c r="I167" s="7">
        <f t="shared" ref="I167:I169" si="84">2^-H167</f>
        <v>1.1281821374565111</v>
      </c>
      <c r="J167">
        <f>AVERAGE(I167:I169)</f>
        <v>1.0985748183774779</v>
      </c>
      <c r="K167">
        <f>STDEV(I167:I169)</f>
        <v>7.5031364670498785E-2</v>
      </c>
    </row>
    <row r="168" spans="1:11" x14ac:dyDescent="0.35">
      <c r="A168" s="7" t="s">
        <v>15</v>
      </c>
      <c r="B168" s="7" t="s">
        <v>12</v>
      </c>
      <c r="C168" s="7">
        <v>22.213999999999999</v>
      </c>
      <c r="D168" s="7"/>
      <c r="E168" s="9" t="s">
        <v>26</v>
      </c>
      <c r="F168" s="7">
        <v>40</v>
      </c>
      <c r="G168" s="7">
        <f t="shared" si="83"/>
        <v>17.786000000000001</v>
      </c>
      <c r="H168" s="7">
        <f t="shared" ref="H168:H169" si="85">G168-G160</f>
        <v>-1.8999999999998352E-2</v>
      </c>
      <c r="I168" s="7">
        <f t="shared" si="84"/>
        <v>1.0132569001590843</v>
      </c>
    </row>
    <row r="169" spans="1:11" x14ac:dyDescent="0.35">
      <c r="A169" s="7" t="s">
        <v>15</v>
      </c>
      <c r="B169" s="7" t="s">
        <v>12</v>
      </c>
      <c r="C169" s="7">
        <v>22.402000000000001</v>
      </c>
      <c r="D169" s="7"/>
      <c r="E169" s="9" t="s">
        <v>26</v>
      </c>
      <c r="F169" s="7">
        <v>40</v>
      </c>
      <c r="G169" s="7">
        <f t="shared" si="83"/>
        <v>17.597999999999999</v>
      </c>
      <c r="H169" s="7">
        <f t="shared" si="85"/>
        <v>-0.20700000000000074</v>
      </c>
      <c r="I169" s="7">
        <f t="shared" si="84"/>
        <v>1.1542854175168389</v>
      </c>
    </row>
    <row r="170" spans="1:11" x14ac:dyDescent="0.35">
      <c r="A170" s="7"/>
      <c r="B170" s="7"/>
      <c r="C170" s="7"/>
      <c r="D170" s="7"/>
      <c r="E170" s="9"/>
      <c r="F170" s="7"/>
      <c r="G170" s="7"/>
      <c r="H170" s="7"/>
      <c r="I170" s="7"/>
    </row>
    <row r="171" spans="1:11" x14ac:dyDescent="0.35">
      <c r="A171" s="7" t="s">
        <v>17</v>
      </c>
      <c r="B171" s="7" t="s">
        <v>12</v>
      </c>
      <c r="C171" s="7">
        <v>22.518999999999998</v>
      </c>
      <c r="D171" s="7"/>
      <c r="E171" s="9" t="s">
        <v>26</v>
      </c>
      <c r="F171" s="7">
        <v>40</v>
      </c>
      <c r="G171" s="7">
        <f>F171-C171</f>
        <v>17.481000000000002</v>
      </c>
      <c r="H171" s="7">
        <f>G171-G159</f>
        <v>-0.5119999999999969</v>
      </c>
      <c r="I171" s="7">
        <f t="shared" ref="I171:I173" si="86">2^-H171</f>
        <v>1.4260257173641377</v>
      </c>
      <c r="J171">
        <f>AVERAGE(I171:I173)</f>
        <v>1.1612203466939122</v>
      </c>
      <c r="K171">
        <f>STDEV(I171:I173)</f>
        <v>0.2308814196881373</v>
      </c>
    </row>
    <row r="172" spans="1:11" x14ac:dyDescent="0.35">
      <c r="A172" s="7" t="s">
        <v>17</v>
      </c>
      <c r="B172" s="7" t="s">
        <v>12</v>
      </c>
      <c r="C172" s="7">
        <v>22.273</v>
      </c>
      <c r="D172" s="7"/>
      <c r="E172" s="9" t="s">
        <v>26</v>
      </c>
      <c r="F172" s="7">
        <v>40</v>
      </c>
      <c r="G172" s="7">
        <f t="shared" ref="G172:G173" si="87">F172-C172</f>
        <v>17.727</v>
      </c>
      <c r="H172" s="7">
        <f t="shared" ref="H172:H173" si="88">G172-G160</f>
        <v>-7.7999999999999403E-2</v>
      </c>
      <c r="I172" s="7">
        <f t="shared" si="86"/>
        <v>1.0555537176379663</v>
      </c>
    </row>
    <row r="173" spans="1:11" x14ac:dyDescent="0.35">
      <c r="A173" s="7" t="s">
        <v>17</v>
      </c>
      <c r="B173" s="7" t="s">
        <v>12</v>
      </c>
      <c r="C173" s="7">
        <v>22.198</v>
      </c>
      <c r="D173" s="7"/>
      <c r="E173" s="9" t="s">
        <v>26</v>
      </c>
      <c r="F173" s="7">
        <v>40</v>
      </c>
      <c r="G173" s="7">
        <f t="shared" si="87"/>
        <v>17.802</v>
      </c>
      <c r="H173" s="7">
        <f t="shared" si="88"/>
        <v>-3.0000000000001137E-3</v>
      </c>
      <c r="I173" s="7">
        <f t="shared" si="86"/>
        <v>1.0020816050796328</v>
      </c>
    </row>
    <row r="174" spans="1:11" x14ac:dyDescent="0.35">
      <c r="A174" s="7"/>
      <c r="B174" s="7"/>
      <c r="C174" s="7"/>
      <c r="D174" s="7"/>
      <c r="E174" s="9"/>
      <c r="F174" s="7"/>
      <c r="G174" s="7"/>
      <c r="H174" s="7"/>
      <c r="I174" s="7"/>
    </row>
    <row r="175" spans="1:11" x14ac:dyDescent="0.35">
      <c r="A175" s="7" t="s">
        <v>19</v>
      </c>
      <c r="B175" s="7" t="s">
        <v>12</v>
      </c>
      <c r="C175" s="7">
        <v>22.428000000000001</v>
      </c>
      <c r="D175" s="7"/>
      <c r="E175" s="9" t="s">
        <v>26</v>
      </c>
      <c r="F175" s="7">
        <v>40</v>
      </c>
      <c r="G175" s="7">
        <f t="shared" ref="G175:G177" si="89">F175-C175</f>
        <v>17.571999999999999</v>
      </c>
      <c r="H175" s="7">
        <f>G175-G159</f>
        <v>-0.42099999999999937</v>
      </c>
      <c r="I175" s="7">
        <f>2^-H175</f>
        <v>1.3388552569784413</v>
      </c>
      <c r="J175">
        <f>AVERAGE(I175:I177)</f>
        <v>1.2311532547981636</v>
      </c>
      <c r="K175">
        <f>STDEV(I175:I177)</f>
        <v>0.14195665524798748</v>
      </c>
    </row>
    <row r="176" spans="1:11" x14ac:dyDescent="0.35">
      <c r="A176" s="7" t="s">
        <v>19</v>
      </c>
      <c r="B176" s="7" t="s">
        <v>12</v>
      </c>
      <c r="C176" s="7">
        <v>22.556000000000001</v>
      </c>
      <c r="D176" s="7"/>
      <c r="E176" s="9" t="s">
        <v>26</v>
      </c>
      <c r="F176" s="7">
        <v>40</v>
      </c>
      <c r="G176" s="7">
        <f t="shared" si="89"/>
        <v>17.443999999999999</v>
      </c>
      <c r="H176" s="7">
        <f t="shared" ref="H176:H181" si="90">G176-G160</f>
        <v>-0.36100000000000065</v>
      </c>
      <c r="I176" s="7">
        <f t="shared" ref="I176:I181" si="91">2^-H176</f>
        <v>1.2843158089894262</v>
      </c>
    </row>
    <row r="177" spans="1:9" x14ac:dyDescent="0.35">
      <c r="A177" s="7" t="s">
        <v>19</v>
      </c>
      <c r="B177" s="7" t="s">
        <v>12</v>
      </c>
      <c r="C177" s="7">
        <v>22.292999999999999</v>
      </c>
      <c r="D177" s="7"/>
      <c r="E177" s="9" t="s">
        <v>26</v>
      </c>
      <c r="F177" s="7">
        <v>40</v>
      </c>
      <c r="G177" s="7">
        <f t="shared" si="89"/>
        <v>17.707000000000001</v>
      </c>
      <c r="H177" s="7">
        <f t="shared" si="90"/>
        <v>-9.7999999999998977E-2</v>
      </c>
      <c r="I177" s="7">
        <f t="shared" si="91"/>
        <v>1.0702886984266233</v>
      </c>
    </row>
    <row r="178" spans="1:9" x14ac:dyDescent="0.35">
      <c r="A178" s="7"/>
      <c r="B178" s="7"/>
      <c r="C178" s="7"/>
      <c r="D178" s="7"/>
      <c r="E178" s="9"/>
      <c r="F178" s="7"/>
      <c r="G178" s="7"/>
      <c r="H178" s="7"/>
      <c r="I178" s="7"/>
    </row>
    <row r="179" spans="1:9" x14ac:dyDescent="0.35">
      <c r="A179" s="7" t="s">
        <v>20</v>
      </c>
      <c r="B179" s="7" t="s">
        <v>12</v>
      </c>
      <c r="C179" s="7">
        <v>22.007999999999999</v>
      </c>
      <c r="D179" s="7"/>
      <c r="E179" s="9" t="s">
        <v>26</v>
      </c>
      <c r="F179" s="7">
        <v>25.481999999999999</v>
      </c>
      <c r="G179" s="7">
        <f t="shared" ref="G179:G181" si="92">F179-C179</f>
        <v>3.4740000000000002</v>
      </c>
      <c r="H179" s="7">
        <f t="shared" si="90"/>
        <v>-14.108999999999998</v>
      </c>
      <c r="I179" s="7">
        <f t="shared" si="91"/>
        <v>17669.82339288187</v>
      </c>
    </row>
    <row r="180" spans="1:9" x14ac:dyDescent="0.35">
      <c r="A180" s="7" t="s">
        <v>20</v>
      </c>
      <c r="B180" s="7" t="s">
        <v>12</v>
      </c>
      <c r="C180" s="7">
        <v>22.199000000000002</v>
      </c>
      <c r="D180" s="7"/>
      <c r="E180" s="9" t="s">
        <v>26</v>
      </c>
      <c r="F180" s="7">
        <v>25.614000000000001</v>
      </c>
      <c r="G180" s="7">
        <f t="shared" si="92"/>
        <v>3.4149999999999991</v>
      </c>
      <c r="H180" s="7">
        <f t="shared" si="90"/>
        <v>-14.185000000000002</v>
      </c>
      <c r="I180" s="7">
        <f t="shared" si="91"/>
        <v>18625.60928949888</v>
      </c>
    </row>
    <row r="181" spans="1:9" x14ac:dyDescent="0.35">
      <c r="A181" s="7" t="s">
        <v>20</v>
      </c>
      <c r="B181" s="7" t="s">
        <v>12</v>
      </c>
      <c r="C181" s="7">
        <v>22.065000000000001</v>
      </c>
      <c r="D181" s="7"/>
      <c r="E181" s="9" t="s">
        <v>26</v>
      </c>
      <c r="F181" s="7">
        <v>25.248999999999999</v>
      </c>
      <c r="G181" s="7">
        <f t="shared" si="92"/>
        <v>3.1839999999999975</v>
      </c>
      <c r="H181" s="7">
        <f t="shared" si="90"/>
        <v>-14.727000000000004</v>
      </c>
      <c r="I181" s="7">
        <f t="shared" si="91"/>
        <v>27118.692469250691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2021-09-21T15:31:20Z</dcterms:created>
  <dcterms:modified xsi:type="dcterms:W3CDTF">2021-09-21T15:32:16Z</dcterms:modified>
</cp:coreProperties>
</file>