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ek\Documents\1_GargLab Documents\1_MCU manuscript\Cell Metabolism\FinalDocs for CellMetabolism_03162021\eLife\SourceData_ExcelSheets\"/>
    </mc:Choice>
  </mc:AlternateContent>
  <xr:revisionPtr revIDLastSave="0" documentId="13_ncr:1_{FA78A429-D38A-4894-9352-7208360A576D}" xr6:coauthVersionLast="47" xr6:coauthVersionMax="47" xr10:uidLastSave="{00000000-0000-0000-0000-000000000000}"/>
  <bookViews>
    <workbookView xWindow="57480" yWindow="-120" windowWidth="29040" windowHeight="15225" tabRatio="732" activeTab="3" xr2:uid="{C051A986-2A9B-45D3-AE8F-D3FBFF7C037C}"/>
  </bookViews>
  <sheets>
    <sheet name="Figure 1C" sheetId="1" r:id="rId1"/>
    <sheet name="Figure 1E" sheetId="4" r:id="rId2"/>
    <sheet name="Figure 1H" sheetId="5" r:id="rId3"/>
    <sheet name="Figure 1I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F11" i="5"/>
  <c r="D12" i="5"/>
  <c r="E12" i="5"/>
  <c r="F12" i="5"/>
  <c r="C12" i="5"/>
  <c r="C11" i="5"/>
  <c r="D33" i="4" l="1"/>
  <c r="E33" i="4"/>
  <c r="C33" i="4"/>
  <c r="C32" i="4"/>
  <c r="D32" i="4"/>
  <c r="E32" i="4"/>
  <c r="C12" i="1"/>
  <c r="D13" i="1"/>
  <c r="E13" i="1"/>
  <c r="F13" i="1"/>
  <c r="G13" i="1"/>
  <c r="I13" i="1"/>
  <c r="J13" i="1"/>
  <c r="K13" i="1"/>
  <c r="L13" i="1"/>
  <c r="M13" i="1"/>
  <c r="O13" i="1"/>
  <c r="P13" i="1"/>
  <c r="Q13" i="1"/>
  <c r="R13" i="1"/>
  <c r="S13" i="1"/>
  <c r="C13" i="1"/>
  <c r="D12" i="1"/>
  <c r="E12" i="1"/>
  <c r="F12" i="1"/>
  <c r="G12" i="1"/>
  <c r="I12" i="1"/>
  <c r="J12" i="1"/>
  <c r="K12" i="1"/>
  <c r="L12" i="1"/>
  <c r="M12" i="1"/>
  <c r="O12" i="1"/>
  <c r="P12" i="1"/>
  <c r="Q12" i="1"/>
  <c r="R12" i="1"/>
  <c r="S12" i="1"/>
</calcChain>
</file>

<file path=xl/sharedStrings.xml><?xml version="1.0" encoding="utf-8"?>
<sst xmlns="http://schemas.openxmlformats.org/spreadsheetml/2006/main" count="53" uniqueCount="17">
  <si>
    <t>1 mM</t>
  </si>
  <si>
    <r>
      <t xml:space="preserve">30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</t>
    </r>
  </si>
  <si>
    <r>
      <t xml:space="preserve">100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</t>
    </r>
  </si>
  <si>
    <t>Mean</t>
  </si>
  <si>
    <t>WT</t>
  </si>
  <si>
    <t>SE</t>
  </si>
  <si>
    <t>Sodium current (INa) density in various groups (pA/pF)</t>
  </si>
  <si>
    <t>[Ca2+]i (nM) Threshold for (Ca2+)m uptake</t>
  </si>
  <si>
    <t>[Ca]i</t>
  </si>
  <si>
    <t>G (uS/mg)</t>
  </si>
  <si>
    <t>MCU-KO</t>
  </si>
  <si>
    <t>EMRE-KO</t>
  </si>
  <si>
    <t>MCU-KO + MCU</t>
  </si>
  <si>
    <t>EMRE-KO + EMRE</t>
  </si>
  <si>
    <t>MICU2-KO</t>
  </si>
  <si>
    <t>MICU1-KO</t>
  </si>
  <si>
    <t>MICU3-KO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</si>
</sst>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B61A-F808-421C-B9D4-DBC15E9A0D4C}">
  <dimension ref="B3:T13"/>
  <sheetViews>
    <sheetView zoomScale="85" zoomScaleNormal="85" workbookViewId="0">
      <selection activeCell="J25" sqref="J25"/>
    </sheetView>
  </sheetViews>
  <sheetFormatPr defaultRowHeight="14.75" x14ac:dyDescent="0.75"/>
  <cols>
    <col min="4" max="7" width="16.08984375" customWidth="1"/>
    <col min="10" max="13" width="16.08984375" customWidth="1"/>
    <col min="16" max="19" width="16.08984375" customWidth="1"/>
  </cols>
  <sheetData>
    <row r="3" spans="2:20" s="1" customFormat="1" x14ac:dyDescent="0.75">
      <c r="B3" s="5"/>
      <c r="C3" s="5" t="s">
        <v>4</v>
      </c>
      <c r="D3" s="5" t="s">
        <v>10</v>
      </c>
      <c r="E3" s="5" t="s">
        <v>12</v>
      </c>
      <c r="F3" s="5" t="s">
        <v>11</v>
      </c>
      <c r="G3" s="5" t="s">
        <v>13</v>
      </c>
      <c r="H3" s="5"/>
      <c r="I3" s="5" t="s">
        <v>4</v>
      </c>
      <c r="J3" s="5" t="s">
        <v>10</v>
      </c>
      <c r="K3" s="5" t="s">
        <v>12</v>
      </c>
      <c r="L3" s="5" t="s">
        <v>11</v>
      </c>
      <c r="M3" s="5" t="s">
        <v>13</v>
      </c>
      <c r="N3" s="5"/>
      <c r="O3" s="5" t="s">
        <v>4</v>
      </c>
      <c r="P3" s="5" t="s">
        <v>10</v>
      </c>
      <c r="Q3" s="5" t="s">
        <v>12</v>
      </c>
      <c r="R3" s="5" t="s">
        <v>11</v>
      </c>
      <c r="S3" s="5" t="s">
        <v>13</v>
      </c>
      <c r="T3" s="5"/>
    </row>
    <row r="4" spans="2:20" s="1" customFormat="1" x14ac:dyDescent="0.75">
      <c r="B4" s="5"/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/>
      <c r="I4" s="5" t="s">
        <v>2</v>
      </c>
      <c r="J4" s="5" t="s">
        <v>2</v>
      </c>
      <c r="K4" s="5" t="s">
        <v>2</v>
      </c>
      <c r="L4" s="5" t="s">
        <v>2</v>
      </c>
      <c r="M4" s="5" t="s">
        <v>2</v>
      </c>
      <c r="N4" s="5"/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/>
    </row>
    <row r="5" spans="2:20" x14ac:dyDescent="0.75">
      <c r="B5" s="4"/>
      <c r="C5" s="4">
        <v>-20.0657</v>
      </c>
      <c r="D5" s="4">
        <v>-3.8061600000000002</v>
      </c>
      <c r="E5" s="4">
        <v>-33.302930000000003</v>
      </c>
      <c r="F5" s="4">
        <v>2.1196000000000002</v>
      </c>
      <c r="G5" s="4">
        <v>-32.825479999999999</v>
      </c>
      <c r="H5" s="4"/>
      <c r="I5" s="4">
        <v>-81.041709999999995</v>
      </c>
      <c r="J5" s="4">
        <v>-0.89673999999999998</v>
      </c>
      <c r="K5" s="4">
        <v>-143.39286000000001</v>
      </c>
      <c r="L5" s="4">
        <v>2.1536</v>
      </c>
      <c r="M5" s="4">
        <v>-92.315659999999994</v>
      </c>
      <c r="N5" s="4"/>
      <c r="O5" s="4">
        <v>-259.18423999999999</v>
      </c>
      <c r="P5" s="4">
        <v>-7.1055900000000003</v>
      </c>
      <c r="Q5" s="4">
        <v>-542.49103000000002</v>
      </c>
      <c r="R5" s="4">
        <v>2.1623399999999999</v>
      </c>
      <c r="S5" s="4">
        <v>-383.45334000000003</v>
      </c>
      <c r="T5" s="4"/>
    </row>
    <row r="6" spans="2:20" x14ac:dyDescent="0.75">
      <c r="B6" s="4"/>
      <c r="C6" s="4">
        <v>-43.454709999999999</v>
      </c>
      <c r="D6" s="4">
        <v>-0.19533</v>
      </c>
      <c r="E6" s="4">
        <v>-90.796790000000001</v>
      </c>
      <c r="F6" s="4">
        <v>-1.7950000000000001E-2</v>
      </c>
      <c r="G6" s="4">
        <v>-41.7881</v>
      </c>
      <c r="H6" s="4"/>
      <c r="I6" s="4">
        <v>-187.02177</v>
      </c>
      <c r="J6" s="4">
        <v>-1.5028999999999999</v>
      </c>
      <c r="K6" s="4">
        <v>-287.92784999999998</v>
      </c>
      <c r="L6" s="4">
        <v>0.45396999999999998</v>
      </c>
      <c r="M6" s="4">
        <v>-114.71174999999999</v>
      </c>
      <c r="N6" s="4"/>
      <c r="O6" s="4">
        <v>-553.19063000000006</v>
      </c>
      <c r="P6" s="4">
        <v>-1.44085</v>
      </c>
      <c r="Q6" s="4">
        <v>-1369.50263</v>
      </c>
      <c r="R6" s="4">
        <v>0.88378000000000001</v>
      </c>
      <c r="S6" s="4">
        <v>-352.00304999999997</v>
      </c>
      <c r="T6" s="4"/>
    </row>
    <row r="7" spans="2:20" x14ac:dyDescent="0.75">
      <c r="B7" s="4"/>
      <c r="C7" s="4">
        <v>-36.818060000000003</v>
      </c>
      <c r="D7" s="4">
        <v>-0.22624</v>
      </c>
      <c r="E7" s="4">
        <v>-46.117150000000002</v>
      </c>
      <c r="F7" s="4">
        <v>1.0287599999999999</v>
      </c>
      <c r="G7" s="4">
        <v>-35.59525</v>
      </c>
      <c r="H7" s="4"/>
      <c r="I7" s="4">
        <v>-107.50939</v>
      </c>
      <c r="J7" s="4">
        <v>-0.97804000000000002</v>
      </c>
      <c r="K7" s="4">
        <v>-177.76319000000001</v>
      </c>
      <c r="L7" s="4">
        <v>0.19761999999999999</v>
      </c>
      <c r="M7" s="4">
        <v>-89.717179999999999</v>
      </c>
      <c r="N7" s="4"/>
      <c r="O7" s="4">
        <v>-344.44074999999998</v>
      </c>
      <c r="P7" s="4">
        <v>-2.7705299999999999</v>
      </c>
      <c r="Q7" s="4">
        <v>-965.99306999999999</v>
      </c>
      <c r="R7" s="4">
        <v>-0.49857000000000001</v>
      </c>
      <c r="S7" s="4">
        <v>-248.02342999999999</v>
      </c>
      <c r="T7" s="4"/>
    </row>
    <row r="8" spans="2:20" x14ac:dyDescent="0.75">
      <c r="B8" s="4"/>
      <c r="C8" s="4">
        <v>-36.79766</v>
      </c>
      <c r="D8" s="4">
        <v>-0.70960000000000001</v>
      </c>
      <c r="E8" s="4">
        <v>-32.143369999999997</v>
      </c>
      <c r="F8" s="4">
        <v>-0.16292000000000001</v>
      </c>
      <c r="G8" s="4">
        <v>-31.919139999999999</v>
      </c>
      <c r="H8" s="4"/>
      <c r="I8" s="4">
        <v>-108.70235</v>
      </c>
      <c r="J8" s="4">
        <v>-1.0418099999999999</v>
      </c>
      <c r="K8" s="4">
        <v>-100.04872</v>
      </c>
      <c r="L8" s="4"/>
      <c r="M8" s="4">
        <v>-80.791139999999999</v>
      </c>
      <c r="N8" s="4"/>
      <c r="O8" s="4">
        <v>-443.24820999999997</v>
      </c>
      <c r="P8" s="4">
        <v>-3.9096099999999998</v>
      </c>
      <c r="Q8" s="4">
        <v>-517.24183000000005</v>
      </c>
      <c r="R8" s="4"/>
      <c r="S8" s="4">
        <v>-325.48628000000002</v>
      </c>
      <c r="T8" s="4"/>
    </row>
    <row r="9" spans="2:20" x14ac:dyDescent="0.75">
      <c r="B9" s="4"/>
      <c r="C9" s="4">
        <v>-53.03678</v>
      </c>
      <c r="D9" s="4"/>
      <c r="E9" s="4">
        <v>-31.913689999999999</v>
      </c>
      <c r="F9" s="4"/>
      <c r="G9" s="4"/>
      <c r="H9" s="4"/>
      <c r="I9" s="4">
        <v>-162.26559</v>
      </c>
      <c r="J9" s="4"/>
      <c r="K9" s="4">
        <v>-143.14966999999999</v>
      </c>
      <c r="L9" s="4"/>
      <c r="M9" s="4"/>
      <c r="N9" s="4"/>
      <c r="O9" s="4"/>
      <c r="P9" s="4"/>
      <c r="Q9" s="4">
        <v>-765.42214999999999</v>
      </c>
      <c r="R9" s="4"/>
      <c r="S9" s="4"/>
      <c r="T9" s="4"/>
    </row>
    <row r="10" spans="2:20" x14ac:dyDescent="0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x14ac:dyDescent="0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s="1" customFormat="1" x14ac:dyDescent="0.75">
      <c r="B12" s="3" t="s">
        <v>3</v>
      </c>
      <c r="C12" s="5">
        <f>AVERAGE(C5:C9)</f>
        <v>-38.034582</v>
      </c>
      <c r="D12" s="5">
        <f t="shared" ref="D12:S12" si="0">AVERAGE(D5:D9)</f>
        <v>-1.2343325000000001</v>
      </c>
      <c r="E12" s="5">
        <f t="shared" si="0"/>
        <v>-46.854786000000004</v>
      </c>
      <c r="F12" s="5">
        <f t="shared" si="0"/>
        <v>0.74187250000000005</v>
      </c>
      <c r="G12" s="5">
        <f t="shared" si="0"/>
        <v>-35.531992500000001</v>
      </c>
      <c r="H12" s="5"/>
      <c r="I12" s="5">
        <f t="shared" si="0"/>
        <v>-129.30816199999998</v>
      </c>
      <c r="J12" s="5">
        <f t="shared" si="0"/>
        <v>-1.1048724999999999</v>
      </c>
      <c r="K12" s="5">
        <f t="shared" si="0"/>
        <v>-170.456458</v>
      </c>
      <c r="L12" s="5">
        <f t="shared" si="0"/>
        <v>0.93506333333333336</v>
      </c>
      <c r="M12" s="5">
        <f t="shared" si="0"/>
        <v>-94.383932499999986</v>
      </c>
      <c r="N12" s="5"/>
      <c r="O12" s="5">
        <f t="shared" si="0"/>
        <v>-400.01595750000001</v>
      </c>
      <c r="P12" s="5">
        <f t="shared" si="0"/>
        <v>-3.8066450000000005</v>
      </c>
      <c r="Q12" s="5">
        <f t="shared" si="0"/>
        <v>-832.13014199999998</v>
      </c>
      <c r="R12" s="5">
        <f t="shared" si="0"/>
        <v>0.8491833333333334</v>
      </c>
      <c r="S12" s="5">
        <f t="shared" si="0"/>
        <v>-327.24152500000002</v>
      </c>
      <c r="T12" s="5"/>
    </row>
    <row r="13" spans="2:20" s="1" customFormat="1" x14ac:dyDescent="0.75">
      <c r="B13" s="3" t="s">
        <v>5</v>
      </c>
      <c r="C13" s="5">
        <f>(STDEV(C5:C9))/SQRT(COUNT(C5:C10))</f>
        <v>5.3867167853344569</v>
      </c>
      <c r="D13" s="5">
        <f t="shared" ref="D13:S13" si="1">(STDEV(D5:D9))/SQRT(COUNT(D5:D10))</f>
        <v>0.86532352186311423</v>
      </c>
      <c r="E13" s="5">
        <f t="shared" si="1"/>
        <v>11.302120893565778</v>
      </c>
      <c r="F13" s="5">
        <f t="shared" si="1"/>
        <v>0.53044142006720851</v>
      </c>
      <c r="G13" s="5">
        <f t="shared" si="1"/>
        <v>2.2271206310367502</v>
      </c>
      <c r="H13" s="5"/>
      <c r="I13" s="5">
        <f t="shared" si="1"/>
        <v>19.553118608432367</v>
      </c>
      <c r="J13" s="5">
        <f t="shared" si="1"/>
        <v>0.13595599480315956</v>
      </c>
      <c r="K13" s="5">
        <f t="shared" si="1"/>
        <v>31.849854669053574</v>
      </c>
      <c r="L13" s="5">
        <f t="shared" si="1"/>
        <v>0.61374602147612967</v>
      </c>
      <c r="M13" s="5">
        <f t="shared" si="1"/>
        <v>7.2113365745186577</v>
      </c>
      <c r="N13" s="5"/>
      <c r="O13" s="5">
        <f t="shared" si="1"/>
        <v>63.412462165291267</v>
      </c>
      <c r="P13" s="5">
        <f t="shared" si="1"/>
        <v>1.2098264400145715</v>
      </c>
      <c r="Q13" s="5">
        <f t="shared" si="1"/>
        <v>157.19158609529217</v>
      </c>
      <c r="R13" s="5">
        <f t="shared" si="1"/>
        <v>0.7683333052856105</v>
      </c>
      <c r="S13" s="5">
        <f t="shared" si="1"/>
        <v>28.941735617096377</v>
      </c>
      <c r="T1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3522-FCDC-4013-A491-FAC4119485D2}">
  <dimension ref="B2:E33"/>
  <sheetViews>
    <sheetView zoomScale="70" zoomScaleNormal="70" workbookViewId="0">
      <selection activeCell="H32" sqref="H32"/>
    </sheetView>
  </sheetViews>
  <sheetFormatPr defaultRowHeight="14.75" x14ac:dyDescent="0.75"/>
  <cols>
    <col min="4" max="5" width="14.04296875" customWidth="1"/>
  </cols>
  <sheetData>
    <row r="2" spans="2:5" x14ac:dyDescent="0.75">
      <c r="C2" s="1" t="s">
        <v>6</v>
      </c>
    </row>
    <row r="4" spans="2:5" x14ac:dyDescent="0.75">
      <c r="B4" s="4"/>
      <c r="C4" s="5" t="s">
        <v>4</v>
      </c>
      <c r="D4" s="5" t="s">
        <v>10</v>
      </c>
      <c r="E4" s="5" t="s">
        <v>11</v>
      </c>
    </row>
    <row r="5" spans="2:5" x14ac:dyDescent="0.75">
      <c r="B5" s="4"/>
      <c r="C5" s="4">
        <v>-373.00695000000002</v>
      </c>
      <c r="D5" s="4">
        <v>-0.83630000000000004</v>
      </c>
      <c r="E5" s="4">
        <v>-2.2616800000000001</v>
      </c>
    </row>
    <row r="6" spans="2:5" x14ac:dyDescent="0.75">
      <c r="B6" s="4"/>
      <c r="C6" s="4">
        <v>-322.08667000000003</v>
      </c>
      <c r="D6" s="4">
        <v>-4.4499599999999999</v>
      </c>
      <c r="E6" s="4">
        <v>-2.4615399999999998</v>
      </c>
    </row>
    <row r="7" spans="2:5" x14ac:dyDescent="0.75">
      <c r="B7" s="4"/>
      <c r="C7" s="4">
        <v>-706.15342999999996</v>
      </c>
      <c r="D7" s="4">
        <v>-8.60215</v>
      </c>
      <c r="E7" s="4">
        <v>-1.6572100000000001</v>
      </c>
    </row>
    <row r="8" spans="2:5" x14ac:dyDescent="0.75">
      <c r="B8" s="4"/>
      <c r="C8" s="4">
        <v>-366.57297</v>
      </c>
      <c r="D8" s="4"/>
      <c r="E8" s="4">
        <v>-13.2036</v>
      </c>
    </row>
    <row r="9" spans="2:5" x14ac:dyDescent="0.75">
      <c r="B9" s="4"/>
      <c r="C9" s="4">
        <v>-385.66913</v>
      </c>
      <c r="D9" s="4"/>
      <c r="E9" s="4">
        <v>-12.14996</v>
      </c>
    </row>
    <row r="10" spans="2:5" x14ac:dyDescent="0.75">
      <c r="B10" s="4"/>
      <c r="C10" s="4">
        <v>-308.71134000000001</v>
      </c>
      <c r="D10" s="4"/>
      <c r="E10" s="4"/>
    </row>
    <row r="11" spans="2:5" x14ac:dyDescent="0.75">
      <c r="B11" s="4"/>
      <c r="C11" s="4">
        <v>-355.82517000000001</v>
      </c>
      <c r="D11" s="4"/>
      <c r="E11" s="4"/>
    </row>
    <row r="12" spans="2:5" x14ac:dyDescent="0.75">
      <c r="B12" s="4"/>
      <c r="C12" s="4">
        <v>-629.10739000000001</v>
      </c>
      <c r="D12" s="4"/>
      <c r="E12" s="4"/>
    </row>
    <row r="13" spans="2:5" x14ac:dyDescent="0.75">
      <c r="B13" s="4"/>
      <c r="C13" s="4">
        <v>-379.86013000000003</v>
      </c>
      <c r="D13" s="4"/>
      <c r="E13" s="4"/>
    </row>
    <row r="14" spans="2:5" x14ac:dyDescent="0.75">
      <c r="B14" s="4"/>
      <c r="C14" s="4">
        <v>-725.16607999999997</v>
      </c>
      <c r="D14" s="4"/>
      <c r="E14" s="4"/>
    </row>
    <row r="15" spans="2:5" x14ac:dyDescent="0.75">
      <c r="B15" s="4"/>
      <c r="C15" s="4">
        <v>-392.10998000000001</v>
      </c>
      <c r="D15" s="4"/>
      <c r="E15" s="4"/>
    </row>
    <row r="16" spans="2:5" x14ac:dyDescent="0.75">
      <c r="B16" s="4"/>
      <c r="C16" s="4">
        <v>-904.24764000000005</v>
      </c>
      <c r="D16" s="4"/>
      <c r="E16" s="4"/>
    </row>
    <row r="17" spans="2:5" x14ac:dyDescent="0.75">
      <c r="B17" s="4"/>
      <c r="C17" s="4">
        <v>-401.04505</v>
      </c>
      <c r="D17" s="4"/>
      <c r="E17" s="4"/>
    </row>
    <row r="18" spans="2:5" x14ac:dyDescent="0.75">
      <c r="B18" s="4"/>
      <c r="C18" s="4">
        <v>-789.68775000000005</v>
      </c>
      <c r="D18" s="4"/>
      <c r="E18" s="4"/>
    </row>
    <row r="19" spans="2:5" x14ac:dyDescent="0.75">
      <c r="B19" s="4"/>
      <c r="C19" s="4">
        <v>-483.74621999999999</v>
      </c>
      <c r="D19" s="4"/>
      <c r="E19" s="4"/>
    </row>
    <row r="20" spans="2:5" x14ac:dyDescent="0.75">
      <c r="B20" s="4"/>
      <c r="C20" s="4">
        <v>-335.52656000000002</v>
      </c>
      <c r="D20" s="4"/>
      <c r="E20" s="4"/>
    </row>
    <row r="21" spans="2:5" x14ac:dyDescent="0.75">
      <c r="B21" s="4"/>
      <c r="C21" s="4">
        <v>-436.49705999999998</v>
      </c>
      <c r="D21" s="4"/>
      <c r="E21" s="4"/>
    </row>
    <row r="22" spans="2:5" x14ac:dyDescent="0.75">
      <c r="B22" s="4"/>
      <c r="C22" s="4">
        <v>-360.93272999999999</v>
      </c>
      <c r="D22" s="4"/>
      <c r="E22" s="4"/>
    </row>
    <row r="23" spans="2:5" x14ac:dyDescent="0.75">
      <c r="B23" s="4"/>
      <c r="C23" s="4">
        <v>-549.05969000000005</v>
      </c>
      <c r="D23" s="4"/>
      <c r="E23" s="4"/>
    </row>
    <row r="24" spans="2:5" x14ac:dyDescent="0.75">
      <c r="B24" s="4"/>
      <c r="C24" s="4">
        <v>-643.97694000000001</v>
      </c>
      <c r="D24" s="4"/>
      <c r="E24" s="4"/>
    </row>
    <row r="25" spans="2:5" x14ac:dyDescent="0.75">
      <c r="B25" s="4"/>
      <c r="C25" s="4">
        <v>-455.97107999999997</v>
      </c>
      <c r="D25" s="4"/>
      <c r="E25" s="4"/>
    </row>
    <row r="26" spans="2:5" x14ac:dyDescent="0.75">
      <c r="B26" s="4"/>
      <c r="C26" s="4">
        <v>-814.11447999999996</v>
      </c>
      <c r="D26" s="4"/>
      <c r="E26" s="4"/>
    </row>
    <row r="27" spans="2:5" x14ac:dyDescent="0.75">
      <c r="B27" s="4"/>
      <c r="C27" s="4">
        <v>-725.44087999999999</v>
      </c>
      <c r="D27" s="4"/>
      <c r="E27" s="4"/>
    </row>
    <row r="28" spans="2:5" x14ac:dyDescent="0.75">
      <c r="B28" s="4"/>
      <c r="C28" s="4">
        <v>-488.80745999999999</v>
      </c>
      <c r="D28" s="4"/>
      <c r="E28" s="4"/>
    </row>
    <row r="29" spans="2:5" x14ac:dyDescent="0.75">
      <c r="B29" s="4"/>
      <c r="C29" s="4">
        <v>-739.04337999999996</v>
      </c>
      <c r="D29" s="4"/>
      <c r="E29" s="4"/>
    </row>
    <row r="30" spans="2:5" x14ac:dyDescent="0.75">
      <c r="B30" s="4"/>
      <c r="C30" s="4"/>
      <c r="D30" s="4"/>
      <c r="E30" s="4"/>
    </row>
    <row r="31" spans="2:5" x14ac:dyDescent="0.75">
      <c r="B31" s="4"/>
      <c r="C31" s="4"/>
      <c r="D31" s="4"/>
      <c r="E31" s="4"/>
    </row>
    <row r="32" spans="2:5" x14ac:dyDescent="0.75">
      <c r="B32" s="5" t="s">
        <v>3</v>
      </c>
      <c r="C32" s="5">
        <f>AVERAGE(C5:C29)</f>
        <v>-522.89464640000006</v>
      </c>
      <c r="D32" s="5">
        <f>AVERAGE(D5:D29)</f>
        <v>-4.6294700000000004</v>
      </c>
      <c r="E32" s="5">
        <f>AVERAGE(E5:E29)</f>
        <v>-6.3467979999999997</v>
      </c>
    </row>
    <row r="33" spans="2:5" x14ac:dyDescent="0.75">
      <c r="B33" s="5" t="s">
        <v>5</v>
      </c>
      <c r="C33" s="5">
        <f>(STDEV(C5:C29))/SQRT(COUNT(C5:C29))</f>
        <v>36.481008868415081</v>
      </c>
      <c r="D33" s="5">
        <f t="shared" ref="D33:E33" si="0">(STDEV(D5:D29))/SQRT(COUNT(D5:D29))</f>
        <v>2.2436038298312226</v>
      </c>
      <c r="E33" s="5">
        <f t="shared" si="0"/>
        <v>2.5929527307268829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4C10-7EBB-4CD7-ADC5-72BC274E2EF1}">
  <dimension ref="B2:F12"/>
  <sheetViews>
    <sheetView workbookViewId="0">
      <selection activeCell="J6" sqref="J6:J13"/>
    </sheetView>
  </sheetViews>
  <sheetFormatPr defaultRowHeight="14.75" x14ac:dyDescent="0.75"/>
  <cols>
    <col min="4" max="6" width="12.81640625" customWidth="1"/>
  </cols>
  <sheetData>
    <row r="2" spans="2:6" x14ac:dyDescent="0.75">
      <c r="C2" s="1" t="s">
        <v>7</v>
      </c>
    </row>
    <row r="4" spans="2:6" ht="16.75" x14ac:dyDescent="0.75">
      <c r="B4" s="4"/>
      <c r="C4" s="5" t="s">
        <v>4</v>
      </c>
      <c r="D4" s="5" t="s">
        <v>15</v>
      </c>
      <c r="E4" s="5" t="s">
        <v>14</v>
      </c>
      <c r="F4" s="5" t="s">
        <v>16</v>
      </c>
    </row>
    <row r="5" spans="2:6" x14ac:dyDescent="0.75">
      <c r="B5" s="4"/>
      <c r="C5" s="4">
        <v>418.93786</v>
      </c>
      <c r="D5" s="4">
        <v>73.661900000000003</v>
      </c>
      <c r="E5" s="4">
        <v>252.25623999999999</v>
      </c>
      <c r="F5" s="4">
        <v>457.22778</v>
      </c>
    </row>
    <row r="6" spans="2:6" x14ac:dyDescent="0.75">
      <c r="B6" s="4"/>
      <c r="C6" s="4">
        <v>404.96600999999998</v>
      </c>
      <c r="D6" s="4">
        <v>88.183239999999998</v>
      </c>
      <c r="E6" s="4">
        <v>310.61576000000002</v>
      </c>
      <c r="F6" s="4">
        <v>557.8415</v>
      </c>
    </row>
    <row r="7" spans="2:6" x14ac:dyDescent="0.75">
      <c r="B7" s="4"/>
      <c r="C7" s="4">
        <v>447.40066000000002</v>
      </c>
      <c r="D7" s="4">
        <v>72.607950000000002</v>
      </c>
      <c r="E7" s="4">
        <v>312.26114000000001</v>
      </c>
      <c r="F7" s="4">
        <v>498.48682000000002</v>
      </c>
    </row>
    <row r="8" spans="2:6" x14ac:dyDescent="0.75">
      <c r="B8" s="4"/>
      <c r="C8" s="4">
        <v>467.41645</v>
      </c>
      <c r="D8" s="4">
        <v>92.623940000000005</v>
      </c>
      <c r="E8" s="4">
        <v>326.04768000000001</v>
      </c>
      <c r="F8" s="4"/>
    </row>
    <row r="9" spans="2:6" x14ac:dyDescent="0.75">
      <c r="B9" s="4"/>
      <c r="C9" s="4">
        <v>410.18443000000002</v>
      </c>
      <c r="D9" s="4"/>
      <c r="E9" s="4">
        <v>293.23737999999997</v>
      </c>
      <c r="F9" s="4"/>
    </row>
    <row r="10" spans="2:6" x14ac:dyDescent="0.75">
      <c r="B10" s="4"/>
      <c r="C10" s="4"/>
      <c r="D10" s="4"/>
      <c r="E10" s="4"/>
      <c r="F10" s="4"/>
    </row>
    <row r="11" spans="2:6" x14ac:dyDescent="0.75">
      <c r="B11" s="5" t="s">
        <v>3</v>
      </c>
      <c r="C11" s="5">
        <f>AVERAGE(C5:C9)</f>
        <v>429.78108199999997</v>
      </c>
      <c r="D11" s="5">
        <f t="shared" ref="D11:F11" si="0">AVERAGE(D5:D9)</f>
        <v>81.769257500000009</v>
      </c>
      <c r="E11" s="5">
        <f t="shared" si="0"/>
        <v>298.88364000000001</v>
      </c>
      <c r="F11" s="5">
        <f t="shared" si="0"/>
        <v>504.51870000000002</v>
      </c>
    </row>
    <row r="12" spans="2:6" x14ac:dyDescent="0.75">
      <c r="B12" s="5" t="s">
        <v>5</v>
      </c>
      <c r="C12" s="5">
        <f>(STDEV(C5:C9))/SQRT(COUNT(C5:C9))</f>
        <v>11.925314429207056</v>
      </c>
      <c r="D12" s="5">
        <f t="shared" ref="D12:F12" si="1">(STDEV(D5:D9))/SQRT(COUNT(D5:D9))</f>
        <v>5.0713419035175171</v>
      </c>
      <c r="E12" s="5">
        <f t="shared" si="1"/>
        <v>12.768085012666548</v>
      </c>
      <c r="F12" s="5">
        <f t="shared" si="1"/>
        <v>29.200843853733637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FE1C-F92D-46E6-B6DA-6D2F20E4E72D}">
  <dimension ref="B2:F67"/>
  <sheetViews>
    <sheetView tabSelected="1" zoomScale="55" zoomScaleNormal="55" workbookViewId="0">
      <selection activeCell="O10" sqref="O10:O22"/>
    </sheetView>
  </sheetViews>
  <sheetFormatPr defaultRowHeight="14.75" x14ac:dyDescent="0.75"/>
  <cols>
    <col min="1" max="1" width="8.7265625" style="2"/>
    <col min="2" max="6" width="17.04296875" style="2" customWidth="1"/>
    <col min="7" max="16384" width="8.7265625" style="2"/>
  </cols>
  <sheetData>
    <row r="2" spans="2:6" x14ac:dyDescent="0.75">
      <c r="B2" s="3" t="s">
        <v>4</v>
      </c>
      <c r="C2" s="3" t="s">
        <v>4</v>
      </c>
      <c r="D2" s="3"/>
      <c r="E2" s="5" t="s">
        <v>15</v>
      </c>
      <c r="F2" s="5" t="s">
        <v>15</v>
      </c>
    </row>
    <row r="3" spans="2:6" x14ac:dyDescent="0.75">
      <c r="B3" s="3" t="s">
        <v>8</v>
      </c>
      <c r="C3" s="3" t="s">
        <v>9</v>
      </c>
      <c r="D3" s="3"/>
      <c r="E3" s="3" t="s">
        <v>8</v>
      </c>
      <c r="F3" s="3" t="s">
        <v>9</v>
      </c>
    </row>
    <row r="4" spans="2:6" x14ac:dyDescent="0.75">
      <c r="B4" s="6"/>
      <c r="C4" s="6"/>
      <c r="D4" s="6"/>
      <c r="E4" s="6"/>
      <c r="F4" s="6"/>
    </row>
    <row r="5" spans="2:6" x14ac:dyDescent="0.75">
      <c r="B5" s="6">
        <v>0.36048999999999998</v>
      </c>
      <c r="C5" s="6">
        <v>-2.1443599999999998</v>
      </c>
      <c r="D5" s="6"/>
      <c r="E5" s="6">
        <v>9.1139999999999999E-2</v>
      </c>
      <c r="F5" s="6">
        <v>5.40754</v>
      </c>
    </row>
    <row r="6" spans="2:6" x14ac:dyDescent="0.75">
      <c r="B6" s="6">
        <v>1.35711</v>
      </c>
      <c r="C6" s="6">
        <v>0.12806000000000001</v>
      </c>
      <c r="D6" s="6"/>
      <c r="E6" s="6">
        <v>7.3130000000000001E-2</v>
      </c>
      <c r="F6" s="6">
        <v>3.8134199999999998</v>
      </c>
    </row>
    <row r="7" spans="2:6" x14ac:dyDescent="0.75">
      <c r="B7" s="6">
        <v>2.7048399999999999</v>
      </c>
      <c r="C7" s="6">
        <v>52.322400000000002</v>
      </c>
      <c r="D7" s="6"/>
      <c r="E7" s="6">
        <v>7.0860000000000006E-2</v>
      </c>
      <c r="F7" s="6">
        <v>1.6167400000000001</v>
      </c>
    </row>
    <row r="8" spans="2:6" x14ac:dyDescent="0.75">
      <c r="B8" s="6">
        <v>2.3833799999999998</v>
      </c>
      <c r="C8" s="6">
        <v>32.849139999999998</v>
      </c>
      <c r="D8" s="6"/>
      <c r="E8" s="6">
        <v>0.20115</v>
      </c>
      <c r="F8" s="6">
        <v>10.96834</v>
      </c>
    </row>
    <row r="9" spans="2:6" x14ac:dyDescent="0.75">
      <c r="B9" s="6">
        <v>2.3645900000000002</v>
      </c>
      <c r="C9" s="6">
        <v>21.705850000000002</v>
      </c>
      <c r="D9" s="6"/>
      <c r="E9" s="6">
        <v>0.18331</v>
      </c>
      <c r="F9" s="6">
        <v>12.54054</v>
      </c>
    </row>
    <row r="10" spans="2:6" x14ac:dyDescent="0.75">
      <c r="B10" s="6">
        <v>0.70435999999999999</v>
      </c>
      <c r="C10" s="6">
        <v>1.0972200000000001</v>
      </c>
      <c r="D10" s="6"/>
      <c r="E10" s="6">
        <v>0.21026</v>
      </c>
      <c r="F10" s="6">
        <v>8.8977900000000005</v>
      </c>
    </row>
    <row r="11" spans="2:6" x14ac:dyDescent="0.75">
      <c r="B11" s="6">
        <v>0.45563999999999999</v>
      </c>
      <c r="C11" s="6">
        <v>4.1994999999999996</v>
      </c>
      <c r="D11" s="6"/>
      <c r="E11" s="6">
        <v>0.44553999999999999</v>
      </c>
      <c r="F11" s="6">
        <v>42.151150000000001</v>
      </c>
    </row>
    <row r="12" spans="2:6" x14ac:dyDescent="0.75">
      <c r="B12" s="6">
        <v>0.94884999999999997</v>
      </c>
      <c r="C12" s="6">
        <v>-1.0663100000000001</v>
      </c>
      <c r="D12" s="6"/>
      <c r="E12" s="6">
        <v>0.43112</v>
      </c>
      <c r="F12" s="6">
        <v>36.480699999999999</v>
      </c>
    </row>
    <row r="13" spans="2:6" x14ac:dyDescent="0.75">
      <c r="B13" s="6">
        <v>0.16636000000000001</v>
      </c>
      <c r="C13" s="6">
        <v>0.15275</v>
      </c>
      <c r="D13" s="6"/>
      <c r="E13" s="6">
        <v>0.40967999999999999</v>
      </c>
      <c r="F13" s="6">
        <v>33.041609999999999</v>
      </c>
    </row>
    <row r="14" spans="2:6" x14ac:dyDescent="0.75">
      <c r="B14" s="6">
        <v>0.37191999999999997</v>
      </c>
      <c r="C14" s="6">
        <v>0.45911999999999997</v>
      </c>
      <c r="D14" s="6"/>
      <c r="E14" s="6">
        <v>0.79762999999999995</v>
      </c>
      <c r="F14" s="6">
        <v>95.380700000000004</v>
      </c>
    </row>
    <row r="15" spans="2:6" x14ac:dyDescent="0.75">
      <c r="B15" s="6">
        <v>0.30618000000000001</v>
      </c>
      <c r="C15" s="6">
        <v>-0.59462999999999999</v>
      </c>
      <c r="D15" s="6"/>
      <c r="E15" s="6">
        <v>0.78163000000000005</v>
      </c>
      <c r="F15" s="6">
        <v>76.108729999999994</v>
      </c>
    </row>
    <row r="16" spans="2:6" x14ac:dyDescent="0.75">
      <c r="B16" s="6">
        <v>0.46</v>
      </c>
      <c r="C16" s="6">
        <v>-0.98965999999999998</v>
      </c>
      <c r="D16" s="6"/>
      <c r="E16" s="6">
        <v>0.87122999999999995</v>
      </c>
      <c r="F16" s="6">
        <v>94.981729999999999</v>
      </c>
    </row>
    <row r="17" spans="2:6" x14ac:dyDescent="0.75">
      <c r="B17" s="6">
        <v>0.26138</v>
      </c>
      <c r="C17" s="6">
        <v>-0.76351000000000002</v>
      </c>
      <c r="D17" s="6"/>
      <c r="E17" s="6">
        <v>1.24851</v>
      </c>
      <c r="F17" s="6">
        <v>135.65264999999999</v>
      </c>
    </row>
    <row r="18" spans="2:6" x14ac:dyDescent="0.75">
      <c r="B18" s="6">
        <v>0.56640000000000001</v>
      </c>
      <c r="C18" s="6">
        <v>4.5538999999999996</v>
      </c>
      <c r="D18" s="6"/>
      <c r="E18" s="6">
        <v>1.27247</v>
      </c>
      <c r="F18" s="6">
        <v>131.83437000000001</v>
      </c>
    </row>
    <row r="19" spans="2:6" x14ac:dyDescent="0.75">
      <c r="B19" s="6">
        <v>1.0135700000000001</v>
      </c>
      <c r="C19" s="6">
        <v>-2.3860899999999998</v>
      </c>
      <c r="D19" s="6"/>
      <c r="E19" s="6">
        <v>1.14141</v>
      </c>
      <c r="F19" s="6">
        <v>132.30072999999999</v>
      </c>
    </row>
    <row r="20" spans="2:6" x14ac:dyDescent="0.75">
      <c r="B20" s="6">
        <v>1.75864</v>
      </c>
      <c r="C20" s="6">
        <v>6.4466099999999997</v>
      </c>
      <c r="D20" s="6"/>
      <c r="E20" s="6">
        <v>1.6020300000000001</v>
      </c>
      <c r="F20" s="6">
        <v>204.1687</v>
      </c>
    </row>
    <row r="21" spans="2:6" x14ac:dyDescent="0.75">
      <c r="B21" s="6">
        <v>1.6339300000000001</v>
      </c>
      <c r="C21" s="6">
        <v>-4.5165300000000004</v>
      </c>
      <c r="D21" s="6"/>
      <c r="E21" s="6">
        <v>1.8022800000000001</v>
      </c>
      <c r="F21" s="6">
        <v>200.7731</v>
      </c>
    </row>
    <row r="22" spans="2:6" x14ac:dyDescent="0.75">
      <c r="B22" s="6">
        <v>2.2244999999999999</v>
      </c>
      <c r="C22" s="6">
        <v>15.72344</v>
      </c>
      <c r="D22" s="6"/>
      <c r="E22" s="6">
        <v>1.7040500000000001</v>
      </c>
      <c r="F22" s="6">
        <v>193.74522999999999</v>
      </c>
    </row>
    <row r="23" spans="2:6" x14ac:dyDescent="0.75">
      <c r="B23" s="6">
        <v>2.3704399999999999</v>
      </c>
      <c r="C23" s="6">
        <v>15.499309999999999</v>
      </c>
      <c r="D23" s="6"/>
      <c r="E23" s="6">
        <v>0.18351999999999999</v>
      </c>
      <c r="F23" s="6">
        <v>10.312060000000001</v>
      </c>
    </row>
    <row r="24" spans="2:6" x14ac:dyDescent="0.75">
      <c r="B24" s="6">
        <v>2.6326700000000001</v>
      </c>
      <c r="C24" s="6">
        <v>21.312860000000001</v>
      </c>
      <c r="D24" s="6"/>
      <c r="E24" s="6">
        <v>0.19289000000000001</v>
      </c>
      <c r="F24" s="6">
        <v>7.3401500000000004</v>
      </c>
    </row>
    <row r="25" spans="2:6" x14ac:dyDescent="0.75">
      <c r="B25" s="6">
        <v>2.8186599999999999</v>
      </c>
      <c r="C25" s="6">
        <v>51.642359999999996</v>
      </c>
      <c r="D25" s="6"/>
      <c r="E25" s="6">
        <v>0.21931</v>
      </c>
      <c r="F25" s="6">
        <v>9.9269499999999997</v>
      </c>
    </row>
    <row r="26" spans="2:6" x14ac:dyDescent="0.75">
      <c r="B26" s="6">
        <v>1.3391599999999999</v>
      </c>
      <c r="C26" s="6">
        <v>2.93038</v>
      </c>
      <c r="D26" s="6"/>
      <c r="E26" s="6">
        <v>0.34023999999999999</v>
      </c>
      <c r="F26" s="6">
        <v>14.96979</v>
      </c>
    </row>
    <row r="27" spans="2:6" x14ac:dyDescent="0.75">
      <c r="B27" s="6">
        <v>2.4679899999999999</v>
      </c>
      <c r="C27" s="6">
        <v>17.346900000000002</v>
      </c>
      <c r="D27" s="6"/>
      <c r="E27" s="6">
        <v>0.30804999999999999</v>
      </c>
      <c r="F27" s="6">
        <v>23.85473</v>
      </c>
    </row>
    <row r="28" spans="2:6" x14ac:dyDescent="0.75">
      <c r="B28" s="6">
        <v>2.0442100000000001</v>
      </c>
      <c r="C28" s="6">
        <v>18.521699999999999</v>
      </c>
      <c r="D28" s="6"/>
      <c r="E28" s="6">
        <v>0.32089000000000001</v>
      </c>
      <c r="F28" s="6">
        <v>25.892040000000001</v>
      </c>
    </row>
    <row r="29" spans="2:6" x14ac:dyDescent="0.75">
      <c r="B29" s="6">
        <v>3.1523500000000002</v>
      </c>
      <c r="C29" s="6">
        <v>31.488299999999999</v>
      </c>
      <c r="D29" s="6"/>
      <c r="E29" s="6">
        <v>0.77036000000000004</v>
      </c>
      <c r="F29" s="6">
        <v>77.037589999999994</v>
      </c>
    </row>
    <row r="30" spans="2:6" x14ac:dyDescent="0.75">
      <c r="B30" s="6">
        <v>1.9584299999999999</v>
      </c>
      <c r="C30" s="6">
        <v>15.2966</v>
      </c>
      <c r="D30" s="6"/>
      <c r="E30" s="6">
        <v>0.75938000000000005</v>
      </c>
      <c r="F30" s="6">
        <v>75.979079999999996</v>
      </c>
    </row>
    <row r="31" spans="2:6" x14ac:dyDescent="0.75">
      <c r="B31" s="6">
        <v>0.94537000000000004</v>
      </c>
      <c r="C31" s="6">
        <v>-4.7877400000000003</v>
      </c>
      <c r="D31" s="6"/>
      <c r="E31" s="6">
        <v>0.74421999999999999</v>
      </c>
      <c r="F31" s="6">
        <v>66.452960000000004</v>
      </c>
    </row>
    <row r="32" spans="2:6" x14ac:dyDescent="0.75">
      <c r="B32" s="6">
        <v>1.55562</v>
      </c>
      <c r="C32" s="6">
        <v>-2.7179999999999999E-2</v>
      </c>
      <c r="D32" s="6"/>
      <c r="E32" s="6">
        <v>9.2270000000000005E-2</v>
      </c>
      <c r="F32" s="6">
        <v>2.2810700000000002</v>
      </c>
    </row>
    <row r="33" spans="2:6" x14ac:dyDescent="0.75">
      <c r="B33" s="6">
        <v>2.3845999999999998</v>
      </c>
      <c r="C33" s="6">
        <v>18.89227</v>
      </c>
      <c r="D33" s="6"/>
      <c r="E33" s="6">
        <v>8.9679999999999996E-2</v>
      </c>
      <c r="F33" s="6">
        <v>2.7071900000000002</v>
      </c>
    </row>
    <row r="34" spans="2:6" x14ac:dyDescent="0.75">
      <c r="B34" s="6">
        <v>2.8459599999999998</v>
      </c>
      <c r="C34" s="6">
        <v>22.804269999999999</v>
      </c>
      <c r="D34" s="6"/>
      <c r="E34" s="6">
        <v>0.21904999999999999</v>
      </c>
      <c r="F34" s="6">
        <v>27.111630000000002</v>
      </c>
    </row>
    <row r="35" spans="2:6" x14ac:dyDescent="0.75">
      <c r="B35" s="6">
        <v>2.26065</v>
      </c>
      <c r="C35" s="6">
        <v>40.183300000000003</v>
      </c>
      <c r="D35" s="6"/>
      <c r="E35" s="6">
        <v>0.2157</v>
      </c>
      <c r="F35" s="6">
        <v>26.553170000000001</v>
      </c>
    </row>
    <row r="36" spans="2:6" x14ac:dyDescent="0.75">
      <c r="B36" s="6">
        <v>5.9374000000000002</v>
      </c>
      <c r="C36" s="6">
        <v>675.92361000000005</v>
      </c>
      <c r="D36" s="6"/>
      <c r="E36" s="6">
        <v>0.21328</v>
      </c>
      <c r="F36" s="6">
        <v>14.61107</v>
      </c>
    </row>
    <row r="37" spans="2:6" x14ac:dyDescent="0.75">
      <c r="B37" s="6">
        <v>7.2567399999999997</v>
      </c>
      <c r="C37" s="6">
        <v>192.20408</v>
      </c>
      <c r="D37" s="6"/>
      <c r="E37" s="6">
        <v>0.2329</v>
      </c>
      <c r="F37" s="6">
        <v>16.425640000000001</v>
      </c>
    </row>
    <row r="38" spans="2:6" x14ac:dyDescent="0.75">
      <c r="B38" s="6">
        <v>5.0766</v>
      </c>
      <c r="C38" s="6">
        <v>120.06725</v>
      </c>
      <c r="D38" s="6"/>
      <c r="E38" s="6">
        <v>0.38252999999999998</v>
      </c>
      <c r="F38" s="6">
        <v>49.874130000000001</v>
      </c>
    </row>
    <row r="39" spans="2:6" x14ac:dyDescent="0.75">
      <c r="B39" s="6">
        <v>5.5623500000000003</v>
      </c>
      <c r="C39" s="6">
        <v>504.54534999999998</v>
      </c>
      <c r="D39" s="6"/>
      <c r="E39" s="6">
        <v>0.39229000000000003</v>
      </c>
      <c r="F39" s="6">
        <v>33.364980000000003</v>
      </c>
    </row>
    <row r="40" spans="2:6" x14ac:dyDescent="0.75">
      <c r="B40" s="6">
        <v>13.73739</v>
      </c>
      <c r="C40" s="6">
        <v>4296.7174000000005</v>
      </c>
      <c r="D40" s="6"/>
      <c r="E40" s="6">
        <v>0.38255</v>
      </c>
      <c r="F40" s="6">
        <v>48.539450000000002</v>
      </c>
    </row>
    <row r="41" spans="2:6" x14ac:dyDescent="0.75">
      <c r="B41" s="6">
        <v>13.999370000000001</v>
      </c>
      <c r="C41" s="6">
        <v>4584.79043</v>
      </c>
      <c r="D41" s="6"/>
      <c r="E41" s="6">
        <v>0.70194000000000001</v>
      </c>
      <c r="F41" s="6">
        <v>104.38849999999999</v>
      </c>
    </row>
    <row r="42" spans="2:6" x14ac:dyDescent="0.75">
      <c r="B42" s="6">
        <v>3.2488899999999998</v>
      </c>
      <c r="C42" s="6">
        <v>41.974150000000002</v>
      </c>
      <c r="D42" s="6"/>
      <c r="E42" s="6">
        <v>0.65556000000000003</v>
      </c>
      <c r="F42" s="6">
        <v>100.85330999999999</v>
      </c>
    </row>
    <row r="43" spans="2:6" x14ac:dyDescent="0.75">
      <c r="B43" s="6">
        <v>2.8254100000000002</v>
      </c>
      <c r="C43" s="6">
        <v>45.831670000000003</v>
      </c>
      <c r="D43" s="6"/>
      <c r="E43" s="6">
        <v>0.68867999999999996</v>
      </c>
      <c r="F43" s="6">
        <v>77.392539999999997</v>
      </c>
    </row>
    <row r="44" spans="2:6" x14ac:dyDescent="0.75">
      <c r="B44" s="6">
        <v>9.4114799999999992</v>
      </c>
      <c r="C44" s="6">
        <v>2361.14516</v>
      </c>
      <c r="D44" s="6"/>
      <c r="E44" s="6">
        <v>1.1412100000000001</v>
      </c>
      <c r="F44" s="6">
        <v>154.76390000000001</v>
      </c>
    </row>
    <row r="45" spans="2:6" x14ac:dyDescent="0.75">
      <c r="B45" s="6">
        <v>10.784610000000001</v>
      </c>
      <c r="C45" s="6">
        <v>2485.05485</v>
      </c>
      <c r="D45" s="6"/>
      <c r="E45" s="6">
        <v>1.1737299999999999</v>
      </c>
      <c r="F45" s="6">
        <v>163.49911</v>
      </c>
    </row>
    <row r="46" spans="2:6" x14ac:dyDescent="0.75">
      <c r="B46" s="6">
        <v>11.1319</v>
      </c>
      <c r="C46" s="6">
        <v>2400.7185199999999</v>
      </c>
      <c r="D46" s="6"/>
      <c r="E46" s="6">
        <v>1.0875600000000001</v>
      </c>
      <c r="F46" s="6">
        <v>194.77104</v>
      </c>
    </row>
    <row r="47" spans="2:6" x14ac:dyDescent="0.75">
      <c r="B47" s="6">
        <v>8.6436200000000003</v>
      </c>
      <c r="C47" s="6">
        <v>1613.5319400000001</v>
      </c>
      <c r="D47" s="6"/>
      <c r="E47" s="6">
        <v>10.04335</v>
      </c>
      <c r="F47" s="6">
        <v>1392.4696100000001</v>
      </c>
    </row>
    <row r="48" spans="2:6" x14ac:dyDescent="0.75">
      <c r="B48" s="6">
        <v>10.43857</v>
      </c>
      <c r="C48" s="6">
        <v>1189.61832</v>
      </c>
      <c r="D48" s="6"/>
      <c r="E48" s="6">
        <v>10.5703</v>
      </c>
      <c r="F48" s="6">
        <v>1701.7401600000001</v>
      </c>
    </row>
    <row r="49" spans="2:6" x14ac:dyDescent="0.75">
      <c r="B49" s="6"/>
      <c r="C49" s="6"/>
      <c r="D49" s="6"/>
      <c r="E49" s="6">
        <v>4.3261200000000004</v>
      </c>
      <c r="F49" s="6">
        <v>524.02608999999995</v>
      </c>
    </row>
    <row r="50" spans="2:6" x14ac:dyDescent="0.75">
      <c r="B50" s="6"/>
      <c r="C50" s="6"/>
      <c r="D50" s="6"/>
      <c r="E50" s="6">
        <v>5.0772300000000001</v>
      </c>
      <c r="F50" s="6">
        <v>605.56902000000002</v>
      </c>
    </row>
    <row r="51" spans="2:6" x14ac:dyDescent="0.75">
      <c r="B51" s="6"/>
      <c r="C51" s="6"/>
      <c r="D51" s="6"/>
      <c r="E51" s="6">
        <v>4.4783900000000001</v>
      </c>
      <c r="F51" s="6">
        <v>428.71946000000003</v>
      </c>
    </row>
    <row r="52" spans="2:6" x14ac:dyDescent="0.75">
      <c r="B52" s="6"/>
      <c r="C52" s="6"/>
      <c r="D52" s="6"/>
      <c r="E52" s="6">
        <v>6.8784400000000003</v>
      </c>
      <c r="F52" s="6">
        <v>924.15855999999997</v>
      </c>
    </row>
    <row r="53" spans="2:6" x14ac:dyDescent="0.75">
      <c r="B53" s="6"/>
      <c r="C53" s="6"/>
      <c r="D53" s="6"/>
      <c r="E53" s="6">
        <v>6.5635599999999998</v>
      </c>
      <c r="F53" s="6">
        <v>974.60148000000004</v>
      </c>
    </row>
    <row r="54" spans="2:6" x14ac:dyDescent="0.75">
      <c r="B54" s="6"/>
      <c r="C54" s="6"/>
      <c r="D54" s="6"/>
      <c r="E54" s="6">
        <v>6.84415</v>
      </c>
      <c r="F54" s="6">
        <v>878.63518999999997</v>
      </c>
    </row>
    <row r="55" spans="2:6" x14ac:dyDescent="0.75">
      <c r="B55" s="6"/>
      <c r="C55" s="6"/>
      <c r="D55" s="6"/>
      <c r="E55" s="6">
        <v>16.525200000000002</v>
      </c>
      <c r="F55" s="6">
        <v>2474.38373</v>
      </c>
    </row>
    <row r="56" spans="2:6" x14ac:dyDescent="0.75">
      <c r="B56" s="6"/>
      <c r="C56" s="6"/>
      <c r="D56" s="6"/>
      <c r="E56" s="6">
        <v>16.07254</v>
      </c>
      <c r="F56" s="6">
        <v>2475.2810800000002</v>
      </c>
    </row>
    <row r="57" spans="2:6" x14ac:dyDescent="0.75">
      <c r="B57" s="6"/>
      <c r="C57" s="6"/>
      <c r="D57" s="6"/>
      <c r="E57" s="6">
        <v>15.880269999999999</v>
      </c>
      <c r="F57" s="6">
        <v>2001.0978500000001</v>
      </c>
    </row>
    <row r="58" spans="2:6" x14ac:dyDescent="0.75">
      <c r="B58" s="6"/>
      <c r="C58" s="6"/>
      <c r="D58" s="6"/>
      <c r="E58" s="6">
        <v>18.829910000000002</v>
      </c>
      <c r="F58" s="6">
        <v>2138.55492</v>
      </c>
    </row>
    <row r="59" spans="2:6" x14ac:dyDescent="0.75">
      <c r="B59" s="6"/>
      <c r="C59" s="6"/>
      <c r="D59" s="6"/>
      <c r="E59" s="6">
        <v>21.485220000000002</v>
      </c>
      <c r="F59" s="6">
        <v>2530.02126</v>
      </c>
    </row>
    <row r="60" spans="2:6" x14ac:dyDescent="0.75">
      <c r="B60" s="6"/>
      <c r="C60" s="6"/>
      <c r="D60" s="6"/>
      <c r="E60" s="6">
        <v>20.68103</v>
      </c>
      <c r="F60" s="6">
        <v>2372.8296700000001</v>
      </c>
    </row>
    <row r="61" spans="2:6" x14ac:dyDescent="0.75">
      <c r="B61" s="6"/>
      <c r="C61" s="6"/>
      <c r="D61" s="6"/>
      <c r="E61" s="6">
        <v>9.4308200000000006</v>
      </c>
      <c r="F61" s="6">
        <v>1240.87852</v>
      </c>
    </row>
    <row r="62" spans="2:6" x14ac:dyDescent="0.75">
      <c r="B62" s="6"/>
      <c r="C62" s="6"/>
      <c r="D62" s="6"/>
      <c r="E62" s="6">
        <v>9.0330100000000009</v>
      </c>
      <c r="F62" s="6">
        <v>1462.64339</v>
      </c>
    </row>
    <row r="63" spans="2:6" x14ac:dyDescent="0.75">
      <c r="B63" s="6"/>
      <c r="C63" s="6"/>
      <c r="D63" s="6"/>
      <c r="E63" s="6">
        <v>8.8619800000000009</v>
      </c>
      <c r="F63" s="6">
        <v>1260.64283</v>
      </c>
    </row>
    <row r="64" spans="2:6" x14ac:dyDescent="0.75">
      <c r="B64" s="6"/>
      <c r="C64" s="6"/>
      <c r="D64" s="6"/>
      <c r="E64" s="6">
        <v>8.4659700000000004</v>
      </c>
      <c r="F64" s="6">
        <v>1121.44181</v>
      </c>
    </row>
    <row r="65" spans="2:6" x14ac:dyDescent="0.75">
      <c r="B65" s="6"/>
      <c r="C65" s="6"/>
      <c r="D65" s="6"/>
      <c r="E65" s="6">
        <v>31.483309999999999</v>
      </c>
      <c r="F65" s="6">
        <v>2474.9378299999998</v>
      </c>
    </row>
    <row r="66" spans="2:6" x14ac:dyDescent="0.75">
      <c r="B66" s="6"/>
      <c r="C66" s="6"/>
      <c r="D66" s="6"/>
      <c r="E66" s="6">
        <v>24.8674</v>
      </c>
      <c r="F66" s="6">
        <v>2046.2120299999999</v>
      </c>
    </row>
    <row r="67" spans="2:6" x14ac:dyDescent="0.75">
      <c r="B67" s="6"/>
      <c r="C67" s="6"/>
      <c r="D67" s="6"/>
      <c r="E67" s="6">
        <v>26.3765</v>
      </c>
      <c r="F67" s="6">
        <v>3098.7190900000001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1C</vt:lpstr>
      <vt:lpstr>Figure 1E</vt:lpstr>
      <vt:lpstr>Figure 1H</vt:lpstr>
      <vt:lpstr>Figure 1I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Garg</dc:creator>
  <cp:lastModifiedBy>Vivek Garg</cp:lastModifiedBy>
  <dcterms:created xsi:type="dcterms:W3CDTF">2019-12-20T18:47:43Z</dcterms:created>
  <dcterms:modified xsi:type="dcterms:W3CDTF">2021-07-23T21:18:27Z</dcterms:modified>
</cp:coreProperties>
</file>