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vek\Documents\1_GargLab Documents\1_MCU manuscript\Cell Metabolism\FinalDocs for CellMetabolism_03162021\eLife\SourceData_ExcelSheets\"/>
    </mc:Choice>
  </mc:AlternateContent>
  <xr:revisionPtr revIDLastSave="0" documentId="13_ncr:1_{07AEF593-37E8-40E5-A21D-97599D50D70E}" xr6:coauthVersionLast="47" xr6:coauthVersionMax="47" xr10:uidLastSave="{00000000-0000-0000-0000-000000000000}"/>
  <bookViews>
    <workbookView xWindow="59760" yWindow="2160" windowWidth="21600" windowHeight="10425" tabRatio="847" xr2:uid="{C051A986-2A9B-45D3-AE8F-D3FBFF7C037C}"/>
  </bookViews>
  <sheets>
    <sheet name="Figure 2B Upper Panel" sheetId="11" r:id="rId1"/>
    <sheet name="Figure 2B Lower Panel" sheetId="12" r:id="rId2"/>
    <sheet name="Figure 2D" sheetId="7" r:id="rId3"/>
    <sheet name="Figure 2E" sheetId="8" r:id="rId4"/>
    <sheet name="Figure 2F" sheetId="9" r:id="rId5"/>
    <sheet name="Figure 2G-I" sheetId="13" r:id="rId6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8" i="13" l="1"/>
  <c r="D18" i="13"/>
  <c r="E18" i="13"/>
  <c r="F18" i="13"/>
  <c r="G18" i="13"/>
  <c r="H18" i="13"/>
  <c r="I18" i="13"/>
  <c r="J18" i="13"/>
  <c r="K18" i="13"/>
  <c r="L18" i="13"/>
  <c r="M18" i="13"/>
  <c r="N18" i="13"/>
  <c r="O18" i="13"/>
  <c r="P18" i="13"/>
  <c r="C19" i="13"/>
  <c r="D19" i="13"/>
  <c r="E19" i="13"/>
  <c r="F19" i="13"/>
  <c r="G19" i="13"/>
  <c r="H19" i="13"/>
  <c r="I19" i="13"/>
  <c r="J19" i="13"/>
  <c r="K19" i="13"/>
  <c r="L19" i="13"/>
  <c r="M19" i="13"/>
  <c r="N19" i="13"/>
  <c r="O19" i="13"/>
  <c r="P19" i="13"/>
  <c r="B19" i="13"/>
  <c r="B18" i="13"/>
  <c r="C32" i="9"/>
  <c r="C33" i="9"/>
  <c r="B33" i="9"/>
  <c r="B32" i="9"/>
  <c r="C32" i="8"/>
  <c r="C33" i="8"/>
  <c r="B33" i="8"/>
  <c r="B32" i="7"/>
  <c r="C33" i="7"/>
  <c r="B33" i="7"/>
  <c r="J23" i="12"/>
  <c r="I23" i="12"/>
  <c r="H23" i="12"/>
  <c r="G23" i="12"/>
  <c r="C23" i="12"/>
  <c r="D23" i="12"/>
  <c r="E23" i="12"/>
  <c r="B22" i="12"/>
  <c r="B25" i="11"/>
  <c r="B23" i="12"/>
  <c r="J25" i="11" l="1"/>
  <c r="J24" i="11"/>
  <c r="O25" i="11"/>
  <c r="N25" i="11"/>
  <c r="M25" i="11"/>
  <c r="L25" i="11"/>
  <c r="I25" i="11"/>
  <c r="H25" i="11"/>
  <c r="G25" i="11"/>
  <c r="C25" i="11"/>
  <c r="D25" i="11"/>
  <c r="E25" i="11"/>
  <c r="C22" i="12" l="1"/>
  <c r="D22" i="12"/>
  <c r="E22" i="12"/>
  <c r="G22" i="12"/>
  <c r="H22" i="12"/>
  <c r="I22" i="12"/>
  <c r="J22" i="12"/>
  <c r="B24" i="11"/>
  <c r="C24" i="11"/>
  <c r="D24" i="11"/>
  <c r="E24" i="11"/>
  <c r="G24" i="11"/>
  <c r="H24" i="11"/>
  <c r="I24" i="11"/>
  <c r="L24" i="11"/>
  <c r="M24" i="11"/>
  <c r="N24" i="11"/>
  <c r="O24" i="11"/>
  <c r="B32" i="8" l="1"/>
  <c r="C32" i="7"/>
</calcChain>
</file>

<file path=xl/sharedStrings.xml><?xml version="1.0" encoding="utf-8"?>
<sst xmlns="http://schemas.openxmlformats.org/spreadsheetml/2006/main" count="110" uniqueCount="21">
  <si>
    <t>Mean</t>
  </si>
  <si>
    <t>WT</t>
  </si>
  <si>
    <t>Sodium current (INa) density in various groups (pA/pF)</t>
  </si>
  <si>
    <t>Calcium current (ICa) density in various groups (pA/pF)</t>
  </si>
  <si>
    <t>ICa/INa ratio from the same mitoplasts in various groups</t>
  </si>
  <si>
    <t>1 mM</t>
  </si>
  <si>
    <r>
      <t xml:space="preserve">100 </t>
    </r>
    <r>
      <rPr>
        <b/>
        <sz val="11"/>
        <color theme="1"/>
        <rFont val="Calibri"/>
        <family val="2"/>
      </rPr>
      <t>μ</t>
    </r>
    <r>
      <rPr>
        <b/>
        <sz val="11"/>
        <color theme="1"/>
        <rFont val="Calibri"/>
        <family val="2"/>
        <scheme val="minor"/>
      </rPr>
      <t>M</t>
    </r>
  </si>
  <si>
    <r>
      <t xml:space="preserve">10 </t>
    </r>
    <r>
      <rPr>
        <b/>
        <sz val="11"/>
        <color theme="1"/>
        <rFont val="Calibri"/>
        <family val="2"/>
      </rPr>
      <t>μ</t>
    </r>
    <r>
      <rPr>
        <b/>
        <sz val="11"/>
        <color theme="1"/>
        <rFont val="Calibri"/>
        <family val="2"/>
        <scheme val="minor"/>
      </rPr>
      <t>M</t>
    </r>
  </si>
  <si>
    <t>25 mM</t>
  </si>
  <si>
    <t>5 mM</t>
  </si>
  <si>
    <t>SE</t>
  </si>
  <si>
    <t>ICa (pA/pF) in mitoplasyts from WT and various knockout cell lines</t>
  </si>
  <si>
    <t>Mouse</t>
  </si>
  <si>
    <t>MEF</t>
  </si>
  <si>
    <t>Control</t>
  </si>
  <si>
    <t>EDTA</t>
  </si>
  <si>
    <t>EDTA+RuR</t>
  </si>
  <si>
    <t>MICU1-KO</t>
  </si>
  <si>
    <t>MICU2-KO</t>
  </si>
  <si>
    <t>MICU3-KO</t>
  </si>
  <si>
    <t>MCU-KO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</si>
</sst>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0" fillId="0" borderId="1" xfId="0" applyBorder="1"/>
    <xf numFmtId="0" fontId="1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09F520-E6DE-495C-AD2B-ACA9E421D5BC}">
  <dimension ref="A1:O25"/>
  <sheetViews>
    <sheetView tabSelected="1" zoomScale="85" zoomScaleNormal="85" workbookViewId="0">
      <selection activeCell="P33" sqref="P33"/>
    </sheetView>
  </sheetViews>
  <sheetFormatPr defaultRowHeight="14.75" x14ac:dyDescent="0.75"/>
  <sheetData>
    <row r="1" spans="1:15" x14ac:dyDescent="0.75">
      <c r="B1" s="1" t="s">
        <v>11</v>
      </c>
    </row>
    <row r="3" spans="1:15" s="1" customFormat="1" x14ac:dyDescent="0.75">
      <c r="A3" s="3"/>
      <c r="B3" s="3" t="s">
        <v>1</v>
      </c>
      <c r="C3" s="3" t="s">
        <v>17</v>
      </c>
      <c r="D3" s="3" t="s">
        <v>18</v>
      </c>
      <c r="E3" s="3" t="s">
        <v>19</v>
      </c>
      <c r="F3" s="3"/>
      <c r="G3" s="3" t="s">
        <v>1</v>
      </c>
      <c r="H3" s="3" t="s">
        <v>17</v>
      </c>
      <c r="I3" s="3" t="s">
        <v>18</v>
      </c>
      <c r="J3" s="3" t="s">
        <v>19</v>
      </c>
      <c r="K3" s="3"/>
      <c r="L3" s="3" t="s">
        <v>1</v>
      </c>
      <c r="M3" s="3" t="s">
        <v>17</v>
      </c>
      <c r="N3" s="3" t="s">
        <v>18</v>
      </c>
      <c r="O3" s="3" t="s">
        <v>19</v>
      </c>
    </row>
    <row r="4" spans="1:15" s="1" customFormat="1" x14ac:dyDescent="0.75">
      <c r="A4" s="3"/>
      <c r="B4" s="3" t="s">
        <v>7</v>
      </c>
      <c r="C4" s="3" t="s">
        <v>7</v>
      </c>
      <c r="D4" s="3" t="s">
        <v>7</v>
      </c>
      <c r="E4" s="3" t="s">
        <v>7</v>
      </c>
      <c r="F4" s="3"/>
      <c r="G4" s="3" t="s">
        <v>6</v>
      </c>
      <c r="H4" s="3" t="s">
        <v>6</v>
      </c>
      <c r="I4" s="3" t="s">
        <v>6</v>
      </c>
      <c r="J4" s="3" t="s">
        <v>6</v>
      </c>
      <c r="K4" s="3"/>
      <c r="L4" s="3" t="s">
        <v>5</v>
      </c>
      <c r="M4" s="3" t="s">
        <v>5</v>
      </c>
      <c r="N4" s="3" t="s">
        <v>5</v>
      </c>
      <c r="O4" s="3" t="s">
        <v>5</v>
      </c>
    </row>
    <row r="5" spans="1:15" x14ac:dyDescent="0.75">
      <c r="A5" s="2"/>
      <c r="B5" s="2">
        <v>-14.24555</v>
      </c>
      <c r="C5" s="2">
        <v>-3.2437900000000002</v>
      </c>
      <c r="D5" s="2">
        <v>-23.111059999999998</v>
      </c>
      <c r="E5" s="2">
        <v>-16.080349999999999</v>
      </c>
      <c r="F5" s="2"/>
      <c r="G5" s="2">
        <v>-120.0132</v>
      </c>
      <c r="H5" s="2">
        <v>-32.274529999999999</v>
      </c>
      <c r="I5" s="2">
        <v>-220.02126999999999</v>
      </c>
      <c r="J5" s="2">
        <v>-171.24628000000001</v>
      </c>
      <c r="K5" s="2"/>
      <c r="L5" s="2">
        <v>-353.28528999999997</v>
      </c>
      <c r="M5" s="2">
        <v>-74.228939999999994</v>
      </c>
      <c r="N5" s="2">
        <v>-579.13103999999998</v>
      </c>
      <c r="O5" s="2">
        <v>-293.41759999999999</v>
      </c>
    </row>
    <row r="6" spans="1:15" x14ac:dyDescent="0.75">
      <c r="A6" s="2"/>
      <c r="B6" s="2">
        <v>-12.581989999999999</v>
      </c>
      <c r="C6" s="2">
        <v>-6.5615199999999998</v>
      </c>
      <c r="D6" s="2">
        <v>-40.524819999999998</v>
      </c>
      <c r="E6" s="2">
        <v>-12.334860000000001</v>
      </c>
      <c r="F6" s="2"/>
      <c r="G6" s="2">
        <v>-82.62679</v>
      </c>
      <c r="H6" s="2">
        <v>-22.375299999999999</v>
      </c>
      <c r="I6" s="2">
        <v>-175.4991</v>
      </c>
      <c r="J6" s="2">
        <v>-106.60854999999999</v>
      </c>
      <c r="K6" s="2"/>
      <c r="L6" s="2">
        <v>-347.99004000000002</v>
      </c>
      <c r="M6" s="2">
        <v>-72.896720000000002</v>
      </c>
      <c r="N6" s="2">
        <v>-518.18881999999996</v>
      </c>
      <c r="O6" s="2">
        <v>-310.33244000000002</v>
      </c>
    </row>
    <row r="7" spans="1:15" x14ac:dyDescent="0.75">
      <c r="A7" s="2"/>
      <c r="B7" s="2">
        <v>-18.261669999999999</v>
      </c>
      <c r="C7" s="2">
        <v>-6.4799100000000003</v>
      </c>
      <c r="D7" s="2">
        <v>-14.366199999999999</v>
      </c>
      <c r="E7" s="2">
        <v>-27.328600000000002</v>
      </c>
      <c r="F7" s="2"/>
      <c r="G7" s="2">
        <v>-125.05197</v>
      </c>
      <c r="H7" s="2">
        <v>-29.77976</v>
      </c>
      <c r="I7" s="2">
        <v>-90.063019999999995</v>
      </c>
      <c r="J7" s="2">
        <v>-108.84153999999999</v>
      </c>
      <c r="K7" s="2"/>
      <c r="L7" s="2">
        <v>-373.93002999999999</v>
      </c>
      <c r="M7" s="2">
        <v>-76.204170000000005</v>
      </c>
      <c r="N7" s="2">
        <v>-318.82558999999998</v>
      </c>
      <c r="O7" s="2">
        <v>-285.40197999999998</v>
      </c>
    </row>
    <row r="8" spans="1:15" x14ac:dyDescent="0.75">
      <c r="A8" s="2"/>
      <c r="B8" s="2">
        <v>-12.46383</v>
      </c>
      <c r="C8" s="2">
        <v>-5.2806800000000003</v>
      </c>
      <c r="D8" s="2">
        <v>-16.56129</v>
      </c>
      <c r="E8" s="2">
        <v>-20.175380000000001</v>
      </c>
      <c r="F8" s="2"/>
      <c r="G8" s="2">
        <v>-120.09884</v>
      </c>
      <c r="H8" s="2">
        <v>-51.516849999999998</v>
      </c>
      <c r="I8" s="2">
        <v>-110.75122</v>
      </c>
      <c r="J8" s="2">
        <v>-162.95393000000001</v>
      </c>
      <c r="K8" s="2"/>
      <c r="L8" s="2">
        <v>-367.87896999999998</v>
      </c>
      <c r="M8" s="2">
        <v>-136.79782</v>
      </c>
      <c r="N8" s="2">
        <v>-306.16744</v>
      </c>
      <c r="O8" s="2">
        <v>-421.59071</v>
      </c>
    </row>
    <row r="9" spans="1:15" x14ac:dyDescent="0.75">
      <c r="A9" s="2"/>
      <c r="B9" s="2">
        <v>-45.794910000000002</v>
      </c>
      <c r="C9" s="2">
        <v>-6.4922599999999999</v>
      </c>
      <c r="D9" s="2">
        <v>-22.615539999999999</v>
      </c>
      <c r="E9" s="2">
        <v>-12.787660000000001</v>
      </c>
      <c r="F9" s="2"/>
      <c r="G9" s="2">
        <v>-209.24673000000001</v>
      </c>
      <c r="H9" s="2">
        <v>-43.384770000000003</v>
      </c>
      <c r="I9" s="2">
        <v>-106.36915999999999</v>
      </c>
      <c r="J9" s="2">
        <v>-81.017920000000004</v>
      </c>
      <c r="K9" s="2"/>
      <c r="L9" s="2">
        <v>-498.27884999999998</v>
      </c>
      <c r="M9" s="2">
        <v>-119.73251</v>
      </c>
      <c r="N9" s="2">
        <v>-269.92745000000002</v>
      </c>
      <c r="O9" s="2">
        <v>-290.93385000000001</v>
      </c>
    </row>
    <row r="10" spans="1:15" x14ac:dyDescent="0.75">
      <c r="A10" s="2"/>
      <c r="B10" s="2">
        <v>-14.015330000000001</v>
      </c>
      <c r="C10" s="2">
        <v>-23.54552</v>
      </c>
      <c r="D10" s="2">
        <v>-19.41347</v>
      </c>
      <c r="E10" s="2">
        <v>-60.105060000000002</v>
      </c>
      <c r="F10" s="2"/>
      <c r="G10" s="2">
        <v>-88.609769999999997</v>
      </c>
      <c r="H10" s="2">
        <v>-83.744349999999997</v>
      </c>
      <c r="I10" s="2">
        <v>-114.08266999999999</v>
      </c>
      <c r="J10" s="2">
        <v>-139.37027</v>
      </c>
      <c r="K10" s="2"/>
      <c r="L10" s="2">
        <v>-368.77992</v>
      </c>
      <c r="M10" s="2">
        <v>-182.67267000000001</v>
      </c>
      <c r="N10" s="2">
        <v>-383.21530000000001</v>
      </c>
      <c r="O10" s="2">
        <v>-511.34152</v>
      </c>
    </row>
    <row r="11" spans="1:15" x14ac:dyDescent="0.75">
      <c r="A11" s="2"/>
      <c r="B11" s="2">
        <v>-12.093999999999999</v>
      </c>
      <c r="C11" s="2">
        <v>-10.161989999999999</v>
      </c>
      <c r="D11" s="2">
        <v>-21.726510000000001</v>
      </c>
      <c r="E11" s="2">
        <v>-14.323779999999999</v>
      </c>
      <c r="F11" s="2"/>
      <c r="G11" s="2">
        <v>-156.08899</v>
      </c>
      <c r="H11" s="2">
        <v>-40.59281</v>
      </c>
      <c r="I11" s="2">
        <v>-181.66289</v>
      </c>
      <c r="J11" s="2">
        <v>-146.36358999999999</v>
      </c>
      <c r="K11" s="2"/>
      <c r="L11" s="2">
        <v>-386.10012999999998</v>
      </c>
      <c r="M11" s="2">
        <v>-170.00656000000001</v>
      </c>
      <c r="N11" s="2">
        <v>-523.05166999999994</v>
      </c>
      <c r="O11" s="2">
        <v>-290.02341000000001</v>
      </c>
    </row>
    <row r="12" spans="1:15" x14ac:dyDescent="0.75">
      <c r="A12" s="2"/>
      <c r="B12" s="2">
        <v>-19.834769999999999</v>
      </c>
      <c r="C12" s="2">
        <v>-19.62679</v>
      </c>
      <c r="D12" s="2">
        <v>-40.08878</v>
      </c>
      <c r="E12" s="2">
        <v>-13.20473</v>
      </c>
      <c r="F12" s="2"/>
      <c r="G12" s="2">
        <v>-96.450729999999993</v>
      </c>
      <c r="H12" s="2">
        <v>-58.598289999999999</v>
      </c>
      <c r="I12" s="2">
        <v>-251.97622999999999</v>
      </c>
      <c r="J12" s="2">
        <v>-85.709959999999995</v>
      </c>
      <c r="K12" s="2"/>
      <c r="L12" s="2">
        <v>-328.8854</v>
      </c>
      <c r="M12" s="2">
        <v>-167.27575999999999</v>
      </c>
      <c r="N12" s="2">
        <v>-400.04977000000002</v>
      </c>
      <c r="O12" s="2">
        <v>-457.71807000000001</v>
      </c>
    </row>
    <row r="13" spans="1:15" x14ac:dyDescent="0.75">
      <c r="A13" s="2"/>
      <c r="B13" s="2">
        <v>-14.740460000000001</v>
      </c>
      <c r="C13" s="2">
        <v>-9.8240099999999995</v>
      </c>
      <c r="D13" s="2"/>
      <c r="E13" s="2">
        <v>-23.82206</v>
      </c>
      <c r="F13" s="2"/>
      <c r="G13" s="2">
        <v>-101.36772000000001</v>
      </c>
      <c r="H13" s="2">
        <v>-83.838310000000007</v>
      </c>
      <c r="I13" s="2"/>
      <c r="J13" s="2">
        <v>-233.14017999999999</v>
      </c>
      <c r="K13" s="2"/>
      <c r="L13" s="2">
        <v>-312.05547999999999</v>
      </c>
      <c r="M13" s="2">
        <v>-270.64082000000002</v>
      </c>
      <c r="N13" s="2"/>
      <c r="O13" s="2">
        <v>-455.57083</v>
      </c>
    </row>
    <row r="14" spans="1:15" x14ac:dyDescent="0.75">
      <c r="A14" s="2"/>
      <c r="B14" s="2">
        <v>-62.485639999999997</v>
      </c>
      <c r="C14" s="2">
        <v>-16.417179999999998</v>
      </c>
      <c r="D14" s="2"/>
      <c r="E14" s="2"/>
      <c r="F14" s="2"/>
      <c r="G14" s="2">
        <v>-158.72519</v>
      </c>
      <c r="H14" s="2">
        <v>-116.77252</v>
      </c>
      <c r="I14" s="2"/>
      <c r="J14" s="2"/>
      <c r="K14" s="2"/>
      <c r="L14" s="2">
        <v>-485.23599999999999</v>
      </c>
      <c r="M14" s="2">
        <v>-290.24495999999999</v>
      </c>
      <c r="N14" s="2"/>
      <c r="O14" s="2"/>
    </row>
    <row r="15" spans="1:15" x14ac:dyDescent="0.75">
      <c r="A15" s="2"/>
      <c r="B15" s="2">
        <v>-43.976999999999997</v>
      </c>
      <c r="C15" s="2">
        <v>-4.8315900000000003</v>
      </c>
      <c r="D15" s="2"/>
      <c r="E15" s="2"/>
      <c r="F15" s="2"/>
      <c r="G15" s="2">
        <v>-191.69495000000001</v>
      </c>
      <c r="H15" s="2">
        <v>-32.085470000000001</v>
      </c>
      <c r="I15" s="2"/>
      <c r="J15" s="2"/>
      <c r="K15" s="2"/>
      <c r="L15" s="2">
        <v>-612.23302000000001</v>
      </c>
      <c r="M15" s="2">
        <v>-102.62465</v>
      </c>
      <c r="N15" s="2"/>
      <c r="O15" s="2"/>
    </row>
    <row r="16" spans="1:15" x14ac:dyDescent="0.75">
      <c r="A16" s="2"/>
      <c r="B16" s="2">
        <v>-50.740470000000002</v>
      </c>
      <c r="C16" s="2">
        <v>-12.183389999999999</v>
      </c>
      <c r="D16" s="2"/>
      <c r="E16" s="2"/>
      <c r="F16" s="2"/>
      <c r="G16" s="2"/>
      <c r="H16" s="2">
        <v>-66.312259999999995</v>
      </c>
      <c r="I16" s="2"/>
      <c r="J16" s="2"/>
      <c r="K16" s="2"/>
      <c r="L16" s="2">
        <v>-600.43005000000005</v>
      </c>
      <c r="M16" s="2">
        <v>-191.09119999999999</v>
      </c>
      <c r="N16" s="2"/>
      <c r="O16" s="2"/>
    </row>
    <row r="17" spans="1:15" x14ac:dyDescent="0.75">
      <c r="A17" s="2"/>
      <c r="B17" s="2">
        <v>-48.929810000000003</v>
      </c>
      <c r="C17" s="2">
        <v>-17.303000000000001</v>
      </c>
      <c r="D17" s="2"/>
      <c r="E17" s="2"/>
      <c r="F17" s="2"/>
      <c r="G17" s="2"/>
      <c r="H17" s="2">
        <v>-66.199389999999994</v>
      </c>
      <c r="I17" s="2"/>
      <c r="J17" s="2"/>
      <c r="K17" s="2"/>
      <c r="L17" s="2">
        <v>-535.84208999999998</v>
      </c>
      <c r="M17" s="2">
        <v>-201.24231</v>
      </c>
      <c r="N17" s="2"/>
      <c r="O17" s="2"/>
    </row>
    <row r="18" spans="1:15" x14ac:dyDescent="0.7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>
        <v>-396.33697999999998</v>
      </c>
      <c r="M18" s="2"/>
      <c r="N18" s="2"/>
      <c r="O18" s="2"/>
    </row>
    <row r="19" spans="1:15" x14ac:dyDescent="0.7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>
        <v>-419.67167999999998</v>
      </c>
      <c r="M19" s="2"/>
      <c r="N19" s="2"/>
      <c r="O19" s="2"/>
    </row>
    <row r="20" spans="1:15" x14ac:dyDescent="0.7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>
        <v>-515.95294000000001</v>
      </c>
      <c r="M20" s="2"/>
      <c r="N20" s="2"/>
      <c r="O20" s="2"/>
    </row>
    <row r="21" spans="1:15" x14ac:dyDescent="0.7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</row>
    <row r="22" spans="1:15" x14ac:dyDescent="0.7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</row>
    <row r="23" spans="1:15" x14ac:dyDescent="0.7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</row>
    <row r="24" spans="1:15" x14ac:dyDescent="0.75">
      <c r="A24" s="3" t="s">
        <v>0</v>
      </c>
      <c r="B24" s="3">
        <f>AVERAGE(B5:B21)</f>
        <v>-28.474263846153846</v>
      </c>
      <c r="C24" s="3">
        <f>AVERAGE(C5:C21)</f>
        <v>-10.919356153846156</v>
      </c>
      <c r="D24" s="3">
        <f>AVERAGE(D5:D21)</f>
        <v>-24.800958749999999</v>
      </c>
      <c r="E24" s="3">
        <f>AVERAGE(E5:E21)</f>
        <v>-22.240275555555556</v>
      </c>
      <c r="F24" s="3"/>
      <c r="G24" s="3">
        <f>AVERAGE(G5:G21)</f>
        <v>-131.8158981818182</v>
      </c>
      <c r="H24" s="3">
        <f>AVERAGE(H5:H21)</f>
        <v>-55.95958538461538</v>
      </c>
      <c r="I24" s="3">
        <f>AVERAGE(I5:I21)</f>
        <v>-156.30319499999999</v>
      </c>
      <c r="J24" s="3">
        <f>AVERAGE(J5:J21)</f>
        <v>-137.25024666666667</v>
      </c>
      <c r="K24" s="3"/>
      <c r="L24" s="3">
        <f>AVERAGE(L5:L21)</f>
        <v>-431.43042937500002</v>
      </c>
      <c r="M24" s="3">
        <f>AVERAGE(M5:M21)</f>
        <v>-158.12762230769232</v>
      </c>
      <c r="N24" s="3">
        <f>AVERAGE(N5:N21)</f>
        <v>-412.31963499999995</v>
      </c>
      <c r="O24" s="3">
        <f>AVERAGE(O5:O21)</f>
        <v>-368.48115666666666</v>
      </c>
    </row>
    <row r="25" spans="1:15" x14ac:dyDescent="0.75">
      <c r="A25" s="3" t="s">
        <v>10</v>
      </c>
      <c r="B25" s="3">
        <f>(STDEV(B5:B21))/SQRT(COUNT(B5:B21))</f>
        <v>5.1686991795929709</v>
      </c>
      <c r="C25" s="3">
        <f t="shared" ref="C25:E25" si="0">(STDEV(C5:C21))/SQRT(COUNT(C5:C21))</f>
        <v>1.7824932866614098</v>
      </c>
      <c r="D25" s="3">
        <f t="shared" si="0"/>
        <v>3.5452249211023448</v>
      </c>
      <c r="E25" s="3">
        <f t="shared" si="0"/>
        <v>5.0499238838422418</v>
      </c>
      <c r="F25" s="3"/>
      <c r="G25" s="3">
        <f>(STDEV(G5:G21))/SQRT(COUNT(G5:G21))</f>
        <v>12.678111397864319</v>
      </c>
      <c r="H25" s="3">
        <f t="shared" ref="H25:I25" si="1">(STDEV(H5:H21))/SQRT(COUNT(H5:H21))</f>
        <v>7.521195716559169</v>
      </c>
      <c r="I25" s="3">
        <f t="shared" si="1"/>
        <v>21.113487310995168</v>
      </c>
      <c r="J25" s="3">
        <f>(STDEV(J5:J21))/SQRT(COUNT(J5:J21))</f>
        <v>16.100069168558793</v>
      </c>
      <c r="K25" s="3"/>
      <c r="L25" s="3">
        <f>(STDEV(L5:L21))/SQRT(COUNT(L5:L21))</f>
        <v>24.082297840712702</v>
      </c>
      <c r="M25" s="3">
        <f t="shared" ref="M25:O25" si="2">(STDEV(M5:M21))/SQRT(COUNT(M5:M21))</f>
        <v>19.597130540026285</v>
      </c>
      <c r="N25" s="3">
        <f t="shared" si="2"/>
        <v>40.65940498116295</v>
      </c>
      <c r="O25" s="3">
        <f t="shared" si="2"/>
        <v>30.474194260124076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EA7302-F802-47C6-8BD4-F90EE89EB64C}">
  <dimension ref="A1:J23"/>
  <sheetViews>
    <sheetView workbookViewId="0">
      <selection activeCell="H3" sqref="H3:J3"/>
    </sheetView>
  </sheetViews>
  <sheetFormatPr defaultRowHeight="14.75" x14ac:dyDescent="0.75"/>
  <sheetData>
    <row r="1" spans="1:10" x14ac:dyDescent="0.75">
      <c r="B1" s="1" t="s">
        <v>11</v>
      </c>
    </row>
    <row r="3" spans="1:10" x14ac:dyDescent="0.75">
      <c r="A3" s="2"/>
      <c r="B3" s="3" t="s">
        <v>1</v>
      </c>
      <c r="C3" s="3" t="s">
        <v>17</v>
      </c>
      <c r="D3" s="3" t="s">
        <v>18</v>
      </c>
      <c r="E3" s="3" t="s">
        <v>19</v>
      </c>
      <c r="F3" s="3"/>
      <c r="G3" s="3" t="s">
        <v>1</v>
      </c>
      <c r="H3" s="3" t="s">
        <v>17</v>
      </c>
      <c r="I3" s="3" t="s">
        <v>18</v>
      </c>
      <c r="J3" s="3" t="s">
        <v>19</v>
      </c>
    </row>
    <row r="4" spans="1:10" s="1" customFormat="1" x14ac:dyDescent="0.75">
      <c r="A4" s="3"/>
      <c r="B4" s="3" t="s">
        <v>9</v>
      </c>
      <c r="C4" s="3" t="s">
        <v>9</v>
      </c>
      <c r="D4" s="3" t="s">
        <v>9</v>
      </c>
      <c r="E4" s="3" t="s">
        <v>9</v>
      </c>
      <c r="F4" s="3"/>
      <c r="G4" s="3" t="s">
        <v>8</v>
      </c>
      <c r="H4" s="3" t="s">
        <v>8</v>
      </c>
      <c r="I4" s="3" t="s">
        <v>8</v>
      </c>
      <c r="J4" s="3" t="s">
        <v>8</v>
      </c>
    </row>
    <row r="5" spans="1:10" x14ac:dyDescent="0.75">
      <c r="A5" s="2"/>
      <c r="B5" s="2">
        <v>-467.79494999999997</v>
      </c>
      <c r="C5" s="2">
        <v>-136.33727999999999</v>
      </c>
      <c r="D5" s="2">
        <v>-806.24194999999997</v>
      </c>
      <c r="E5" s="2">
        <v>-405.78946000000002</v>
      </c>
      <c r="F5" s="2"/>
      <c r="G5" s="2">
        <v>-617.72335999999996</v>
      </c>
      <c r="H5" s="2">
        <v>-188.99825000000001</v>
      </c>
      <c r="I5" s="2">
        <v>-944.18538999999998</v>
      </c>
      <c r="J5" s="2">
        <v>-478.05759</v>
      </c>
    </row>
    <row r="6" spans="1:10" x14ac:dyDescent="0.75">
      <c r="A6" s="2"/>
      <c r="B6" s="2">
        <v>-486.82657</v>
      </c>
      <c r="C6" s="2">
        <v>-101.09010000000001</v>
      </c>
      <c r="D6" s="2">
        <v>-717.03590999999994</v>
      </c>
      <c r="E6" s="2">
        <v>-355.61318</v>
      </c>
      <c r="F6" s="2"/>
      <c r="G6" s="2">
        <v>-760.60657000000003</v>
      </c>
      <c r="H6" s="2">
        <v>-133.18482</v>
      </c>
      <c r="I6" s="2">
        <v>-884.26642000000004</v>
      </c>
      <c r="J6" s="2">
        <v>-430.70943999999997</v>
      </c>
    </row>
    <row r="7" spans="1:10" x14ac:dyDescent="0.75">
      <c r="A7" s="2"/>
      <c r="B7" s="2">
        <v>-494.95663999999999</v>
      </c>
      <c r="C7" s="2">
        <v>-100.98735000000001</v>
      </c>
      <c r="D7" s="2">
        <v>-435.30394999999999</v>
      </c>
      <c r="E7" s="2">
        <v>-383.64037000000002</v>
      </c>
      <c r="F7" s="2"/>
      <c r="G7" s="2">
        <v>-615.49419</v>
      </c>
      <c r="H7" s="2">
        <v>-126.34782</v>
      </c>
      <c r="I7" s="2">
        <v>-521.67301999999995</v>
      </c>
      <c r="J7" s="2">
        <v>-475.95969000000002</v>
      </c>
    </row>
    <row r="8" spans="1:10" x14ac:dyDescent="0.75">
      <c r="A8" s="2"/>
      <c r="B8" s="2">
        <v>-464.55790000000002</v>
      </c>
      <c r="C8" s="2">
        <v>-218.10120000000001</v>
      </c>
      <c r="D8" s="2">
        <v>-448.51333</v>
      </c>
      <c r="E8" s="2">
        <v>-563.7595</v>
      </c>
      <c r="F8" s="2"/>
      <c r="G8" s="2">
        <v>-601.81890999999996</v>
      </c>
      <c r="H8" s="2">
        <v>-261.23712999999998</v>
      </c>
      <c r="I8" s="2">
        <v>-573.62689999999998</v>
      </c>
      <c r="J8" s="2">
        <v>-688.99729000000002</v>
      </c>
    </row>
    <row r="9" spans="1:10" x14ac:dyDescent="0.75">
      <c r="A9" s="2"/>
      <c r="B9" s="2">
        <v>-626.82614000000001</v>
      </c>
      <c r="C9" s="2">
        <v>-190.27112</v>
      </c>
      <c r="D9" s="2">
        <v>-383.50547999999998</v>
      </c>
      <c r="E9" s="2">
        <v>-457.93146000000002</v>
      </c>
      <c r="F9" s="2"/>
      <c r="G9" s="2">
        <v>-728.51442999999995</v>
      </c>
      <c r="H9" s="2">
        <v>-246.46299999999999</v>
      </c>
      <c r="I9" s="2">
        <v>-475.63607999999999</v>
      </c>
      <c r="J9" s="2">
        <v>-568.93304000000001</v>
      </c>
    </row>
    <row r="10" spans="1:10" x14ac:dyDescent="0.75">
      <c r="A10" s="2"/>
      <c r="B10" s="2">
        <v>-484.77154999999999</v>
      </c>
      <c r="C10" s="2">
        <v>-219.76612</v>
      </c>
      <c r="D10" s="2">
        <v>-510.01549</v>
      </c>
      <c r="E10" s="2">
        <v>-601.63594999999998</v>
      </c>
      <c r="F10" s="2"/>
      <c r="G10" s="2">
        <v>-580.27675999999997</v>
      </c>
      <c r="H10" s="2">
        <v>-260.63139000000001</v>
      </c>
      <c r="I10" s="2">
        <v>-619.86107000000004</v>
      </c>
      <c r="J10" s="2">
        <v>-749.02634</v>
      </c>
    </row>
    <row r="11" spans="1:10" x14ac:dyDescent="0.75">
      <c r="A11" s="2"/>
      <c r="B11" s="2">
        <v>-840.00519999999995</v>
      </c>
      <c r="C11" s="2">
        <v>-287.64179000000001</v>
      </c>
      <c r="D11" s="2">
        <v>-619.85101999999995</v>
      </c>
      <c r="E11" s="2">
        <v>-364.84231999999997</v>
      </c>
      <c r="F11" s="2"/>
      <c r="G11" s="2">
        <v>-1105.66005</v>
      </c>
      <c r="H11" s="2">
        <v>-361.03456999999997</v>
      </c>
      <c r="I11" s="2">
        <v>-739.64103999999998</v>
      </c>
      <c r="J11" s="2">
        <v>-442.24403000000001</v>
      </c>
    </row>
    <row r="12" spans="1:10" x14ac:dyDescent="0.75">
      <c r="A12" s="2"/>
      <c r="B12" s="2">
        <v>-466.99155000000002</v>
      </c>
      <c r="C12" s="2">
        <v>-257.21971000000002</v>
      </c>
      <c r="D12" s="2">
        <v>-527.49311999999998</v>
      </c>
      <c r="E12" s="2">
        <v>-664.38346000000001</v>
      </c>
      <c r="F12" s="2"/>
      <c r="G12" s="2">
        <v>-521.7423</v>
      </c>
      <c r="H12" s="2">
        <v>-321.33271999999999</v>
      </c>
      <c r="I12" s="2">
        <v>-715.14287999999999</v>
      </c>
      <c r="J12" s="2">
        <v>-815.44494999999995</v>
      </c>
    </row>
    <row r="13" spans="1:10" x14ac:dyDescent="0.75">
      <c r="A13" s="2"/>
      <c r="B13" s="2">
        <v>-428.90007000000003</v>
      </c>
      <c r="C13" s="2">
        <v>-368.67203000000001</v>
      </c>
      <c r="D13" s="2"/>
      <c r="E13" s="2">
        <v>-717.95957999999996</v>
      </c>
      <c r="F13" s="2"/>
      <c r="G13" s="2">
        <v>-536.02323999999999</v>
      </c>
      <c r="H13" s="2">
        <v>-592.67592000000002</v>
      </c>
      <c r="I13" s="2"/>
      <c r="J13" s="2">
        <v>-844.52292999999997</v>
      </c>
    </row>
    <row r="14" spans="1:10" x14ac:dyDescent="0.75">
      <c r="A14" s="2"/>
      <c r="B14" s="2">
        <v>-410.16879999999998</v>
      </c>
      <c r="C14" s="2">
        <v>-438.89339000000001</v>
      </c>
      <c r="D14" s="2"/>
      <c r="E14" s="2"/>
      <c r="F14" s="2"/>
      <c r="G14" s="2">
        <v>-504.43567000000002</v>
      </c>
      <c r="H14" s="2">
        <v>-277.73809999999997</v>
      </c>
      <c r="I14" s="2"/>
      <c r="J14" s="2"/>
    </row>
    <row r="15" spans="1:10" x14ac:dyDescent="0.75">
      <c r="A15" s="2"/>
      <c r="B15" s="2">
        <v>-661.62387999999999</v>
      </c>
      <c r="C15" s="2">
        <v>-183.15502000000001</v>
      </c>
      <c r="D15" s="2"/>
      <c r="E15" s="2"/>
      <c r="F15" s="2"/>
      <c r="G15" s="2">
        <v>-820.57073000000003</v>
      </c>
      <c r="H15" s="2">
        <v>-405.31499000000002</v>
      </c>
      <c r="I15" s="2"/>
      <c r="J15" s="2"/>
    </row>
    <row r="16" spans="1:10" x14ac:dyDescent="0.75">
      <c r="A16" s="2"/>
      <c r="B16" s="2"/>
      <c r="C16" s="2">
        <v>-268.60924</v>
      </c>
      <c r="D16" s="2"/>
      <c r="E16" s="2"/>
      <c r="F16" s="2"/>
      <c r="G16" s="2"/>
      <c r="H16" s="2">
        <v>-393.12592000000001</v>
      </c>
      <c r="I16" s="2"/>
      <c r="J16" s="2"/>
    </row>
    <row r="17" spans="1:10" x14ac:dyDescent="0.75">
      <c r="A17" s="2"/>
      <c r="B17" s="2"/>
      <c r="C17" s="2">
        <v>-305.12184000000002</v>
      </c>
      <c r="D17" s="2"/>
      <c r="E17" s="2"/>
      <c r="F17" s="2"/>
      <c r="G17" s="2"/>
      <c r="H17" s="2"/>
      <c r="I17" s="2"/>
      <c r="J17" s="2"/>
    </row>
    <row r="18" spans="1:10" x14ac:dyDescent="0.75">
      <c r="A18" s="2"/>
      <c r="B18" s="2"/>
      <c r="C18" s="2"/>
      <c r="D18" s="2"/>
      <c r="E18" s="2"/>
      <c r="F18" s="2"/>
      <c r="G18" s="2"/>
      <c r="H18" s="2"/>
      <c r="I18" s="2"/>
      <c r="J18" s="2"/>
    </row>
    <row r="19" spans="1:10" x14ac:dyDescent="0.75">
      <c r="A19" s="2"/>
      <c r="B19" s="2"/>
      <c r="C19" s="2"/>
      <c r="D19" s="2"/>
      <c r="E19" s="2"/>
      <c r="F19" s="2"/>
      <c r="G19" s="2"/>
      <c r="H19" s="2"/>
      <c r="I19" s="2"/>
      <c r="J19" s="2"/>
    </row>
    <row r="20" spans="1:10" x14ac:dyDescent="0.75">
      <c r="A20" s="2"/>
      <c r="B20" s="2"/>
      <c r="C20" s="2"/>
      <c r="D20" s="2"/>
      <c r="E20" s="2"/>
      <c r="F20" s="2"/>
      <c r="G20" s="2"/>
      <c r="H20" s="2"/>
      <c r="I20" s="2"/>
      <c r="J20" s="2"/>
    </row>
    <row r="21" spans="1:10" x14ac:dyDescent="0.75">
      <c r="A21" s="2"/>
      <c r="B21" s="2"/>
      <c r="C21" s="2"/>
      <c r="D21" s="2"/>
      <c r="E21" s="2"/>
      <c r="F21" s="2"/>
      <c r="G21" s="2"/>
      <c r="H21" s="2"/>
      <c r="I21" s="2"/>
      <c r="J21" s="2"/>
    </row>
    <row r="22" spans="1:10" x14ac:dyDescent="0.75">
      <c r="A22" s="3" t="s">
        <v>0</v>
      </c>
      <c r="B22" s="3">
        <f>AVERAGE(B5:B19)</f>
        <v>-530.31120454545453</v>
      </c>
      <c r="C22" s="3">
        <f>AVERAGE(C5:C19)</f>
        <v>-236.60509153846152</v>
      </c>
      <c r="D22" s="3">
        <f>AVERAGE(D5:D19)</f>
        <v>-555.99503125000001</v>
      </c>
      <c r="E22" s="3">
        <f>AVERAGE(E5:E19)</f>
        <v>-501.72836444444442</v>
      </c>
      <c r="F22" s="3"/>
      <c r="G22" s="3">
        <f>AVERAGE(G5:G19)</f>
        <v>-672.07874636363636</v>
      </c>
      <c r="H22" s="3">
        <f>AVERAGE(H5:H19)</f>
        <v>-297.3403858333333</v>
      </c>
      <c r="I22" s="3">
        <f>AVERAGE(I5:I19)</f>
        <v>-684.25409999999999</v>
      </c>
      <c r="J22" s="3">
        <f>AVERAGE(J5:J19)</f>
        <v>-610.43281111111105</v>
      </c>
    </row>
    <row r="23" spans="1:10" x14ac:dyDescent="0.75">
      <c r="A23" s="3" t="s">
        <v>10</v>
      </c>
      <c r="B23" s="3">
        <f>(STDEV(B5:B19))/SQRT(COUNT(B5:B19))</f>
        <v>38.687890342381081</v>
      </c>
      <c r="C23" s="3">
        <f t="shared" ref="C23:E23" si="0">(STDEV(C5:C19))/SQRT(COUNT(C5:C19))</f>
        <v>27.683022678983257</v>
      </c>
      <c r="D23" s="3">
        <f t="shared" si="0"/>
        <v>52.001553534049613</v>
      </c>
      <c r="E23" s="3">
        <f t="shared" si="0"/>
        <v>45.976542791222009</v>
      </c>
      <c r="F23" s="3"/>
      <c r="G23" s="3">
        <f>(STDEV(G5:G19))/SQRT(COUNT(G5:G19))</f>
        <v>53.069550962872796</v>
      </c>
      <c r="H23" s="3">
        <f t="shared" ref="H23:J23" si="1">(STDEV(H5:H19))/SQRT(COUNT(H5:H19))</f>
        <v>37.561698925529086</v>
      </c>
      <c r="I23" s="3">
        <f t="shared" si="1"/>
        <v>59.451354523257947</v>
      </c>
      <c r="J23" s="3">
        <f t="shared" si="1"/>
        <v>55.292795282277687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04DC1B-7436-49F8-8C99-C397C75530D5}">
  <dimension ref="A2:J33"/>
  <sheetViews>
    <sheetView zoomScale="70" zoomScaleNormal="70" workbookViewId="0">
      <selection activeCell="C4" sqref="C4"/>
    </sheetView>
  </sheetViews>
  <sheetFormatPr defaultRowHeight="14.75" x14ac:dyDescent="0.75"/>
  <sheetData>
    <row r="2" spans="1:4" x14ac:dyDescent="0.75">
      <c r="B2" s="1" t="s">
        <v>2</v>
      </c>
    </row>
    <row r="4" spans="1:4" x14ac:dyDescent="0.75">
      <c r="A4" s="2"/>
      <c r="B4" s="3" t="s">
        <v>1</v>
      </c>
      <c r="C4" s="3" t="s">
        <v>17</v>
      </c>
      <c r="D4" s="1"/>
    </row>
    <row r="5" spans="1:4" x14ac:dyDescent="0.75">
      <c r="A5" s="2"/>
      <c r="B5" s="2">
        <v>-373.00695000000002</v>
      </c>
      <c r="C5" s="2">
        <v>-274.00099</v>
      </c>
    </row>
    <row r="6" spans="1:4" x14ac:dyDescent="0.75">
      <c r="A6" s="2"/>
      <c r="B6" s="2">
        <v>-322.08667000000003</v>
      </c>
      <c r="C6" s="2">
        <v>-123.31681</v>
      </c>
    </row>
    <row r="7" spans="1:4" x14ac:dyDescent="0.75">
      <c r="A7" s="2"/>
      <c r="B7" s="2">
        <v>-706.15342999999996</v>
      </c>
      <c r="C7" s="2">
        <v>-642.91494999999998</v>
      </c>
    </row>
    <row r="8" spans="1:4" x14ac:dyDescent="0.75">
      <c r="A8" s="2"/>
      <c r="B8" s="2">
        <v>-366.57297</v>
      </c>
      <c r="C8" s="2">
        <v>-485.82547</v>
      </c>
    </row>
    <row r="9" spans="1:4" x14ac:dyDescent="0.75">
      <c r="A9" s="2"/>
      <c r="B9" s="2">
        <v>-385.66913</v>
      </c>
      <c r="C9" s="2">
        <v>-733.51670000000001</v>
      </c>
    </row>
    <row r="10" spans="1:4" x14ac:dyDescent="0.75">
      <c r="A10" s="2"/>
      <c r="B10" s="2">
        <v>-308.71134000000001</v>
      </c>
      <c r="C10" s="2">
        <v>-597.44188999999994</v>
      </c>
    </row>
    <row r="11" spans="1:4" x14ac:dyDescent="0.75">
      <c r="A11" s="2"/>
      <c r="B11" s="2">
        <v>-355.82517000000001</v>
      </c>
      <c r="C11" s="2">
        <v>-582.34801000000004</v>
      </c>
    </row>
    <row r="12" spans="1:4" x14ac:dyDescent="0.75">
      <c r="A12" s="2"/>
      <c r="B12" s="2">
        <v>-629.10739000000001</v>
      </c>
      <c r="C12" s="2">
        <v>-297.42032</v>
      </c>
    </row>
    <row r="13" spans="1:4" x14ac:dyDescent="0.75">
      <c r="A13" s="2"/>
      <c r="B13" s="2">
        <v>-379.86013000000003</v>
      </c>
      <c r="C13" s="2">
        <v>-183.77336</v>
      </c>
    </row>
    <row r="14" spans="1:4" x14ac:dyDescent="0.75">
      <c r="A14" s="2"/>
      <c r="B14" s="2">
        <v>-725.16607999999997</v>
      </c>
      <c r="C14" s="2">
        <v>-315.53696000000002</v>
      </c>
    </row>
    <row r="15" spans="1:4" x14ac:dyDescent="0.75">
      <c r="A15" s="2"/>
      <c r="B15" s="2">
        <v>-392.10998000000001</v>
      </c>
      <c r="C15" s="2">
        <v>-134.72254000000001</v>
      </c>
    </row>
    <row r="16" spans="1:4" x14ac:dyDescent="0.75">
      <c r="A16" s="2"/>
      <c r="B16" s="2">
        <v>-904.24764000000005</v>
      </c>
      <c r="C16" s="2">
        <v>-352.17439999999999</v>
      </c>
    </row>
    <row r="17" spans="1:10" x14ac:dyDescent="0.75">
      <c r="A17" s="2"/>
      <c r="B17" s="2">
        <v>-401.04505</v>
      </c>
      <c r="C17" s="2">
        <v>-401.96301</v>
      </c>
      <c r="J17" s="1" t="s">
        <v>0</v>
      </c>
    </row>
    <row r="18" spans="1:10" x14ac:dyDescent="0.75">
      <c r="A18" s="2"/>
      <c r="B18" s="2">
        <v>-789.68775000000005</v>
      </c>
      <c r="C18" s="2">
        <v>-520.54236000000003</v>
      </c>
      <c r="J18" s="1" t="s">
        <v>10</v>
      </c>
    </row>
    <row r="19" spans="1:10" x14ac:dyDescent="0.75">
      <c r="A19" s="2"/>
      <c r="B19" s="2">
        <v>-483.74621999999999</v>
      </c>
      <c r="C19" s="2">
        <v>-678.39169000000004</v>
      </c>
    </row>
    <row r="20" spans="1:10" x14ac:dyDescent="0.75">
      <c r="A20" s="2"/>
      <c r="B20" s="2">
        <v>-335.52656000000002</v>
      </c>
      <c r="C20" s="2">
        <v>-489.97410000000002</v>
      </c>
    </row>
    <row r="21" spans="1:10" x14ac:dyDescent="0.75">
      <c r="A21" s="2"/>
      <c r="B21" s="2">
        <v>-436.49705999999998</v>
      </c>
      <c r="C21" s="2">
        <v>-527.09784000000002</v>
      </c>
    </row>
    <row r="22" spans="1:10" x14ac:dyDescent="0.75">
      <c r="A22" s="2"/>
      <c r="B22" s="2">
        <v>-360.93272999999999</v>
      </c>
      <c r="C22" s="2">
        <v>-508.34354000000002</v>
      </c>
    </row>
    <row r="23" spans="1:10" x14ac:dyDescent="0.75">
      <c r="A23" s="2"/>
      <c r="B23" s="2">
        <v>-549.05969000000005</v>
      </c>
      <c r="C23" s="2"/>
    </row>
    <row r="24" spans="1:10" x14ac:dyDescent="0.75">
      <c r="A24" s="2"/>
      <c r="B24" s="2">
        <v>-643.97694000000001</v>
      </c>
      <c r="C24" s="2"/>
    </row>
    <row r="25" spans="1:10" x14ac:dyDescent="0.75">
      <c r="A25" s="2"/>
      <c r="B25" s="2">
        <v>-455.97107999999997</v>
      </c>
      <c r="C25" s="2"/>
    </row>
    <row r="26" spans="1:10" x14ac:dyDescent="0.75">
      <c r="A26" s="2"/>
      <c r="B26" s="2">
        <v>-814.11447999999996</v>
      </c>
      <c r="C26" s="2"/>
    </row>
    <row r="27" spans="1:10" x14ac:dyDescent="0.75">
      <c r="A27" s="2"/>
      <c r="B27" s="2">
        <v>-725.44087999999999</v>
      </c>
      <c r="C27" s="2"/>
    </row>
    <row r="28" spans="1:10" x14ac:dyDescent="0.75">
      <c r="A28" s="2"/>
      <c r="B28" s="2">
        <v>-488.80745999999999</v>
      </c>
      <c r="C28" s="2"/>
    </row>
    <row r="29" spans="1:10" x14ac:dyDescent="0.75">
      <c r="A29" s="2"/>
      <c r="B29" s="2">
        <v>-739.04337999999996</v>
      </c>
      <c r="C29" s="2"/>
    </row>
    <row r="30" spans="1:10" x14ac:dyDescent="0.75">
      <c r="A30" s="2"/>
      <c r="B30" s="2"/>
      <c r="C30" s="2"/>
    </row>
    <row r="31" spans="1:10" x14ac:dyDescent="0.75">
      <c r="A31" s="2"/>
      <c r="B31" s="2"/>
      <c r="C31" s="2"/>
    </row>
    <row r="32" spans="1:10" x14ac:dyDescent="0.75">
      <c r="A32" s="3" t="s">
        <v>0</v>
      </c>
      <c r="B32" s="3">
        <f>AVERAGE(B5:B29)</f>
        <v>-522.89464640000006</v>
      </c>
      <c r="C32" s="3">
        <f>AVERAGE(C5:C29)</f>
        <v>-436.07249666666678</v>
      </c>
      <c r="D32" s="1"/>
    </row>
    <row r="33" spans="1:4" x14ac:dyDescent="0.75">
      <c r="A33" s="3" t="s">
        <v>10</v>
      </c>
      <c r="B33" s="3">
        <f>(STDEV(B5:B29))/SQRT(COUNT(B5:B29))</f>
        <v>36.481008868415081</v>
      </c>
      <c r="C33" s="3">
        <f>(STDEV(C5:C29))/SQRT(COUNT(C5:C29))</f>
        <v>43.684183051768919</v>
      </c>
      <c r="D33" s="1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BA0E58-D416-4B0A-9E2F-A5FA3C18E009}">
  <dimension ref="A2:D33"/>
  <sheetViews>
    <sheetView zoomScale="70" zoomScaleNormal="70" workbookViewId="0">
      <selection activeCell="C4" sqref="C4"/>
    </sheetView>
  </sheetViews>
  <sheetFormatPr defaultRowHeight="14.75" x14ac:dyDescent="0.75"/>
  <sheetData>
    <row r="2" spans="1:4" x14ac:dyDescent="0.75">
      <c r="B2" s="1" t="s">
        <v>3</v>
      </c>
    </row>
    <row r="4" spans="1:4" x14ac:dyDescent="0.75">
      <c r="A4" s="2"/>
      <c r="B4" s="3" t="s">
        <v>1</v>
      </c>
      <c r="C4" s="3" t="s">
        <v>17</v>
      </c>
      <c r="D4" s="1"/>
    </row>
    <row r="5" spans="1:4" x14ac:dyDescent="0.75">
      <c r="A5" s="2"/>
      <c r="B5" s="2">
        <v>-77.450630000000004</v>
      </c>
      <c r="C5" s="2">
        <v>-67.968879999999999</v>
      </c>
    </row>
    <row r="6" spans="1:4" x14ac:dyDescent="0.75">
      <c r="A6" s="2"/>
      <c r="B6" s="2">
        <v>-82.261970000000005</v>
      </c>
      <c r="C6" s="2">
        <v>-47.540349999999997</v>
      </c>
    </row>
    <row r="7" spans="1:4" x14ac:dyDescent="0.75">
      <c r="A7" s="2"/>
      <c r="B7" s="2">
        <v>-66.543099999999995</v>
      </c>
      <c r="C7" s="2">
        <v>-38.02957</v>
      </c>
    </row>
    <row r="8" spans="1:4" x14ac:dyDescent="0.75">
      <c r="A8" s="2"/>
      <c r="B8" s="2">
        <v>-107.53223</v>
      </c>
      <c r="C8" s="2">
        <v>-61.867820000000002</v>
      </c>
    </row>
    <row r="9" spans="1:4" x14ac:dyDescent="0.75">
      <c r="A9" s="2"/>
      <c r="B9" s="2">
        <v>-92.261970000000005</v>
      </c>
      <c r="C9" s="2">
        <v>-61.860390000000002</v>
      </c>
    </row>
    <row r="10" spans="1:4" x14ac:dyDescent="0.75">
      <c r="A10" s="2"/>
      <c r="B10" s="2">
        <v>-127.13985</v>
      </c>
      <c r="C10" s="2">
        <v>-73.085030000000003</v>
      </c>
    </row>
    <row r="11" spans="1:4" x14ac:dyDescent="0.75">
      <c r="A11" s="2"/>
      <c r="B11" s="2">
        <v>-115.43617</v>
      </c>
      <c r="C11" s="2">
        <v>-32.102960000000003</v>
      </c>
    </row>
    <row r="12" spans="1:4" x14ac:dyDescent="0.75">
      <c r="A12" s="2"/>
      <c r="B12" s="2">
        <v>-145.03513000000001</v>
      </c>
      <c r="C12" s="2">
        <v>-23.253779999999999</v>
      </c>
    </row>
    <row r="13" spans="1:4" x14ac:dyDescent="0.75">
      <c r="A13" s="2"/>
      <c r="B13" s="2">
        <v>-87.979110000000006</v>
      </c>
      <c r="C13" s="2">
        <v>-19.720210000000002</v>
      </c>
    </row>
    <row r="14" spans="1:4" x14ac:dyDescent="0.75">
      <c r="A14" s="2"/>
      <c r="B14" s="2">
        <v>-77.912210000000002</v>
      </c>
      <c r="C14" s="2">
        <v>-48.981769999999997</v>
      </c>
    </row>
    <row r="15" spans="1:4" x14ac:dyDescent="0.75">
      <c r="A15" s="2"/>
      <c r="B15" s="2">
        <v>-86.702799999999996</v>
      </c>
      <c r="C15" s="2">
        <v>-73.325140000000005</v>
      </c>
    </row>
    <row r="16" spans="1:4" x14ac:dyDescent="0.75">
      <c r="A16" s="2"/>
      <c r="B16" s="2">
        <v>-101.84542999999999</v>
      </c>
      <c r="C16" s="2">
        <v>-74.567130000000006</v>
      </c>
    </row>
    <row r="17" spans="1:4" x14ac:dyDescent="0.75">
      <c r="A17" s="2"/>
      <c r="B17" s="2">
        <v>-105.51231</v>
      </c>
      <c r="C17" s="2">
        <v>-95.795500000000004</v>
      </c>
    </row>
    <row r="18" spans="1:4" x14ac:dyDescent="0.75">
      <c r="A18" s="2"/>
      <c r="B18" s="2">
        <v>-121.06319999999999</v>
      </c>
      <c r="C18" s="2">
        <v>-68.023259999999993</v>
      </c>
    </row>
    <row r="19" spans="1:4" x14ac:dyDescent="0.75">
      <c r="A19" s="2"/>
      <c r="B19" s="2">
        <v>-99.800259999999994</v>
      </c>
      <c r="C19" s="2">
        <v>-54.901040000000002</v>
      </c>
    </row>
    <row r="20" spans="1:4" x14ac:dyDescent="0.75">
      <c r="A20" s="2"/>
      <c r="B20" s="2">
        <v>-177.43680000000001</v>
      </c>
      <c r="C20" s="2">
        <v>-63.367289999999997</v>
      </c>
    </row>
    <row r="21" spans="1:4" x14ac:dyDescent="0.75">
      <c r="A21" s="2"/>
      <c r="B21" s="2">
        <v>-130.63348999999999</v>
      </c>
      <c r="C21" s="2"/>
    </row>
    <row r="22" spans="1:4" x14ac:dyDescent="0.75">
      <c r="A22" s="2"/>
      <c r="B22" s="2">
        <v>-94.874520000000004</v>
      </c>
      <c r="C22" s="2"/>
    </row>
    <row r="23" spans="1:4" x14ac:dyDescent="0.75">
      <c r="A23" s="2"/>
      <c r="B23" s="2">
        <v>-184.45913999999999</v>
      </c>
      <c r="C23" s="2"/>
    </row>
    <row r="24" spans="1:4" x14ac:dyDescent="0.75">
      <c r="A24" s="2"/>
      <c r="B24" s="2">
        <v>-186.34809000000001</v>
      </c>
      <c r="C24" s="2"/>
    </row>
    <row r="25" spans="1:4" x14ac:dyDescent="0.75">
      <c r="A25" s="2"/>
      <c r="B25" s="2">
        <v>-186.26419999999999</v>
      </c>
      <c r="C25" s="2"/>
    </row>
    <row r="26" spans="1:4" x14ac:dyDescent="0.75">
      <c r="A26" s="2"/>
      <c r="B26" s="2">
        <v>-286.80851000000001</v>
      </c>
      <c r="C26" s="2"/>
    </row>
    <row r="27" spans="1:4" x14ac:dyDescent="0.75">
      <c r="A27" s="2"/>
      <c r="B27" s="2">
        <v>-159.78352000000001</v>
      </c>
      <c r="C27" s="2"/>
    </row>
    <row r="28" spans="1:4" x14ac:dyDescent="0.75">
      <c r="A28" s="2"/>
      <c r="B28" s="2">
        <v>-124.54725000000001</v>
      </c>
      <c r="C28" s="2"/>
    </row>
    <row r="29" spans="1:4" x14ac:dyDescent="0.75">
      <c r="A29" s="2"/>
      <c r="B29" s="2">
        <v>-129.01439999999999</v>
      </c>
      <c r="C29" s="2"/>
    </row>
    <row r="30" spans="1:4" x14ac:dyDescent="0.75">
      <c r="A30" s="2"/>
      <c r="B30" s="2">
        <v>-164.65226999999999</v>
      </c>
      <c r="C30" s="2"/>
    </row>
    <row r="31" spans="1:4" x14ac:dyDescent="0.75">
      <c r="A31" s="2"/>
      <c r="B31" s="2"/>
      <c r="C31" s="2"/>
    </row>
    <row r="32" spans="1:4" x14ac:dyDescent="0.75">
      <c r="A32" s="3" t="s">
        <v>0</v>
      </c>
      <c r="B32" s="3">
        <f>AVERAGE(B5:B30)</f>
        <v>-127.66532923076923</v>
      </c>
      <c r="C32" s="3">
        <f>AVERAGE(C5:C30)</f>
        <v>-56.524382499999994</v>
      </c>
      <c r="D32" s="1"/>
    </row>
    <row r="33" spans="1:4" x14ac:dyDescent="0.75">
      <c r="A33" s="3" t="s">
        <v>10</v>
      </c>
      <c r="B33" s="3">
        <f>(STDEV(B5:B30))/SQRT(COUNT(B5:B30))</f>
        <v>9.5705430333144612</v>
      </c>
      <c r="C33" s="3">
        <f>(STDEV(C5:C30))/SQRT(COUNT(C5:C30))</f>
        <v>5.1362747728181324</v>
      </c>
      <c r="D33" s="1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63DC5-3F60-4383-98E9-696F11C1EF69}">
  <dimension ref="A2:D33"/>
  <sheetViews>
    <sheetView zoomScale="70" zoomScaleNormal="70" workbookViewId="0">
      <selection activeCell="L37" sqref="L37"/>
    </sheetView>
  </sheetViews>
  <sheetFormatPr defaultRowHeight="14.75" x14ac:dyDescent="0.75"/>
  <sheetData>
    <row r="2" spans="1:4" x14ac:dyDescent="0.75">
      <c r="B2" s="1" t="s">
        <v>4</v>
      </c>
    </row>
    <row r="4" spans="1:4" x14ac:dyDescent="0.75">
      <c r="A4" s="2"/>
      <c r="B4" s="3" t="s">
        <v>1</v>
      </c>
      <c r="C4" s="3" t="s">
        <v>17</v>
      </c>
      <c r="D4" s="1"/>
    </row>
    <row r="5" spans="1:4" x14ac:dyDescent="0.75">
      <c r="A5" s="2"/>
      <c r="B5" s="2">
        <v>0.15221999999999999</v>
      </c>
      <c r="C5" s="2">
        <v>7.3950000000000002E-2</v>
      </c>
    </row>
    <row r="6" spans="1:4" x14ac:dyDescent="0.75">
      <c r="A6" s="2"/>
      <c r="B6" s="2">
        <v>0.24046999999999999</v>
      </c>
      <c r="C6" s="2">
        <v>7.8280000000000002E-2</v>
      </c>
    </row>
    <row r="7" spans="1:4" x14ac:dyDescent="0.75">
      <c r="A7" s="2"/>
      <c r="B7" s="2">
        <v>0.11649</v>
      </c>
      <c r="C7" s="2">
        <v>8.4339999999999998E-2</v>
      </c>
    </row>
    <row r="8" spans="1:4" x14ac:dyDescent="0.75">
      <c r="A8" s="2"/>
      <c r="B8" s="2">
        <v>0.18153</v>
      </c>
      <c r="C8" s="2">
        <v>0.10353999999999999</v>
      </c>
    </row>
    <row r="9" spans="1:4" x14ac:dyDescent="0.75">
      <c r="A9" s="2"/>
      <c r="B9" s="2">
        <v>0.27882000000000001</v>
      </c>
      <c r="C9" s="2">
        <v>0.1255</v>
      </c>
    </row>
    <row r="10" spans="1:4" x14ac:dyDescent="0.75">
      <c r="A10" s="2"/>
      <c r="B10" s="2">
        <v>0.29886000000000001</v>
      </c>
      <c r="C10" s="2">
        <v>0.10793999999999999</v>
      </c>
    </row>
    <row r="11" spans="1:4" x14ac:dyDescent="0.75">
      <c r="A11" s="2"/>
      <c r="B11" s="2">
        <v>0.35731000000000002</v>
      </c>
      <c r="C11" s="2">
        <v>0.12654000000000001</v>
      </c>
    </row>
    <row r="12" spans="1:4" x14ac:dyDescent="0.75">
      <c r="A12" s="2"/>
      <c r="B12" s="2">
        <v>0.18348999999999999</v>
      </c>
      <c r="C12" s="2">
        <v>6.25E-2</v>
      </c>
    </row>
    <row r="13" spans="1:4" x14ac:dyDescent="0.75">
      <c r="A13" s="2"/>
      <c r="B13" s="2">
        <v>0.38180999999999998</v>
      </c>
      <c r="C13" s="2">
        <v>0.13908000000000001</v>
      </c>
    </row>
    <row r="14" spans="1:4" x14ac:dyDescent="0.75">
      <c r="A14" s="2"/>
      <c r="B14" s="2">
        <v>0.12132</v>
      </c>
      <c r="C14" s="2">
        <v>0.18242</v>
      </c>
    </row>
    <row r="15" spans="1:4" x14ac:dyDescent="0.75">
      <c r="A15" s="2"/>
      <c r="B15" s="2">
        <v>0.19869999999999999</v>
      </c>
      <c r="C15" s="2">
        <v>0.14324999999999999</v>
      </c>
    </row>
    <row r="16" spans="1:4" x14ac:dyDescent="0.75">
      <c r="A16" s="2"/>
      <c r="B16" s="2">
        <v>9.5880000000000007E-2</v>
      </c>
      <c r="C16" s="2">
        <v>0.14121</v>
      </c>
    </row>
    <row r="17" spans="1:4" x14ac:dyDescent="0.75">
      <c r="A17" s="2"/>
      <c r="B17" s="2">
        <v>0.25395000000000001</v>
      </c>
      <c r="C17" s="2">
        <v>0.13883000000000001</v>
      </c>
    </row>
    <row r="18" spans="1:4" x14ac:dyDescent="0.75">
      <c r="A18" s="2"/>
      <c r="B18" s="2">
        <v>0.13361000000000001</v>
      </c>
      <c r="C18" s="2">
        <v>0.10416</v>
      </c>
    </row>
    <row r="19" spans="1:4" x14ac:dyDescent="0.75">
      <c r="A19" s="2"/>
      <c r="B19" s="2">
        <v>0.25025999999999998</v>
      </c>
      <c r="C19" s="2">
        <v>0.12465</v>
      </c>
    </row>
    <row r="20" spans="1:4" x14ac:dyDescent="0.75">
      <c r="A20" s="2"/>
      <c r="B20" s="2">
        <v>0.29743999999999998</v>
      </c>
      <c r="C20" s="2"/>
    </row>
    <row r="21" spans="1:4" x14ac:dyDescent="0.75">
      <c r="A21" s="2"/>
      <c r="B21" s="2">
        <v>0.40649999999999997</v>
      </c>
      <c r="C21" s="2"/>
    </row>
    <row r="22" spans="1:4" x14ac:dyDescent="0.75">
      <c r="A22" s="2"/>
      <c r="B22" s="2">
        <v>0.36192999999999997</v>
      </c>
      <c r="C22" s="2"/>
    </row>
    <row r="23" spans="1:4" x14ac:dyDescent="0.75">
      <c r="A23" s="2"/>
      <c r="B23" s="2">
        <v>0.17279</v>
      </c>
      <c r="C23" s="2"/>
    </row>
    <row r="24" spans="1:4" x14ac:dyDescent="0.75">
      <c r="A24" s="2"/>
      <c r="B24" s="2">
        <v>0.28643999999999997</v>
      </c>
      <c r="C24" s="2"/>
    </row>
    <row r="25" spans="1:4" x14ac:dyDescent="0.75">
      <c r="A25" s="2"/>
      <c r="B25" s="2">
        <v>0.40867999999999999</v>
      </c>
      <c r="C25" s="2"/>
    </row>
    <row r="26" spans="1:4" x14ac:dyDescent="0.75">
      <c r="A26" s="2"/>
      <c r="B26" s="2">
        <v>0.22878999999999999</v>
      </c>
      <c r="C26" s="2"/>
    </row>
    <row r="27" spans="1:4" x14ac:dyDescent="0.75">
      <c r="A27" s="2"/>
      <c r="B27" s="2">
        <v>0.17168</v>
      </c>
      <c r="C27" s="2"/>
    </row>
    <row r="28" spans="1:4" x14ac:dyDescent="0.75">
      <c r="A28" s="2"/>
      <c r="B28" s="2">
        <v>0.26394000000000001</v>
      </c>
      <c r="C28" s="2"/>
    </row>
    <row r="29" spans="1:4" x14ac:dyDescent="0.75">
      <c r="A29" s="2"/>
      <c r="B29" s="2">
        <v>0.22278999999999999</v>
      </c>
      <c r="C29" s="2"/>
    </row>
    <row r="30" spans="1:4" x14ac:dyDescent="0.75">
      <c r="A30" s="2"/>
      <c r="B30" s="2"/>
      <c r="C30" s="2"/>
    </row>
    <row r="31" spans="1:4" x14ac:dyDescent="0.75">
      <c r="A31" s="2"/>
      <c r="B31" s="2"/>
      <c r="C31" s="2"/>
    </row>
    <row r="32" spans="1:4" x14ac:dyDescent="0.75">
      <c r="A32" s="3" t="s">
        <v>0</v>
      </c>
      <c r="B32" s="3">
        <f>AVERAGE(B5:B30)</f>
        <v>0.24262799999999998</v>
      </c>
      <c r="C32" s="3">
        <f>AVERAGE(C5:C30)</f>
        <v>0.11574599999999999</v>
      </c>
      <c r="D32" s="1"/>
    </row>
    <row r="33" spans="1:4" x14ac:dyDescent="0.75">
      <c r="A33" s="3" t="s">
        <v>10</v>
      </c>
      <c r="B33" s="3">
        <f>(STDEV(B5:B30))/SQRT(COUNT(B5:B30))</f>
        <v>1.8398404224279876E-2</v>
      </c>
      <c r="C33" s="3">
        <f>(STDEV(C5:C30))/SQRT(COUNT(C5:C30))</f>
        <v>8.319461395112188E-3</v>
      </c>
      <c r="D33" s="1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78CDF-7CA3-4D44-89F4-C7C77BD8185B}">
  <dimension ref="A3:P19"/>
  <sheetViews>
    <sheetView workbookViewId="0">
      <selection activeCell="P4" sqref="P4"/>
    </sheetView>
  </sheetViews>
  <sheetFormatPr defaultRowHeight="14.75" x14ac:dyDescent="0.75"/>
  <cols>
    <col min="2" max="2" width="11.2265625" bestFit="1" customWidth="1"/>
  </cols>
  <sheetData>
    <row r="3" spans="1:16" x14ac:dyDescent="0.75">
      <c r="A3" s="2"/>
      <c r="B3" s="3" t="s">
        <v>12</v>
      </c>
      <c r="C3" s="3" t="s">
        <v>12</v>
      </c>
      <c r="D3" s="3" t="s">
        <v>12</v>
      </c>
      <c r="E3" s="3" t="s">
        <v>12</v>
      </c>
      <c r="F3" s="3" t="s">
        <v>12</v>
      </c>
      <c r="G3" s="3" t="s">
        <v>12</v>
      </c>
      <c r="H3" s="3" t="s">
        <v>13</v>
      </c>
      <c r="I3" s="3" t="s">
        <v>13</v>
      </c>
      <c r="J3" s="3" t="s">
        <v>13</v>
      </c>
      <c r="K3" s="3" t="s">
        <v>13</v>
      </c>
      <c r="L3" s="3" t="s">
        <v>13</v>
      </c>
      <c r="M3" s="3" t="s">
        <v>13</v>
      </c>
      <c r="N3" s="3" t="s">
        <v>13</v>
      </c>
      <c r="O3" s="3" t="s">
        <v>13</v>
      </c>
      <c r="P3" s="3" t="s">
        <v>13</v>
      </c>
    </row>
    <row r="4" spans="1:16" x14ac:dyDescent="0.75">
      <c r="A4" s="2"/>
      <c r="B4" s="3" t="s">
        <v>1</v>
      </c>
      <c r="C4" s="3" t="s">
        <v>1</v>
      </c>
      <c r="D4" s="3" t="s">
        <v>1</v>
      </c>
      <c r="E4" s="3" t="s">
        <v>20</v>
      </c>
      <c r="F4" s="3" t="s">
        <v>20</v>
      </c>
      <c r="G4" s="3" t="s">
        <v>20</v>
      </c>
      <c r="H4" s="3" t="s">
        <v>1</v>
      </c>
      <c r="I4" s="3" t="s">
        <v>1</v>
      </c>
      <c r="J4" s="3" t="s">
        <v>1</v>
      </c>
      <c r="K4" s="3" t="s">
        <v>20</v>
      </c>
      <c r="L4" s="3" t="s">
        <v>20</v>
      </c>
      <c r="M4" s="3" t="s">
        <v>20</v>
      </c>
      <c r="N4" s="3" t="s">
        <v>17</v>
      </c>
      <c r="O4" s="3" t="s">
        <v>17</v>
      </c>
      <c r="P4" s="3" t="s">
        <v>17</v>
      </c>
    </row>
    <row r="5" spans="1:16" x14ac:dyDescent="0.75">
      <c r="A5" s="2"/>
      <c r="B5" s="3" t="s">
        <v>14</v>
      </c>
      <c r="C5" s="3" t="s">
        <v>15</v>
      </c>
      <c r="D5" s="3" t="s">
        <v>16</v>
      </c>
      <c r="E5" s="3" t="s">
        <v>14</v>
      </c>
      <c r="F5" s="3" t="s">
        <v>15</v>
      </c>
      <c r="G5" s="3" t="s">
        <v>16</v>
      </c>
      <c r="H5" s="3" t="s">
        <v>14</v>
      </c>
      <c r="I5" s="3" t="s">
        <v>15</v>
      </c>
      <c r="J5" s="3" t="s">
        <v>16</v>
      </c>
      <c r="K5" s="3" t="s">
        <v>14</v>
      </c>
      <c r="L5" s="3" t="s">
        <v>15</v>
      </c>
      <c r="M5" s="3" t="s">
        <v>16</v>
      </c>
      <c r="N5" s="3" t="s">
        <v>14</v>
      </c>
      <c r="O5" s="3" t="s">
        <v>15</v>
      </c>
      <c r="P5" s="3" t="s">
        <v>16</v>
      </c>
    </row>
    <row r="6" spans="1:16" x14ac:dyDescent="0.75">
      <c r="A6" s="2"/>
      <c r="B6" s="2">
        <v>-2.9814477981167</v>
      </c>
      <c r="C6" s="2">
        <v>15.808905775464829</v>
      </c>
      <c r="D6" s="2">
        <v>-3.082378687523911</v>
      </c>
      <c r="E6" s="2">
        <v>-2.5303646909507806</v>
      </c>
      <c r="F6" s="2">
        <v>0.68774815481461948</v>
      </c>
      <c r="G6" s="2">
        <v>-1.4192225731180377</v>
      </c>
      <c r="H6" s="2">
        <v>2.6598599029217422</v>
      </c>
      <c r="I6" s="2">
        <v>31.261032389749399</v>
      </c>
      <c r="J6" s="2">
        <v>10.35980959205412</v>
      </c>
      <c r="K6" s="2">
        <v>-0.88481239072824136</v>
      </c>
      <c r="L6" s="2">
        <v>3.3688455017690457</v>
      </c>
      <c r="M6" s="2">
        <v>4.829739505458269</v>
      </c>
      <c r="N6" s="2">
        <v>0.98787527429825117</v>
      </c>
      <c r="O6" s="2">
        <v>24.272253181036472</v>
      </c>
      <c r="P6" s="2">
        <v>4.8162653371833716E-2</v>
      </c>
    </row>
    <row r="7" spans="1:16" x14ac:dyDescent="0.75">
      <c r="A7" s="2"/>
      <c r="B7" s="2">
        <v>-2.5123711586926429</v>
      </c>
      <c r="C7" s="2">
        <v>19.501911722043989</v>
      </c>
      <c r="D7" s="2">
        <v>-0.19251086111893623</v>
      </c>
      <c r="E7" s="2">
        <v>9.851094876711429E-2</v>
      </c>
      <c r="F7" s="2">
        <v>-5.5779745586939447</v>
      </c>
      <c r="G7" s="2">
        <v>-2.5985175002100522</v>
      </c>
      <c r="H7" s="2">
        <v>-1.6335617848366557</v>
      </c>
      <c r="I7" s="2">
        <v>20.514232822140201</v>
      </c>
      <c r="J7" s="2">
        <v>9.5721995899272798</v>
      </c>
      <c r="K7" s="2">
        <v>-1.1596041907637793</v>
      </c>
      <c r="L7" s="2">
        <v>2.9475939324248737</v>
      </c>
      <c r="M7" s="2">
        <v>4.6472596097851131</v>
      </c>
      <c r="N7" s="2">
        <v>0.1688965398682469</v>
      </c>
      <c r="O7" s="2">
        <v>24.825755317045719</v>
      </c>
      <c r="P7" s="2">
        <v>-0.53329892456717609</v>
      </c>
    </row>
    <row r="8" spans="1:16" x14ac:dyDescent="0.75">
      <c r="A8" s="2"/>
      <c r="B8" s="2">
        <v>0.47487561784860055</v>
      </c>
      <c r="C8" s="2">
        <v>25.543826241334997</v>
      </c>
      <c r="D8" s="2">
        <v>2.4912953005395657</v>
      </c>
      <c r="E8" s="2">
        <v>1.6706102718990357</v>
      </c>
      <c r="F8" s="2">
        <v>-2.6412212083431732</v>
      </c>
      <c r="G8" s="2">
        <v>-1.6085428709990235</v>
      </c>
      <c r="H8" s="2">
        <v>-3.7330418076398484</v>
      </c>
      <c r="I8" s="2">
        <v>19.445640849000661</v>
      </c>
      <c r="J8" s="2">
        <v>7.2876282114274691</v>
      </c>
      <c r="K8" s="2">
        <v>0.72356865933952419</v>
      </c>
      <c r="L8" s="2">
        <v>5.6773097265353121</v>
      </c>
      <c r="M8" s="2">
        <v>6.6933190218588221</v>
      </c>
      <c r="N8" s="2">
        <v>-1.4447374247603653</v>
      </c>
      <c r="O8" s="2">
        <v>20.852202603725566</v>
      </c>
      <c r="P8" s="2">
        <v>-1.8628781802224066</v>
      </c>
    </row>
    <row r="9" spans="1:16" x14ac:dyDescent="0.75">
      <c r="A9" s="2"/>
      <c r="B9" s="2">
        <v>7.232367492235027E-2</v>
      </c>
      <c r="C9" s="2">
        <v>13.927105872431797</v>
      </c>
      <c r="D9" s="2">
        <v>1.7398859960734931</v>
      </c>
      <c r="E9" s="2">
        <v>-1.0057628193639413E-2</v>
      </c>
      <c r="F9" s="2">
        <v>0.41476126696323756</v>
      </c>
      <c r="G9" s="2">
        <v>-0.45381081013958641</v>
      </c>
      <c r="H9" s="2">
        <v>-1.0055037147521455</v>
      </c>
      <c r="I9" s="2">
        <v>25.475570212748345</v>
      </c>
      <c r="J9" s="2">
        <v>10.006214983546085</v>
      </c>
      <c r="K9" s="2">
        <v>1.3208479221525216</v>
      </c>
      <c r="L9" s="2">
        <v>6.4940882232128256</v>
      </c>
      <c r="M9" s="2">
        <v>4.6535558998694837</v>
      </c>
      <c r="N9" s="2">
        <v>1.5686657627281109</v>
      </c>
      <c r="O9" s="2">
        <v>22.884529599166783</v>
      </c>
      <c r="P9" s="2">
        <v>1.1243212789520691</v>
      </c>
    </row>
    <row r="10" spans="1:16" x14ac:dyDescent="0.75">
      <c r="A10" s="2"/>
      <c r="B10" s="2">
        <v>0.53611189281132732</v>
      </c>
      <c r="C10" s="2">
        <v>15.270589262009041</v>
      </c>
      <c r="D10" s="2">
        <v>0.93386836112387783</v>
      </c>
      <c r="E10" s="2">
        <v>0.20225704443629014</v>
      </c>
      <c r="F10" s="2">
        <v>-0.18911263139460488</v>
      </c>
      <c r="G10" s="2">
        <v>-1.6590992680205023</v>
      </c>
      <c r="H10" s="2">
        <v>3.7122474043069404</v>
      </c>
      <c r="I10" s="2">
        <v>27.70038617324143</v>
      </c>
      <c r="J10" s="2"/>
      <c r="K10" s="2"/>
      <c r="L10" s="2">
        <v>4.8494765492449776</v>
      </c>
      <c r="M10" s="2"/>
      <c r="N10" s="2">
        <v>-1.2807001521344383</v>
      </c>
      <c r="O10" s="2">
        <v>19.448055670666509</v>
      </c>
      <c r="P10" s="2"/>
    </row>
    <row r="11" spans="1:16" x14ac:dyDescent="0.75">
      <c r="A11" s="2"/>
      <c r="B11" s="2">
        <v>1.4807722365946936</v>
      </c>
      <c r="C11" s="2">
        <v>15.884576660344674</v>
      </c>
      <c r="D11" s="2">
        <v>2.3064678627011257</v>
      </c>
      <c r="E11" s="2">
        <v>0.46097591758024498</v>
      </c>
      <c r="F11" s="2">
        <v>1.0653282589514987</v>
      </c>
      <c r="G11" s="2">
        <v>1.8750375786254294</v>
      </c>
      <c r="H11" s="2"/>
      <c r="I11" s="2">
        <v>30.111578529209897</v>
      </c>
      <c r="J11" s="2"/>
      <c r="K11" s="2"/>
      <c r="L11" s="2"/>
      <c r="M11" s="2"/>
      <c r="N11" s="2"/>
      <c r="O11" s="2"/>
      <c r="P11" s="2"/>
    </row>
    <row r="12" spans="1:16" x14ac:dyDescent="0.75">
      <c r="A12" s="2"/>
      <c r="B12" s="2">
        <v>1.1614594514221255</v>
      </c>
      <c r="C12" s="2">
        <v>11.924515549103942</v>
      </c>
      <c r="D12" s="2">
        <v>0.82267441097240923</v>
      </c>
      <c r="E12" s="2">
        <v>0.69842302163456016</v>
      </c>
      <c r="F12" s="2">
        <v>-0.50850074344400753</v>
      </c>
      <c r="G12" s="2">
        <v>-0.96582147258553008</v>
      </c>
      <c r="H12" s="2"/>
      <c r="I12" s="2"/>
      <c r="J12" s="2"/>
      <c r="K12" s="2"/>
      <c r="L12" s="2"/>
      <c r="M12" s="2"/>
      <c r="N12" s="2"/>
      <c r="O12" s="2"/>
      <c r="P12" s="2"/>
    </row>
    <row r="13" spans="1:16" x14ac:dyDescent="0.75">
      <c r="A13" s="2"/>
      <c r="B13" s="2">
        <v>1.6511729136669231</v>
      </c>
      <c r="C13" s="2">
        <v>14.845389957726699</v>
      </c>
      <c r="D13" s="2">
        <v>-0.36758489631297447</v>
      </c>
      <c r="E13" s="2">
        <v>-0.63670643020792095</v>
      </c>
      <c r="F13" s="2">
        <v>1.0401983288325356</v>
      </c>
      <c r="G13" s="2">
        <v>1.0355099830729479</v>
      </c>
      <c r="H13" s="2"/>
      <c r="I13" s="2"/>
      <c r="J13" s="2"/>
      <c r="K13" s="2"/>
      <c r="L13" s="2"/>
      <c r="M13" s="2"/>
      <c r="N13" s="2"/>
      <c r="O13" s="2"/>
      <c r="P13" s="2"/>
    </row>
    <row r="14" spans="1:16" x14ac:dyDescent="0.75">
      <c r="A14" s="2"/>
      <c r="B14" s="2">
        <v>0.11710316954331483</v>
      </c>
      <c r="C14" s="2">
        <v>18.038159243474883</v>
      </c>
      <c r="D14" s="2">
        <v>2.2524996932303494</v>
      </c>
      <c r="E14" s="2">
        <v>4.635154503516848E-2</v>
      </c>
      <c r="F14" s="2">
        <v>2.5219780132974994</v>
      </c>
      <c r="G14" s="2">
        <v>1.7946409388990325</v>
      </c>
      <c r="H14" s="2"/>
      <c r="I14" s="2"/>
      <c r="J14" s="2"/>
      <c r="K14" s="2"/>
      <c r="L14" s="2"/>
      <c r="M14" s="2"/>
      <c r="N14" s="2"/>
      <c r="O14" s="2"/>
      <c r="P14" s="2"/>
    </row>
    <row r="15" spans="1:16" x14ac:dyDescent="0.7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</row>
    <row r="16" spans="1:16" x14ac:dyDescent="0.7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</row>
    <row r="17" spans="1:16" x14ac:dyDescent="0.7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</row>
    <row r="18" spans="1:16" x14ac:dyDescent="0.75">
      <c r="A18" s="3" t="s">
        <v>0</v>
      </c>
      <c r="B18" s="3">
        <f>AVERAGE(B6:B14)</f>
        <v>-9.2055992458502557E-16</v>
      </c>
      <c r="C18" s="3">
        <f t="shared" ref="C18:P18" si="0">AVERAGE(C6:C14)</f>
        <v>16.749442253770539</v>
      </c>
      <c r="D18" s="3">
        <f t="shared" si="0"/>
        <v>0.76713524218722207</v>
      </c>
      <c r="E18" s="3">
        <f t="shared" si="0"/>
        <v>8.0683916338210165E-15</v>
      </c>
      <c r="F18" s="3">
        <f t="shared" si="0"/>
        <v>-0.35408834655737104</v>
      </c>
      <c r="G18" s="3">
        <f t="shared" si="0"/>
        <v>-0.44442511049725808</v>
      </c>
      <c r="H18" s="3">
        <f t="shared" si="0"/>
        <v>6.572520305780927E-15</v>
      </c>
      <c r="I18" s="3">
        <f t="shared" si="0"/>
        <v>25.751406829348323</v>
      </c>
      <c r="J18" s="3">
        <f t="shared" si="0"/>
        <v>9.3064630942387385</v>
      </c>
      <c r="K18" s="3">
        <f t="shared" si="0"/>
        <v>6.2172489379008766E-15</v>
      </c>
      <c r="L18" s="3">
        <f t="shared" si="0"/>
        <v>4.6674627866374063</v>
      </c>
      <c r="M18" s="3">
        <f t="shared" si="0"/>
        <v>5.205968509242922</v>
      </c>
      <c r="N18" s="3">
        <f t="shared" si="0"/>
        <v>-3.8946623703850493E-14</v>
      </c>
      <c r="O18" s="3">
        <f t="shared" si="0"/>
        <v>22.456559274328207</v>
      </c>
      <c r="P18" s="3">
        <f t="shared" si="0"/>
        <v>-0.30592329311641997</v>
      </c>
    </row>
    <row r="19" spans="1:16" x14ac:dyDescent="0.75">
      <c r="A19" s="3" t="s">
        <v>10</v>
      </c>
      <c r="B19" s="3">
        <f>(STDEV(B6:B14))/SQRT(COUNT(B6:B14))</f>
        <v>0.5527827702360989</v>
      </c>
      <c r="C19" s="3">
        <f t="shared" ref="C19:P19" si="1">(STDEV(C6:C14))/SQRT(COUNT(C6:C14))</f>
        <v>1.3190305383959511</v>
      </c>
      <c r="D19" s="3">
        <f t="shared" si="1"/>
        <v>0.59573690208678454</v>
      </c>
      <c r="E19" s="3">
        <f t="shared" si="1"/>
        <v>0.37918470071498195</v>
      </c>
      <c r="F19" s="3">
        <f t="shared" si="1"/>
        <v>0.80344841519204369</v>
      </c>
      <c r="G19" s="3">
        <f t="shared" si="1"/>
        <v>0.54360450370842028</v>
      </c>
      <c r="H19" s="3">
        <f t="shared" si="1"/>
        <v>1.386917417454993</v>
      </c>
      <c r="I19" s="3">
        <f t="shared" si="1"/>
        <v>2.0035997069505087</v>
      </c>
      <c r="J19" s="3">
        <f t="shared" si="1"/>
        <v>0.69194783764418477</v>
      </c>
      <c r="K19" s="3">
        <f t="shared" si="1"/>
        <v>0.60523863642479736</v>
      </c>
      <c r="L19" s="3">
        <f t="shared" si="1"/>
        <v>0.67208020598710139</v>
      </c>
      <c r="M19" s="3">
        <f t="shared" si="1"/>
        <v>0.49758375643333402</v>
      </c>
      <c r="N19" s="3">
        <f t="shared" si="1"/>
        <v>0.59969137813066242</v>
      </c>
      <c r="O19" s="3">
        <f t="shared" si="1"/>
        <v>1.0177928843920281</v>
      </c>
      <c r="P19" s="3">
        <f t="shared" si="1"/>
        <v>0.62227971950540484</v>
      </c>
    </row>
  </sheetData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Figure 2B Upper Panel</vt:lpstr>
      <vt:lpstr>Figure 2B Lower Panel</vt:lpstr>
      <vt:lpstr>Figure 2D</vt:lpstr>
      <vt:lpstr>Figure 2E</vt:lpstr>
      <vt:lpstr>Figure 2F</vt:lpstr>
      <vt:lpstr>Figure 2G-I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Vivek Garg</dc:creator>
  <cp:lastModifiedBy>Vivek Garg</cp:lastModifiedBy>
  <dcterms:created xsi:type="dcterms:W3CDTF">2019-12-20T18:47:43Z</dcterms:created>
  <dcterms:modified xsi:type="dcterms:W3CDTF">2021-07-23T21:29:23Z</dcterms:modified>
</cp:coreProperties>
</file>