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37C48B65-3353-40E6-BC62-2779916D1312}" xr6:coauthVersionLast="47" xr6:coauthVersionMax="47" xr10:uidLastSave="{00000000-0000-0000-0000-000000000000}"/>
  <bookViews>
    <workbookView xWindow="57480" yWindow="-120" windowWidth="29040" windowHeight="15225" activeTab="3" xr2:uid="{64C984CC-477F-41D0-A72A-41373E6F7111}"/>
  </bookViews>
  <sheets>
    <sheet name="Figure 2–figure supplement 1A" sheetId="1" r:id="rId1"/>
    <sheet name="Figure 2–figure supplement 1C" sheetId="2" r:id="rId2"/>
    <sheet name="Figure 2–figure supplement 1G" sheetId="3" r:id="rId3"/>
    <sheet name="Figure 2–figure supplement 1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4" l="1"/>
  <c r="C26" i="4"/>
  <c r="D26" i="4"/>
  <c r="G26" i="4"/>
  <c r="H26" i="4"/>
  <c r="I26" i="4"/>
  <c r="B27" i="4"/>
  <c r="C27" i="4"/>
  <c r="D27" i="4"/>
  <c r="G27" i="4"/>
  <c r="H27" i="4"/>
  <c r="I27" i="4"/>
  <c r="B13" i="3"/>
  <c r="C13" i="3"/>
  <c r="D13" i="3"/>
  <c r="B14" i="3"/>
  <c r="C14" i="3"/>
  <c r="D14" i="3"/>
  <c r="B27" i="2"/>
  <c r="C27" i="2"/>
  <c r="D27" i="2"/>
  <c r="E27" i="2"/>
  <c r="G27" i="2"/>
  <c r="H27" i="2"/>
  <c r="I27" i="2"/>
  <c r="J27" i="2"/>
  <c r="L27" i="2"/>
  <c r="M27" i="2"/>
  <c r="N27" i="2"/>
  <c r="O27" i="2"/>
  <c r="B28" i="2"/>
  <c r="C28" i="2"/>
  <c r="D28" i="2"/>
  <c r="E28" i="2"/>
  <c r="G28" i="2"/>
  <c r="H28" i="2"/>
  <c r="I28" i="2"/>
  <c r="J28" i="2"/>
  <c r="L28" i="2"/>
  <c r="M28" i="2"/>
  <c r="N28" i="2"/>
  <c r="O28" i="2"/>
  <c r="C58" i="2"/>
  <c r="D58" i="2"/>
  <c r="E58" i="2"/>
  <c r="F58" i="2"/>
  <c r="H58" i="2"/>
  <c r="I58" i="2"/>
  <c r="J58" i="2"/>
  <c r="K58" i="2"/>
  <c r="C59" i="2"/>
  <c r="D59" i="2"/>
  <c r="E59" i="2"/>
  <c r="F59" i="2"/>
  <c r="H59" i="2"/>
  <c r="I59" i="2"/>
  <c r="J59" i="2"/>
  <c r="K59" i="2"/>
  <c r="B25" i="1"/>
  <c r="C25" i="1"/>
  <c r="D25" i="1"/>
  <c r="E25" i="1"/>
  <c r="B26" i="1"/>
  <c r="C26" i="1"/>
  <c r="D26" i="1"/>
  <c r="E26" i="1"/>
</calcChain>
</file>

<file path=xl/sharedStrings.xml><?xml version="1.0" encoding="utf-8"?>
<sst xmlns="http://schemas.openxmlformats.org/spreadsheetml/2006/main" count="76" uniqueCount="21">
  <si>
    <t>SE</t>
  </si>
  <si>
    <t>Mean</t>
  </si>
  <si>
    <r>
      <t xml:space="preserve">10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</si>
  <si>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WT</t>
  </si>
  <si>
    <t>25 mM</t>
  </si>
  <si>
    <t>5 mM</t>
  </si>
  <si>
    <t>ICa (pA/pF) in mitoplasyts from WT and various knockout cell lines at -80 mV</t>
  </si>
  <si>
    <t>Figure 2–figure supplement 1C (lower panel)</t>
  </si>
  <si>
    <t>1 mM</t>
  </si>
  <si>
    <r>
      <t xml:space="preserve">100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</si>
  <si>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Figure 2–figure supplement 1C (upper panel)</t>
  </si>
  <si>
    <t>Control</t>
  </si>
  <si>
    <t>Quantification of EMRE/TOM20 band intensity</t>
  </si>
  <si>
    <t>Figure 2–figure supplement 1G (lower panel)</t>
  </si>
  <si>
    <t>ICa (pA/pF) in mitoplasts from WT and various knockout cell lines</t>
  </si>
  <si>
    <t>Figure 2–figure supplement 1I</t>
  </si>
  <si>
    <t>MICU1-KO</t>
  </si>
  <si>
    <t>MICU2-KO</t>
  </si>
  <si>
    <t>MICU3-KO</t>
  </si>
  <si>
    <t>MICU1-KO + EMRE</t>
  </si>
  <si>
    <t>ICa (pA/pF) in mitoplasts from WT and various knockout cell lines at -80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</si>
</sst>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9476-B6F9-4FD1-9B01-D3A85151386E}">
  <dimension ref="A2:O26"/>
  <sheetViews>
    <sheetView workbookViewId="0">
      <selection activeCell="B3" sqref="B3"/>
    </sheetView>
  </sheetViews>
  <sheetFormatPr defaultRowHeight="14.75" x14ac:dyDescent="0.75"/>
  <cols>
    <col min="3" max="5" width="12.40625" customWidth="1"/>
  </cols>
  <sheetData>
    <row r="2" spans="1:5" x14ac:dyDescent="0.75">
      <c r="B2" s="1" t="s">
        <v>14</v>
      </c>
    </row>
    <row r="4" spans="1:5" s="1" customFormat="1" x14ac:dyDescent="0.75">
      <c r="A4" s="2"/>
      <c r="B4" s="2" t="s">
        <v>3</v>
      </c>
      <c r="C4" s="2" t="s">
        <v>16</v>
      </c>
      <c r="D4" s="2" t="s">
        <v>17</v>
      </c>
      <c r="E4" s="2" t="s">
        <v>18</v>
      </c>
    </row>
    <row r="5" spans="1:5" s="1" customFormat="1" x14ac:dyDescent="0.75">
      <c r="A5" s="2"/>
      <c r="B5" s="2" t="s">
        <v>2</v>
      </c>
      <c r="C5" s="2" t="s">
        <v>2</v>
      </c>
      <c r="D5" s="2" t="s">
        <v>2</v>
      </c>
      <c r="E5" s="2" t="s">
        <v>2</v>
      </c>
    </row>
    <row r="6" spans="1:5" x14ac:dyDescent="0.75">
      <c r="A6" s="3"/>
      <c r="B6" s="3">
        <v>-14.24555</v>
      </c>
      <c r="C6" s="3">
        <v>-3.2437900000000002</v>
      </c>
      <c r="D6" s="3">
        <v>-23.111059999999998</v>
      </c>
      <c r="E6" s="3">
        <v>-16.080349999999999</v>
      </c>
    </row>
    <row r="7" spans="1:5" x14ac:dyDescent="0.75">
      <c r="A7" s="3"/>
      <c r="B7" s="3">
        <v>-12.581989999999999</v>
      </c>
      <c r="C7" s="3">
        <v>-6.5615199999999998</v>
      </c>
      <c r="D7" s="3">
        <v>-40.524819999999998</v>
      </c>
      <c r="E7" s="3">
        <v>-12.334860000000001</v>
      </c>
    </row>
    <row r="8" spans="1:5" x14ac:dyDescent="0.75">
      <c r="A8" s="3"/>
      <c r="B8" s="3">
        <v>-18.261669999999999</v>
      </c>
      <c r="C8" s="3">
        <v>-6.4799100000000003</v>
      </c>
      <c r="D8" s="3">
        <v>-14.366199999999999</v>
      </c>
      <c r="E8" s="3">
        <v>-27.328600000000002</v>
      </c>
    </row>
    <row r="9" spans="1:5" x14ac:dyDescent="0.75">
      <c r="A9" s="3"/>
      <c r="B9" s="3">
        <v>-12.46383</v>
      </c>
      <c r="C9" s="3">
        <v>-5.2806800000000003</v>
      </c>
      <c r="D9" s="3">
        <v>-16.56129</v>
      </c>
      <c r="E9" s="3">
        <v>-20.175380000000001</v>
      </c>
    </row>
    <row r="10" spans="1:5" x14ac:dyDescent="0.75">
      <c r="A10" s="3"/>
      <c r="B10" s="3">
        <v>-45.794910000000002</v>
      </c>
      <c r="C10" s="3">
        <v>-6.4922599999999999</v>
      </c>
      <c r="D10" s="3">
        <v>-22.615539999999999</v>
      </c>
      <c r="E10" s="3">
        <v>-12.787660000000001</v>
      </c>
    </row>
    <row r="11" spans="1:5" x14ac:dyDescent="0.75">
      <c r="A11" s="3"/>
      <c r="B11" s="3">
        <v>-14.015330000000001</v>
      </c>
      <c r="C11" s="3">
        <v>-23.54552</v>
      </c>
      <c r="D11" s="3">
        <v>-19.41347</v>
      </c>
      <c r="E11" s="3">
        <v>-60.105060000000002</v>
      </c>
    </row>
    <row r="12" spans="1:5" x14ac:dyDescent="0.75">
      <c r="A12" s="3"/>
      <c r="B12" s="3">
        <v>-12.093999999999999</v>
      </c>
      <c r="C12" s="3">
        <v>-10.161989999999999</v>
      </c>
      <c r="D12" s="3">
        <v>-21.726510000000001</v>
      </c>
      <c r="E12" s="3">
        <v>-14.323779999999999</v>
      </c>
    </row>
    <row r="13" spans="1:5" x14ac:dyDescent="0.75">
      <c r="A13" s="3"/>
      <c r="B13" s="3">
        <v>-19.834769999999999</v>
      </c>
      <c r="C13" s="3">
        <v>-19.62679</v>
      </c>
      <c r="D13" s="3">
        <v>-40.08878</v>
      </c>
      <c r="E13" s="3">
        <v>-13.20473</v>
      </c>
    </row>
    <row r="14" spans="1:5" x14ac:dyDescent="0.75">
      <c r="A14" s="3"/>
      <c r="B14" s="3">
        <v>-14.740460000000001</v>
      </c>
      <c r="C14" s="3">
        <v>-9.8240099999999995</v>
      </c>
      <c r="D14" s="3"/>
      <c r="E14" s="3">
        <v>-23.82206</v>
      </c>
    </row>
    <row r="15" spans="1:5" x14ac:dyDescent="0.75">
      <c r="A15" s="3"/>
      <c r="B15" s="3">
        <v>-62.485639999999997</v>
      </c>
      <c r="C15" s="3">
        <v>-16.417179999999998</v>
      </c>
      <c r="D15" s="3"/>
      <c r="E15" s="3"/>
    </row>
    <row r="16" spans="1:5" x14ac:dyDescent="0.75">
      <c r="A16" s="3"/>
      <c r="B16" s="3">
        <v>-43.976999999999997</v>
      </c>
      <c r="C16" s="3">
        <v>-4.8315900000000003</v>
      </c>
      <c r="D16" s="3"/>
      <c r="E16" s="3"/>
    </row>
    <row r="17" spans="1:15" x14ac:dyDescent="0.75">
      <c r="A17" s="3"/>
      <c r="B17" s="3">
        <v>-50.740470000000002</v>
      </c>
      <c r="C17" s="3">
        <v>-12.183389999999999</v>
      </c>
      <c r="D17" s="3"/>
      <c r="E17" s="3"/>
    </row>
    <row r="18" spans="1:15" x14ac:dyDescent="0.75">
      <c r="A18" s="3"/>
      <c r="B18" s="3">
        <v>-48.929810000000003</v>
      </c>
      <c r="C18" s="3">
        <v>-17.303000000000001</v>
      </c>
      <c r="D18" s="3"/>
      <c r="E18" s="3"/>
    </row>
    <row r="19" spans="1:15" x14ac:dyDescent="0.75">
      <c r="A19" s="3"/>
      <c r="B19" s="3"/>
      <c r="C19" s="3"/>
      <c r="D19" s="3"/>
      <c r="E19" s="3"/>
    </row>
    <row r="20" spans="1:15" x14ac:dyDescent="0.75">
      <c r="A20" s="3"/>
      <c r="B20" s="3"/>
      <c r="C20" s="3"/>
      <c r="D20" s="3"/>
      <c r="E20" s="3"/>
    </row>
    <row r="21" spans="1:15" x14ac:dyDescent="0.75">
      <c r="A21" s="3"/>
      <c r="B21" s="3"/>
      <c r="C21" s="3"/>
      <c r="D21" s="3"/>
      <c r="E21" s="3"/>
    </row>
    <row r="22" spans="1:15" x14ac:dyDescent="0.75">
      <c r="A22" s="3"/>
      <c r="B22" s="3"/>
      <c r="C22" s="3"/>
      <c r="D22" s="3"/>
      <c r="E22" s="3"/>
    </row>
    <row r="23" spans="1:15" x14ac:dyDescent="0.75">
      <c r="A23" s="3"/>
      <c r="B23" s="3"/>
      <c r="C23" s="3"/>
      <c r="D23" s="3"/>
      <c r="E23" s="3"/>
    </row>
    <row r="24" spans="1:15" x14ac:dyDescent="0.75">
      <c r="A24" s="3"/>
      <c r="B24" s="3"/>
      <c r="C24" s="3"/>
      <c r="D24" s="3"/>
      <c r="E24" s="3"/>
    </row>
    <row r="25" spans="1:15" x14ac:dyDescent="0.75">
      <c r="A25" s="2" t="s">
        <v>1</v>
      </c>
      <c r="B25" s="2">
        <f>AVERAGE(B6:B22)</f>
        <v>-28.474263846153846</v>
      </c>
      <c r="C25" s="2">
        <f>AVERAGE(C6:C22)</f>
        <v>-10.919356153846156</v>
      </c>
      <c r="D25" s="2">
        <f>AVERAGE(D6:D22)</f>
        <v>-24.800958749999999</v>
      </c>
      <c r="E25" s="2">
        <f>AVERAGE(E6:E22)</f>
        <v>-22.240275555555556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75">
      <c r="A26" s="2" t="s">
        <v>0</v>
      </c>
      <c r="B26" s="2">
        <f>(STDEV(B6:B22))/SQRT(COUNT(B6:B22))</f>
        <v>5.1686991795929709</v>
      </c>
      <c r="C26" s="2">
        <f>(STDEV(C6:C22))/SQRT(COUNT(C6:C22))</f>
        <v>1.7824932866614098</v>
      </c>
      <c r="D26" s="2">
        <f>(STDEV(D6:D22))/SQRT(COUNT(D6:D22))</f>
        <v>3.5452249211023448</v>
      </c>
      <c r="E26" s="2">
        <f>(STDEV(E6:E22))/SQRT(COUNT(E6:E22))</f>
        <v>5.0499238838422418</v>
      </c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2750-20CA-43BD-856A-73B809461DB0}">
  <dimension ref="A2:O59"/>
  <sheetViews>
    <sheetView zoomScale="70" zoomScaleNormal="70" workbookViewId="0">
      <selection activeCell="B5" sqref="B5"/>
    </sheetView>
  </sheetViews>
  <sheetFormatPr defaultRowHeight="14.75" x14ac:dyDescent="0.75"/>
  <cols>
    <col min="2" max="15" width="13.6328125" customWidth="1"/>
  </cols>
  <sheetData>
    <row r="2" spans="1:15" x14ac:dyDescent="0.75">
      <c r="B2" s="1" t="s">
        <v>10</v>
      </c>
    </row>
    <row r="4" spans="1:15" x14ac:dyDescent="0.75">
      <c r="A4" s="3"/>
      <c r="B4" s="2" t="s">
        <v>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x14ac:dyDescent="0.75">
      <c r="A6" s="2"/>
      <c r="B6" s="2" t="s">
        <v>3</v>
      </c>
      <c r="C6" s="2" t="s">
        <v>16</v>
      </c>
      <c r="D6" s="2" t="s">
        <v>17</v>
      </c>
      <c r="E6" s="2" t="s">
        <v>18</v>
      </c>
      <c r="F6" s="2"/>
      <c r="G6" s="2" t="s">
        <v>3</v>
      </c>
      <c r="H6" s="2" t="s">
        <v>16</v>
      </c>
      <c r="I6" s="2" t="s">
        <v>17</v>
      </c>
      <c r="J6" s="2" t="s">
        <v>18</v>
      </c>
      <c r="K6" s="2"/>
      <c r="L6" s="2" t="s">
        <v>3</v>
      </c>
      <c r="M6" s="2" t="s">
        <v>16</v>
      </c>
      <c r="N6" s="2" t="s">
        <v>17</v>
      </c>
      <c r="O6" s="2" t="s">
        <v>18</v>
      </c>
    </row>
    <row r="7" spans="1:15" s="1" customFormat="1" x14ac:dyDescent="0.75">
      <c r="A7" s="2"/>
      <c r="B7" s="2" t="s">
        <v>2</v>
      </c>
      <c r="C7" s="2" t="s">
        <v>2</v>
      </c>
      <c r="D7" s="2" t="s">
        <v>2</v>
      </c>
      <c r="E7" s="2" t="s">
        <v>2</v>
      </c>
      <c r="F7" s="2"/>
      <c r="G7" s="2" t="s">
        <v>9</v>
      </c>
      <c r="H7" s="2" t="s">
        <v>9</v>
      </c>
      <c r="I7" s="2" t="s">
        <v>9</v>
      </c>
      <c r="J7" s="2" t="s">
        <v>9</v>
      </c>
      <c r="K7" s="2"/>
      <c r="L7" s="2" t="s">
        <v>8</v>
      </c>
      <c r="M7" s="2" t="s">
        <v>8</v>
      </c>
      <c r="N7" s="2" t="s">
        <v>8</v>
      </c>
      <c r="O7" s="2" t="s">
        <v>8</v>
      </c>
    </row>
    <row r="8" spans="1:15" x14ac:dyDescent="0.75">
      <c r="A8" s="3"/>
      <c r="B8" s="3">
        <v>-4.4835099999999999</v>
      </c>
      <c r="C8" s="3">
        <v>-1.0763100000000001</v>
      </c>
      <c r="D8" s="3">
        <v>-8.6672399999999996</v>
      </c>
      <c r="E8" s="3">
        <v>-4.2231199999999998</v>
      </c>
      <c r="F8" s="3"/>
      <c r="G8" s="3">
        <v>-33.605759999999997</v>
      </c>
      <c r="H8" s="3">
        <v>-8.6269899999999993</v>
      </c>
      <c r="I8" s="3">
        <v>-67.409620000000004</v>
      </c>
      <c r="J8" s="3">
        <v>-41.293309999999998</v>
      </c>
      <c r="K8" s="3"/>
      <c r="L8" s="3">
        <v>-111.13126</v>
      </c>
      <c r="M8" s="3">
        <v>-21.873919999999998</v>
      </c>
      <c r="N8" s="3">
        <v>-179.36252999999999</v>
      </c>
      <c r="O8" s="3">
        <v>-83.257400000000004</v>
      </c>
    </row>
    <row r="9" spans="1:15" x14ac:dyDescent="0.75">
      <c r="A9" s="3"/>
      <c r="B9" s="3">
        <v>-4.9111799999999999</v>
      </c>
      <c r="C9" s="3">
        <v>-2.4199000000000002</v>
      </c>
      <c r="D9" s="3">
        <v>-4.3799299999999999</v>
      </c>
      <c r="E9" s="3">
        <v>-4.3172499999999996</v>
      </c>
      <c r="F9" s="3"/>
      <c r="G9" s="3">
        <v>-31.458490000000001</v>
      </c>
      <c r="H9" s="3">
        <v>-7.0074399999999999</v>
      </c>
      <c r="I9" s="3">
        <v>-45.088349999999998</v>
      </c>
      <c r="J9" s="3">
        <v>-32.273350000000001</v>
      </c>
      <c r="K9" s="3"/>
      <c r="L9" s="3">
        <v>-118.2809</v>
      </c>
      <c r="M9" s="3">
        <v>-22.042739999999998</v>
      </c>
      <c r="N9" s="3">
        <v>-148.04688999999999</v>
      </c>
      <c r="O9" s="3">
        <v>-94.811639999999997</v>
      </c>
    </row>
    <row r="10" spans="1:15" x14ac:dyDescent="0.75">
      <c r="A10" s="3"/>
      <c r="B10" s="3">
        <v>-6.5695899999999998</v>
      </c>
      <c r="C10" s="3">
        <v>-0.81659999999999999</v>
      </c>
      <c r="D10" s="3">
        <v>-5.18384</v>
      </c>
      <c r="E10" s="3">
        <v>-10.21659</v>
      </c>
      <c r="F10" s="3"/>
      <c r="G10" s="3">
        <v>-33.623910000000002</v>
      </c>
      <c r="H10" s="3">
        <v>-6.3491999999999997</v>
      </c>
      <c r="I10" s="3">
        <v>-28.984480000000001</v>
      </c>
      <c r="J10" s="3">
        <v>-33.506019999999999</v>
      </c>
      <c r="K10" s="3"/>
      <c r="L10" s="3">
        <v>-116.24032</v>
      </c>
      <c r="M10" s="3">
        <v>-19.612290000000002</v>
      </c>
      <c r="N10" s="3">
        <v>-101.36721</v>
      </c>
      <c r="O10" s="3">
        <v>-95.057190000000006</v>
      </c>
    </row>
    <row r="11" spans="1:15" x14ac:dyDescent="0.75">
      <c r="A11" s="3"/>
      <c r="B11" s="3">
        <v>-8.0812200000000001</v>
      </c>
      <c r="C11" s="3">
        <v>-2.3175300000000001</v>
      </c>
      <c r="D11" s="3">
        <v>-4.7497699999999998</v>
      </c>
      <c r="E11" s="3">
        <v>-5.8797300000000003</v>
      </c>
      <c r="F11" s="3"/>
      <c r="G11" s="3">
        <v>-34.547969999999999</v>
      </c>
      <c r="H11" s="3">
        <v>-15.306900000000001</v>
      </c>
      <c r="I11" s="3">
        <v>-26.947900000000001</v>
      </c>
      <c r="J11" s="3">
        <v>-33.22401</v>
      </c>
      <c r="K11" s="3"/>
      <c r="L11" s="3">
        <v>-115.89255</v>
      </c>
      <c r="M11" s="3">
        <v>-40.855719999999998</v>
      </c>
      <c r="N11" s="3">
        <v>-93.431569999999994</v>
      </c>
      <c r="O11" s="3">
        <v>-102.33214</v>
      </c>
    </row>
    <row r="12" spans="1:15" x14ac:dyDescent="0.75">
      <c r="A12" s="3"/>
      <c r="B12" s="3">
        <v>-14.64893</v>
      </c>
      <c r="C12" s="3">
        <v>-2.4796399999999998</v>
      </c>
      <c r="D12" s="3">
        <v>-5.5651299999999999</v>
      </c>
      <c r="E12" s="3">
        <v>-4.0786300000000004</v>
      </c>
      <c r="F12" s="3"/>
      <c r="G12" s="3">
        <v>-58.947150000000001</v>
      </c>
      <c r="H12" s="3">
        <v>-13.64289</v>
      </c>
      <c r="I12" s="3">
        <v>-25.812449999999998</v>
      </c>
      <c r="J12" s="3">
        <v>-26.392250000000001</v>
      </c>
      <c r="K12" s="3"/>
      <c r="L12" s="3">
        <v>-171.5284</v>
      </c>
      <c r="M12" s="3">
        <v>-38.26746</v>
      </c>
      <c r="N12" s="3">
        <v>-83.092259999999996</v>
      </c>
      <c r="O12" s="3">
        <v>-96.063599999999994</v>
      </c>
    </row>
    <row r="13" spans="1:15" x14ac:dyDescent="0.75">
      <c r="A13" s="3"/>
      <c r="B13" s="3">
        <v>-7.0699500000000004</v>
      </c>
      <c r="C13" s="3">
        <v>-6.5736999999999997</v>
      </c>
      <c r="D13" s="3">
        <v>-7.0637999999999996</v>
      </c>
      <c r="E13" s="3">
        <v>-21.875340000000001</v>
      </c>
      <c r="F13" s="3"/>
      <c r="G13" s="3">
        <v>-36.298870000000001</v>
      </c>
      <c r="H13" s="3">
        <v>-19.880269999999999</v>
      </c>
      <c r="I13" s="3">
        <v>-31.866299999999999</v>
      </c>
      <c r="J13" s="3">
        <v>-45.148780000000002</v>
      </c>
      <c r="K13" s="3"/>
      <c r="L13" s="3">
        <v>-124.60183000000001</v>
      </c>
      <c r="M13" s="3">
        <v>-55.015970000000003</v>
      </c>
      <c r="N13" s="3">
        <v>-117.4521</v>
      </c>
      <c r="O13" s="3">
        <v>-157.98480000000001</v>
      </c>
    </row>
    <row r="14" spans="1:15" x14ac:dyDescent="0.75">
      <c r="A14" s="3"/>
      <c r="B14" s="3">
        <v>-5.5132700000000003</v>
      </c>
      <c r="C14" s="3">
        <v>-2.0235400000000001</v>
      </c>
      <c r="D14" s="3">
        <v>-6.5811900000000003</v>
      </c>
      <c r="E14" s="3">
        <v>-4.2351400000000003</v>
      </c>
      <c r="F14" s="3"/>
      <c r="G14" s="3">
        <v>-52.782209999999999</v>
      </c>
      <c r="H14" s="3">
        <v>-11.23155</v>
      </c>
      <c r="I14" s="3">
        <v>-47.437739999999998</v>
      </c>
      <c r="J14" s="3">
        <v>-44.941890000000001</v>
      </c>
      <c r="K14" s="3"/>
      <c r="L14" s="3">
        <v>-203.87923000000001</v>
      </c>
      <c r="M14" s="3">
        <v>-51.404499999999999</v>
      </c>
      <c r="N14" s="3">
        <v>-159.81790000000001</v>
      </c>
      <c r="O14" s="3">
        <v>-98.349040000000002</v>
      </c>
    </row>
    <row r="15" spans="1:15" x14ac:dyDescent="0.75">
      <c r="A15" s="3"/>
      <c r="B15" s="3">
        <v>-9.0555000000000003</v>
      </c>
      <c r="C15" s="3">
        <v>-6.5977699999999997</v>
      </c>
      <c r="D15" s="3">
        <v>-9.2950700000000008</v>
      </c>
      <c r="E15" s="3">
        <v>-4.4471499999999997</v>
      </c>
      <c r="F15" s="3"/>
      <c r="G15" s="3">
        <v>-34.365139999999997</v>
      </c>
      <c r="H15" s="3">
        <v>-17.19652</v>
      </c>
      <c r="I15" s="3">
        <v>-62.267409999999998</v>
      </c>
      <c r="J15" s="3">
        <v>-33.253740000000001</v>
      </c>
      <c r="K15" s="3"/>
      <c r="L15" s="3">
        <v>-130.15484000000001</v>
      </c>
      <c r="M15" s="3">
        <v>-54.262210000000003</v>
      </c>
      <c r="N15" s="3">
        <v>-120.81672</v>
      </c>
      <c r="O15" s="3">
        <v>-144.25489999999999</v>
      </c>
    </row>
    <row r="16" spans="1:15" x14ac:dyDescent="0.75">
      <c r="A16" s="3"/>
      <c r="B16" s="3">
        <v>-4.5539899999999998</v>
      </c>
      <c r="C16" s="3">
        <v>-4.6150000000000002</v>
      </c>
      <c r="D16" s="3"/>
      <c r="E16" s="3">
        <v>-7.6401000000000003</v>
      </c>
      <c r="F16" s="3"/>
      <c r="G16" s="3">
        <v>-30.9573</v>
      </c>
      <c r="H16" s="3">
        <v>-27.64695</v>
      </c>
      <c r="I16" s="3"/>
      <c r="J16" s="3">
        <v>-83.674329999999998</v>
      </c>
      <c r="K16" s="3"/>
      <c r="L16" s="3">
        <v>-104.09426000000001</v>
      </c>
      <c r="M16" s="3">
        <v>-78.795839999999998</v>
      </c>
      <c r="N16" s="3"/>
      <c r="O16" s="3">
        <v>-159.66061999999999</v>
      </c>
    </row>
    <row r="17" spans="1:15" x14ac:dyDescent="0.75">
      <c r="A17" s="3"/>
      <c r="B17" s="3">
        <v>-15.57428</v>
      </c>
      <c r="C17" s="3">
        <v>-6.0513500000000002</v>
      </c>
      <c r="D17" s="3"/>
      <c r="E17" s="3"/>
      <c r="F17" s="3"/>
      <c r="G17" s="3">
        <v>-36.986939999999997</v>
      </c>
      <c r="H17" s="3">
        <v>-35.402630000000002</v>
      </c>
      <c r="I17" s="3"/>
      <c r="J17" s="3"/>
      <c r="K17" s="3"/>
      <c r="L17" s="3">
        <v>-90.329329999999999</v>
      </c>
      <c r="M17" s="3">
        <v>-90.917460000000005</v>
      </c>
      <c r="N17" s="3"/>
      <c r="O17" s="3"/>
    </row>
    <row r="18" spans="1:15" x14ac:dyDescent="0.75">
      <c r="A18" s="3"/>
      <c r="B18" s="3">
        <v>-16.533799999999999</v>
      </c>
      <c r="C18" s="3">
        <v>-1.49594</v>
      </c>
      <c r="D18" s="3"/>
      <c r="E18" s="3"/>
      <c r="F18" s="3"/>
      <c r="G18" s="3">
        <v>-48.336539999999999</v>
      </c>
      <c r="H18" s="3">
        <v>-11.05386</v>
      </c>
      <c r="I18" s="3"/>
      <c r="J18" s="3"/>
      <c r="K18" s="3"/>
      <c r="L18" s="3">
        <v>-139.84376</v>
      </c>
      <c r="M18" s="3">
        <v>-30.33006</v>
      </c>
      <c r="N18" s="3"/>
      <c r="O18" s="3"/>
    </row>
    <row r="19" spans="1:15" x14ac:dyDescent="0.75">
      <c r="A19" s="3"/>
      <c r="B19" s="3">
        <v>-14.620620000000001</v>
      </c>
      <c r="C19" s="3">
        <v>-1.6663399999999999</v>
      </c>
      <c r="D19" s="3"/>
      <c r="E19" s="3"/>
      <c r="F19" s="3"/>
      <c r="G19" s="3"/>
      <c r="H19" s="3">
        <v>-9.3908900000000006</v>
      </c>
      <c r="I19" s="3"/>
      <c r="J19" s="3"/>
      <c r="K19" s="3"/>
      <c r="L19" s="3"/>
      <c r="M19" s="3">
        <v>-32.316000000000003</v>
      </c>
      <c r="N19" s="3"/>
      <c r="O19" s="3"/>
    </row>
    <row r="20" spans="1:15" x14ac:dyDescent="0.75">
      <c r="A20" s="3"/>
      <c r="B20" s="3">
        <v>-14.44998</v>
      </c>
      <c r="C20" s="3">
        <v>-3.84497</v>
      </c>
      <c r="D20" s="3"/>
      <c r="E20" s="3"/>
      <c r="F20" s="3"/>
      <c r="G20" s="3"/>
      <c r="H20" s="3">
        <v>-17.47898</v>
      </c>
      <c r="I20" s="3"/>
      <c r="J20" s="3"/>
      <c r="K20" s="3"/>
      <c r="L20" s="3"/>
      <c r="M20" s="3">
        <v>-61.176439999999999</v>
      </c>
      <c r="N20" s="3"/>
      <c r="O20" s="3"/>
    </row>
    <row r="21" spans="1:15" x14ac:dyDescent="0.75">
      <c r="A21" s="3"/>
      <c r="B21" s="3"/>
      <c r="C21" s="3">
        <v>-4.7000599999999997</v>
      </c>
      <c r="D21" s="3"/>
      <c r="E21" s="3"/>
      <c r="F21" s="3"/>
      <c r="G21" s="3"/>
      <c r="H21" s="3">
        <v>-17.426549999999999</v>
      </c>
      <c r="I21" s="3"/>
      <c r="J21" s="3"/>
      <c r="K21" s="3"/>
      <c r="L21" s="3"/>
      <c r="M21" s="3">
        <v>-58.230980000000002</v>
      </c>
      <c r="N21" s="3"/>
      <c r="O21" s="3"/>
    </row>
    <row r="22" spans="1:15" x14ac:dyDescent="0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75">
      <c r="A27" s="2" t="s">
        <v>1</v>
      </c>
      <c r="B27" s="2">
        <f>AVERAGE(B8:B24)</f>
        <v>-9.6973707692307691</v>
      </c>
      <c r="C27" s="2">
        <f>AVERAGE(C8:C24)</f>
        <v>-3.3341892857142854</v>
      </c>
      <c r="D27" s="2">
        <f>AVERAGE(D8:D24)</f>
        <v>-6.4357462499999993</v>
      </c>
      <c r="E27" s="2">
        <f>AVERAGE(E8:E24)</f>
        <v>-7.4347833333333329</v>
      </c>
      <c r="F27" s="2"/>
      <c r="G27" s="2">
        <f>AVERAGE(G8:G24)</f>
        <v>-39.264570909090907</v>
      </c>
      <c r="H27" s="2">
        <f>AVERAGE(H8:H24)</f>
        <v>-15.545829999999999</v>
      </c>
      <c r="I27" s="2">
        <f>AVERAGE(I8:I24)</f>
        <v>-41.976781249999995</v>
      </c>
      <c r="J27" s="2">
        <f>AVERAGE(J8:J24)</f>
        <v>-41.52307555555555</v>
      </c>
      <c r="K27" s="2"/>
      <c r="L27" s="2">
        <f>AVERAGE(L8:L24)</f>
        <v>-129.63424363636364</v>
      </c>
      <c r="M27" s="2">
        <f>AVERAGE(M8:M24)</f>
        <v>-46.792970714285715</v>
      </c>
      <c r="N27" s="2">
        <f>AVERAGE(N8:N24)</f>
        <v>-125.42339749999999</v>
      </c>
      <c r="O27" s="2">
        <f>AVERAGE(O8:O24)</f>
        <v>-114.6412588888889</v>
      </c>
    </row>
    <row r="28" spans="1:15" x14ac:dyDescent="0.75">
      <c r="A28" s="2" t="s">
        <v>0</v>
      </c>
      <c r="B28" s="2">
        <f>(STDEV(B8:B24))/SQRT(COUNT(B8:B24))</f>
        <v>1.3067422990984703</v>
      </c>
      <c r="C28" s="2">
        <f>(STDEV(C8:C24))/SQRT(COUNT(C8:C24))</f>
        <v>0.54576320347019447</v>
      </c>
      <c r="D28" s="2">
        <f>(STDEV(D8:D24))/SQRT(COUNT(D8:D24))</f>
        <v>0.64038270287310506</v>
      </c>
      <c r="E28" s="2">
        <f>(STDEV(E8:E24))/SQRT(COUNT(E8:E24))</f>
        <v>1.9335836835753677</v>
      </c>
      <c r="F28" s="2"/>
      <c r="G28" s="2">
        <f>(STDEV(G8:G24))/SQRT(COUNT(G8:G24))</f>
        <v>2.8706186960142022</v>
      </c>
      <c r="H28" s="2">
        <f>(STDEV(H8:H24))/SQRT(COUNT(H8:H24))</f>
        <v>2.1677211800289622</v>
      </c>
      <c r="I28" s="2">
        <f>(STDEV(I8:I24))/SQRT(COUNT(I8:I24))</f>
        <v>5.757320544583548</v>
      </c>
      <c r="J28" s="2">
        <f>(STDEV(J8:J24))/SQRT(COUNT(J8:J24))</f>
        <v>5.6735790592927131</v>
      </c>
      <c r="K28" s="2"/>
      <c r="L28" s="2">
        <f>(STDEV(L8:L24))/SQRT(COUNT(L8:L24))</f>
        <v>9.7392952513240942</v>
      </c>
      <c r="M28" s="2">
        <f>(STDEV(M8:M24))/SQRT(COUNT(M8:M24))</f>
        <v>5.7485820992858896</v>
      </c>
      <c r="N28" s="2">
        <f>(STDEV(N8:N24))/SQRT(COUNT(N8:N24))</f>
        <v>12.014202664572787</v>
      </c>
      <c r="O28" s="2">
        <f>(STDEV(O8:O24))/SQRT(COUNT(O8:O24))</f>
        <v>10.073445236375237</v>
      </c>
    </row>
    <row r="35" spans="2:11" x14ac:dyDescent="0.75">
      <c r="B35" s="1" t="s">
        <v>7</v>
      </c>
    </row>
    <row r="37" spans="2:11" x14ac:dyDescent="0.75">
      <c r="B37" s="3"/>
      <c r="C37" s="2" t="s">
        <v>6</v>
      </c>
      <c r="D37" s="3"/>
      <c r="E37" s="3"/>
      <c r="F37" s="3"/>
      <c r="G37" s="3"/>
      <c r="H37" s="3"/>
      <c r="I37" s="3"/>
      <c r="J37" s="3"/>
      <c r="K37" s="3"/>
    </row>
    <row r="38" spans="2:11" x14ac:dyDescent="0.7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x14ac:dyDescent="0.75">
      <c r="B39" s="3"/>
      <c r="C39" s="2" t="s">
        <v>3</v>
      </c>
      <c r="D39" s="2" t="s">
        <v>16</v>
      </c>
      <c r="E39" s="2" t="s">
        <v>17</v>
      </c>
      <c r="F39" s="2" t="s">
        <v>18</v>
      </c>
      <c r="G39" s="2"/>
      <c r="H39" s="2" t="s">
        <v>3</v>
      </c>
      <c r="I39" s="2" t="s">
        <v>16</v>
      </c>
      <c r="J39" s="2" t="s">
        <v>17</v>
      </c>
      <c r="K39" s="2" t="s">
        <v>18</v>
      </c>
    </row>
    <row r="40" spans="2:11" x14ac:dyDescent="0.75">
      <c r="B40" s="2"/>
      <c r="C40" s="2" t="s">
        <v>5</v>
      </c>
      <c r="D40" s="2" t="s">
        <v>5</v>
      </c>
      <c r="E40" s="2" t="s">
        <v>5</v>
      </c>
      <c r="F40" s="2" t="s">
        <v>5</v>
      </c>
      <c r="G40" s="2"/>
      <c r="H40" s="2" t="s">
        <v>4</v>
      </c>
      <c r="I40" s="2" t="s">
        <v>4</v>
      </c>
      <c r="J40" s="2" t="s">
        <v>4</v>
      </c>
      <c r="K40" s="2" t="s">
        <v>4</v>
      </c>
    </row>
    <row r="41" spans="2:11" x14ac:dyDescent="0.75">
      <c r="B41" s="3"/>
      <c r="C41" s="3">
        <v>-189.05457000000001</v>
      </c>
      <c r="D41" s="3">
        <v>-47.949480000000001</v>
      </c>
      <c r="E41" s="3">
        <v>-315.33533</v>
      </c>
      <c r="F41" s="3">
        <v>-146.22363999999999</v>
      </c>
      <c r="G41" s="3"/>
      <c r="H41" s="3">
        <v>-278.86200000000002</v>
      </c>
      <c r="I41" s="3">
        <v>-78.734260000000006</v>
      </c>
      <c r="J41" s="3">
        <v>-438.10327999999998</v>
      </c>
      <c r="K41" s="3">
        <v>-210.05067</v>
      </c>
    </row>
    <row r="42" spans="2:11" x14ac:dyDescent="0.75">
      <c r="B42" s="3"/>
      <c r="C42" s="3">
        <v>-200.33733000000001</v>
      </c>
      <c r="D42" s="3">
        <v>-39.129669999999997</v>
      </c>
      <c r="E42" s="3">
        <v>-275.43723999999997</v>
      </c>
      <c r="F42" s="3">
        <v>-151.30538999999999</v>
      </c>
      <c r="G42" s="3"/>
      <c r="H42" s="3">
        <v>-321.00887</v>
      </c>
      <c r="I42" s="3">
        <v>-58.807879999999997</v>
      </c>
      <c r="J42" s="3">
        <v>-402.67518000000001</v>
      </c>
      <c r="K42" s="3">
        <v>-215.91980000000001</v>
      </c>
    </row>
    <row r="43" spans="2:11" x14ac:dyDescent="0.75">
      <c r="B43" s="3"/>
      <c r="C43" s="3">
        <v>-191.77258</v>
      </c>
      <c r="D43" s="3">
        <v>-37.76202</v>
      </c>
      <c r="E43" s="3">
        <v>-173.56871000000001</v>
      </c>
      <c r="F43" s="3">
        <v>-166.33976000000001</v>
      </c>
      <c r="G43" s="3"/>
      <c r="H43" s="3">
        <v>-280.17075999999997</v>
      </c>
      <c r="I43" s="3">
        <v>-60.378390000000003</v>
      </c>
      <c r="J43" s="3">
        <v>-248.06607</v>
      </c>
      <c r="K43" s="3">
        <v>-240.48498000000001</v>
      </c>
    </row>
    <row r="44" spans="2:11" x14ac:dyDescent="0.75">
      <c r="B44" s="3"/>
      <c r="C44" s="3">
        <v>-180.74881999999999</v>
      </c>
      <c r="D44" s="3">
        <v>-80.010379999999998</v>
      </c>
      <c r="E44" s="3">
        <v>-180.09772000000001</v>
      </c>
      <c r="F44" s="3">
        <v>-205.94193999999999</v>
      </c>
      <c r="G44" s="3"/>
      <c r="H44" s="3">
        <v>-284.62141000000003</v>
      </c>
      <c r="I44" s="3">
        <v>-109.20403</v>
      </c>
      <c r="J44" s="3">
        <v>-264.80721</v>
      </c>
      <c r="K44" s="3">
        <v>-291.22946999999999</v>
      </c>
    </row>
    <row r="45" spans="2:11" x14ac:dyDescent="0.75">
      <c r="B45" s="3"/>
      <c r="C45" s="3">
        <v>-266.47404</v>
      </c>
      <c r="D45" s="3">
        <v>-73.594070000000002</v>
      </c>
      <c r="E45" s="3">
        <v>-154.42708999999999</v>
      </c>
      <c r="F45" s="3">
        <v>-175.99079</v>
      </c>
      <c r="G45" s="3"/>
      <c r="H45" s="3">
        <v>-382.90152999999998</v>
      </c>
      <c r="I45" s="3">
        <v>-108.72525</v>
      </c>
      <c r="J45" s="3">
        <v>-225.65306000000001</v>
      </c>
      <c r="K45" s="3">
        <v>-275.70571000000001</v>
      </c>
    </row>
    <row r="46" spans="2:11" x14ac:dyDescent="0.75">
      <c r="B46" s="3"/>
      <c r="C46" s="3">
        <v>-206.82297</v>
      </c>
      <c r="D46" s="3">
        <v>-87.782120000000006</v>
      </c>
      <c r="E46" s="3">
        <v>-202.37880999999999</v>
      </c>
      <c r="F46" s="3">
        <v>-235.51372000000001</v>
      </c>
      <c r="G46" s="3"/>
      <c r="H46" s="3">
        <v>-277.82299</v>
      </c>
      <c r="I46" s="3">
        <v>-128.81441000000001</v>
      </c>
      <c r="J46" s="3">
        <v>-295.83377000000002</v>
      </c>
      <c r="K46" s="3">
        <v>-340.62340999999998</v>
      </c>
    </row>
    <row r="47" spans="2:11" x14ac:dyDescent="0.75">
      <c r="B47" s="3"/>
      <c r="C47" s="3">
        <v>-326.62340999999998</v>
      </c>
      <c r="D47" s="3">
        <v>-105.09905000000001</v>
      </c>
      <c r="E47" s="3">
        <v>-244.69032999999999</v>
      </c>
      <c r="F47" s="3">
        <v>-155.74825999999999</v>
      </c>
      <c r="G47" s="3"/>
      <c r="H47" s="3">
        <v>-498.25484999999998</v>
      </c>
      <c r="I47" s="3">
        <v>-157.86699999999999</v>
      </c>
      <c r="J47" s="3">
        <v>-337.90208000000001</v>
      </c>
      <c r="K47" s="3">
        <v>-220.25898000000001</v>
      </c>
    </row>
    <row r="48" spans="2:11" x14ac:dyDescent="0.75">
      <c r="B48" s="3"/>
      <c r="C48" s="3">
        <v>-183.02997999999999</v>
      </c>
      <c r="D48" s="3">
        <v>-101.87929</v>
      </c>
      <c r="E48" s="3">
        <v>-203.91467</v>
      </c>
      <c r="F48" s="3">
        <v>-263.05757999999997</v>
      </c>
      <c r="G48" s="3"/>
      <c r="H48" s="3">
        <v>-239.59211999999999</v>
      </c>
      <c r="I48" s="3">
        <v>-151.55159</v>
      </c>
      <c r="J48" s="3">
        <v>-321.39537000000001</v>
      </c>
      <c r="K48" s="3">
        <v>-377.25801000000001</v>
      </c>
    </row>
    <row r="49" spans="2:11" x14ac:dyDescent="0.75">
      <c r="B49" s="3"/>
      <c r="C49" s="3">
        <v>-178.06005999999999</v>
      </c>
      <c r="D49" s="3">
        <v>-133.19287</v>
      </c>
      <c r="E49" s="3"/>
      <c r="F49" s="3">
        <v>-304.81468000000001</v>
      </c>
      <c r="G49" s="3"/>
      <c r="H49" s="3">
        <v>-253.91865000000001</v>
      </c>
      <c r="I49" s="3">
        <v>-269.10079999999999</v>
      </c>
      <c r="J49" s="3"/>
      <c r="K49" s="3">
        <v>-461.16237999999998</v>
      </c>
    </row>
    <row r="50" spans="2:11" x14ac:dyDescent="0.75">
      <c r="B50" s="3"/>
      <c r="C50" s="3">
        <v>-162.27277000000001</v>
      </c>
      <c r="D50" s="3">
        <v>-167.07563999999999</v>
      </c>
      <c r="E50" s="3"/>
      <c r="F50" s="3"/>
      <c r="G50" s="3"/>
      <c r="H50" s="3">
        <v>-248.04643999999999</v>
      </c>
      <c r="I50" s="3">
        <v>-115.74290000000001</v>
      </c>
      <c r="J50" s="3"/>
      <c r="K50" s="3"/>
    </row>
    <row r="51" spans="2:11" x14ac:dyDescent="0.75">
      <c r="B51" s="3"/>
      <c r="C51" s="3">
        <v>-246.88442000000001</v>
      </c>
      <c r="D51" s="3">
        <v>-61.450130000000001</v>
      </c>
      <c r="E51" s="3"/>
      <c r="F51" s="3"/>
      <c r="G51" s="3"/>
      <c r="H51" s="3">
        <v>-369.55160000000001</v>
      </c>
      <c r="I51" s="3">
        <v>-119.62302</v>
      </c>
      <c r="J51" s="3"/>
      <c r="K51" s="3"/>
    </row>
    <row r="52" spans="2:11" x14ac:dyDescent="0.75">
      <c r="B52" s="3"/>
      <c r="C52" s="3"/>
      <c r="D52" s="3">
        <v>-70.883579999999995</v>
      </c>
      <c r="E52" s="3"/>
      <c r="F52" s="3"/>
      <c r="G52" s="3"/>
      <c r="H52" s="3"/>
      <c r="I52" s="3">
        <v>-192.48649</v>
      </c>
      <c r="J52" s="3"/>
      <c r="K52" s="3"/>
    </row>
    <row r="53" spans="2:11" x14ac:dyDescent="0.75">
      <c r="B53" s="3"/>
      <c r="C53" s="3"/>
      <c r="D53" s="3">
        <v>-109.81310000000001</v>
      </c>
      <c r="E53" s="3"/>
      <c r="F53" s="3"/>
      <c r="G53" s="3"/>
      <c r="H53" s="3"/>
      <c r="I53" s="3">
        <v>-183.87262000000001</v>
      </c>
      <c r="J53" s="3"/>
      <c r="K53" s="3"/>
    </row>
    <row r="54" spans="2:11" x14ac:dyDescent="0.75">
      <c r="B54" s="3"/>
      <c r="C54" s="3"/>
      <c r="D54" s="3">
        <v>-116.91461</v>
      </c>
      <c r="E54" s="3"/>
      <c r="F54" s="3"/>
      <c r="G54" s="3"/>
      <c r="H54" s="3"/>
      <c r="I54" s="3"/>
      <c r="J54" s="3"/>
      <c r="K54" s="3"/>
    </row>
    <row r="55" spans="2:11" x14ac:dyDescent="0.7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x14ac:dyDescent="0.7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x14ac:dyDescent="0.7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x14ac:dyDescent="0.75">
      <c r="B58" s="2" t="s">
        <v>1</v>
      </c>
      <c r="C58" s="2">
        <f>AVERAGE(C41:C55)</f>
        <v>-212.00735909090906</v>
      </c>
      <c r="D58" s="2">
        <f>AVERAGE(D41:D55)</f>
        <v>-88.038286428571425</v>
      </c>
      <c r="E58" s="2">
        <f>AVERAGE(E41:E55)</f>
        <v>-218.73123749999996</v>
      </c>
      <c r="F58" s="2">
        <f>AVERAGE(F41:F55)</f>
        <v>-200.54841777777776</v>
      </c>
      <c r="G58" s="2"/>
      <c r="H58" s="2">
        <f>AVERAGE(H41:H55)</f>
        <v>-312.25011090909089</v>
      </c>
      <c r="I58" s="2">
        <f>AVERAGE(I41:I55)</f>
        <v>-133.45451076923078</v>
      </c>
      <c r="J58" s="2">
        <f>AVERAGE(J41:J55)</f>
        <v>-316.80450250000001</v>
      </c>
      <c r="K58" s="2">
        <f>AVERAGE(K41:K55)</f>
        <v>-292.52148999999997</v>
      </c>
    </row>
    <row r="59" spans="2:11" x14ac:dyDescent="0.75">
      <c r="B59" s="2" t="s">
        <v>0</v>
      </c>
      <c r="C59" s="2">
        <f>(STDEV(C41:C55))/SQRT(COUNT(C41:C55))</f>
        <v>14.728434264352314</v>
      </c>
      <c r="D59" s="2">
        <f>(STDEV(D41:D55))/SQRT(COUNT(D41:D55))</f>
        <v>9.9110598987168022</v>
      </c>
      <c r="E59" s="2">
        <f>(STDEV(E41:E55))/SQRT(COUNT(E41:E55))</f>
        <v>19.537488871507591</v>
      </c>
      <c r="F59" s="2">
        <f>(STDEV(F41:F55))/SQRT(COUNT(F41:F55))</f>
        <v>18.703435510414554</v>
      </c>
      <c r="G59" s="2"/>
      <c r="H59" s="2">
        <f>(STDEV(H41:H55))/SQRT(COUNT(H41:H55))</f>
        <v>23.324945542655154</v>
      </c>
      <c r="I59" s="2">
        <f>(STDEV(I41:I55))/SQRT(COUNT(I41:I55))</f>
        <v>16.208350716381911</v>
      </c>
      <c r="J59" s="2">
        <f>(STDEV(J41:J55))/SQRT(COUNT(J41:J55))</f>
        <v>26.298559893821615</v>
      </c>
      <c r="K59" s="2">
        <f>(STDEV(K41:K55))/SQRT(COUNT(K41:K55))</f>
        <v>28.581556278308028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CA2E-8F30-46E7-AF4B-55FCD9928F6B}">
  <dimension ref="A2:J14"/>
  <sheetViews>
    <sheetView workbookViewId="0">
      <selection activeCell="C6" sqref="C6:D6"/>
    </sheetView>
  </sheetViews>
  <sheetFormatPr defaultRowHeight="14.75" x14ac:dyDescent="0.75"/>
  <cols>
    <col min="3" max="3" width="15.54296875" customWidth="1"/>
    <col min="4" max="4" width="17.04296875" customWidth="1"/>
  </cols>
  <sheetData>
    <row r="2" spans="1:10" x14ac:dyDescent="0.75">
      <c r="B2" s="1" t="s">
        <v>13</v>
      </c>
    </row>
    <row r="4" spans="1:10" x14ac:dyDescent="0.75">
      <c r="A4" s="3"/>
      <c r="B4" s="2" t="s">
        <v>12</v>
      </c>
      <c r="C4" s="3"/>
      <c r="D4" s="3"/>
      <c r="E4" s="3"/>
      <c r="F4" s="3"/>
    </row>
    <row r="5" spans="1:10" x14ac:dyDescent="0.75">
      <c r="A5" s="3"/>
      <c r="B5" s="3"/>
      <c r="C5" s="3"/>
      <c r="D5" s="3"/>
      <c r="E5" s="3"/>
      <c r="F5" s="3"/>
    </row>
    <row r="6" spans="1:10" x14ac:dyDescent="0.75">
      <c r="A6" s="3"/>
      <c r="B6" s="2" t="s">
        <v>11</v>
      </c>
      <c r="C6" s="2" t="s">
        <v>16</v>
      </c>
      <c r="D6" s="2" t="s">
        <v>19</v>
      </c>
      <c r="E6" s="2"/>
      <c r="F6" s="2"/>
      <c r="G6" s="1"/>
      <c r="H6" s="1"/>
      <c r="I6" s="1"/>
      <c r="J6" s="1"/>
    </row>
    <row r="7" spans="1:10" s="1" customFormat="1" x14ac:dyDescent="0.75">
      <c r="A7" s="2"/>
      <c r="B7" s="3">
        <v>0.95665</v>
      </c>
      <c r="C7" s="3">
        <v>0.50368999999999997</v>
      </c>
      <c r="D7" s="3">
        <v>0.70606999999999998</v>
      </c>
      <c r="E7" s="2"/>
      <c r="F7" s="2"/>
    </row>
    <row r="8" spans="1:10" x14ac:dyDescent="0.75">
      <c r="A8" s="3"/>
      <c r="B8" s="3">
        <v>0.83116000000000001</v>
      </c>
      <c r="C8" s="3">
        <v>0.53534999999999999</v>
      </c>
      <c r="D8" s="3">
        <v>1.09083</v>
      </c>
      <c r="E8" s="3"/>
      <c r="F8" s="3"/>
    </row>
    <row r="9" spans="1:10" x14ac:dyDescent="0.75">
      <c r="A9" s="3"/>
      <c r="B9" s="3">
        <v>1.28511</v>
      </c>
      <c r="C9" s="3">
        <v>0.44524999999999998</v>
      </c>
      <c r="D9" s="3">
        <v>0.76307000000000003</v>
      </c>
      <c r="E9" s="3"/>
      <c r="F9" s="3"/>
    </row>
    <row r="10" spans="1:10" x14ac:dyDescent="0.75">
      <c r="A10" s="3"/>
      <c r="B10" s="3">
        <v>0.88956000000000002</v>
      </c>
      <c r="C10" s="3">
        <v>0.42520999999999998</v>
      </c>
      <c r="D10" s="3">
        <v>1.1148899999999999</v>
      </c>
      <c r="E10" s="3"/>
      <c r="F10" s="3"/>
    </row>
    <row r="11" spans="1:10" x14ac:dyDescent="0.75">
      <c r="A11" s="3"/>
      <c r="B11" s="3"/>
      <c r="C11" s="3"/>
      <c r="D11" s="3"/>
      <c r="E11" s="3"/>
      <c r="F11" s="3"/>
    </row>
    <row r="12" spans="1:10" x14ac:dyDescent="0.75">
      <c r="A12" s="3"/>
      <c r="B12" s="3"/>
      <c r="C12" s="3"/>
      <c r="D12" s="3"/>
      <c r="E12" s="3"/>
      <c r="F12" s="3"/>
    </row>
    <row r="13" spans="1:10" x14ac:dyDescent="0.75">
      <c r="A13" s="2" t="s">
        <v>1</v>
      </c>
      <c r="B13" s="2">
        <f>AVERAGE(B7:B11)</f>
        <v>0.99061999999999995</v>
      </c>
      <c r="C13" s="2">
        <f>AVERAGE(C7:C11)</f>
        <v>0.47737499999999999</v>
      </c>
      <c r="D13" s="2">
        <f>AVERAGE(D7:D11)</f>
        <v>0.91871499999999995</v>
      </c>
      <c r="E13" s="2"/>
      <c r="F13" s="2"/>
      <c r="G13" s="1"/>
      <c r="H13" s="1"/>
      <c r="I13" s="1"/>
      <c r="J13" s="1"/>
    </row>
    <row r="14" spans="1:10" x14ac:dyDescent="0.75">
      <c r="A14" s="2" t="s">
        <v>0</v>
      </c>
      <c r="B14" s="2">
        <f>(STDEV(B7:B11))/SQRT(COUNT(B7:B11))</f>
        <v>0.10145562913576245</v>
      </c>
      <c r="C14" s="2">
        <f>(STDEV(C7:C11))/SQRT(COUNT(C7:C11))</f>
        <v>2.5506180133450015E-2</v>
      </c>
      <c r="D14" s="2">
        <f>(STDEV(D7:D11))/SQRT(COUNT(D7:D11))</f>
        <v>0.10706363602238317</v>
      </c>
      <c r="E14" s="2"/>
      <c r="F14" s="2"/>
      <c r="G14" s="1"/>
      <c r="H14" s="1"/>
      <c r="I14" s="1"/>
      <c r="J1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A813-5163-4075-9DD4-6A60F3E91DF9}">
  <dimension ref="A3:K27"/>
  <sheetViews>
    <sheetView tabSelected="1" workbookViewId="0">
      <selection activeCell="Q13" sqref="Q13"/>
    </sheetView>
  </sheetViews>
  <sheetFormatPr defaultRowHeight="14.75" x14ac:dyDescent="0.75"/>
  <sheetData>
    <row r="3" spans="1:11" x14ac:dyDescent="0.75">
      <c r="B3" s="1" t="s">
        <v>15</v>
      </c>
    </row>
    <row r="5" spans="1:11" x14ac:dyDescent="0.75">
      <c r="A5" s="3"/>
      <c r="B5" s="2" t="s">
        <v>14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75">
      <c r="A7" s="3"/>
      <c r="B7" s="2" t="s">
        <v>11</v>
      </c>
      <c r="C7" s="2" t="s">
        <v>16</v>
      </c>
      <c r="D7" s="2" t="s">
        <v>19</v>
      </c>
      <c r="E7" s="2"/>
      <c r="F7" s="2"/>
      <c r="G7" s="2" t="s">
        <v>11</v>
      </c>
      <c r="H7" s="2" t="s">
        <v>16</v>
      </c>
      <c r="I7" s="2" t="s">
        <v>19</v>
      </c>
      <c r="J7" s="2"/>
      <c r="K7" s="3"/>
    </row>
    <row r="8" spans="1:11" s="1" customFormat="1" x14ac:dyDescent="0.75">
      <c r="A8" s="2"/>
      <c r="B8" s="3">
        <v>-120.0132</v>
      </c>
      <c r="C8" s="3">
        <v>-32.274529999999999</v>
      </c>
      <c r="D8" s="3">
        <v>-33.050649999999997</v>
      </c>
      <c r="E8" s="3"/>
      <c r="F8" s="3"/>
      <c r="G8" s="3">
        <v>-353.28528999999997</v>
      </c>
      <c r="H8" s="3">
        <v>-74.228939999999994</v>
      </c>
      <c r="I8" s="3">
        <v>-108.43088</v>
      </c>
      <c r="J8" s="2"/>
      <c r="K8" s="2"/>
    </row>
    <row r="9" spans="1:11" x14ac:dyDescent="0.75">
      <c r="A9" s="3"/>
      <c r="B9" s="3">
        <v>-82.62679</v>
      </c>
      <c r="C9" s="3">
        <v>-22.375299999999999</v>
      </c>
      <c r="D9" s="3">
        <v>-49.504390000000001</v>
      </c>
      <c r="E9" s="3"/>
      <c r="F9" s="3"/>
      <c r="G9" s="3">
        <v>-347.99004000000002</v>
      </c>
      <c r="H9" s="3">
        <v>-72.896720000000002</v>
      </c>
      <c r="I9" s="3">
        <v>-127.62998</v>
      </c>
      <c r="J9" s="3"/>
      <c r="K9" s="3"/>
    </row>
    <row r="10" spans="1:11" x14ac:dyDescent="0.75">
      <c r="A10" s="3"/>
      <c r="B10" s="3">
        <v>-125.05197</v>
      </c>
      <c r="C10" s="3">
        <v>-29.77976</v>
      </c>
      <c r="D10" s="3">
        <v>-14.820399999999999</v>
      </c>
      <c r="E10" s="3"/>
      <c r="F10" s="3"/>
      <c r="G10" s="3">
        <v>-373.93002999999999</v>
      </c>
      <c r="H10" s="3">
        <v>-76.204170000000005</v>
      </c>
      <c r="I10" s="3">
        <v>-101.72915</v>
      </c>
      <c r="J10" s="3"/>
      <c r="K10" s="3"/>
    </row>
    <row r="11" spans="1:11" x14ac:dyDescent="0.75">
      <c r="A11" s="3"/>
      <c r="B11" s="3">
        <v>-120.09884</v>
      </c>
      <c r="C11" s="3">
        <v>-51.516849999999998</v>
      </c>
      <c r="D11" s="3">
        <v>-34.906709999999997</v>
      </c>
      <c r="E11" s="3"/>
      <c r="F11" s="3"/>
      <c r="G11" s="3">
        <v>-367.87896999999998</v>
      </c>
      <c r="H11" s="3">
        <v>-136.79782</v>
      </c>
      <c r="I11" s="3">
        <v>-220.26361</v>
      </c>
      <c r="J11" s="3"/>
      <c r="K11" s="3"/>
    </row>
    <row r="12" spans="1:11" x14ac:dyDescent="0.75">
      <c r="A12" s="3"/>
      <c r="B12" s="3">
        <v>-209.24673000000001</v>
      </c>
      <c r="C12" s="3">
        <v>-43.384770000000003</v>
      </c>
      <c r="D12" s="3">
        <v>-11.641819999999999</v>
      </c>
      <c r="E12" s="3"/>
      <c r="F12" s="3"/>
      <c r="G12" s="3">
        <v>-498.27884999999998</v>
      </c>
      <c r="H12" s="3">
        <v>-119.73251</v>
      </c>
      <c r="I12" s="3">
        <v>-71.621629999999996</v>
      </c>
      <c r="J12" s="3"/>
      <c r="K12" s="3"/>
    </row>
    <row r="13" spans="1:11" x14ac:dyDescent="0.75">
      <c r="A13" s="3"/>
      <c r="B13" s="3">
        <v>-88.609769999999997</v>
      </c>
      <c r="C13" s="3">
        <v>-83.744349999999997</v>
      </c>
      <c r="D13" s="3">
        <v>-154.59063</v>
      </c>
      <c r="E13" s="3"/>
      <c r="F13" s="3"/>
      <c r="G13" s="3">
        <v>-368.77992</v>
      </c>
      <c r="H13" s="3">
        <v>-182.67267000000001</v>
      </c>
      <c r="I13" s="3">
        <v>-496.09228000000002</v>
      </c>
      <c r="J13" s="3"/>
      <c r="K13" s="3"/>
    </row>
    <row r="14" spans="1:11" x14ac:dyDescent="0.75">
      <c r="A14" s="3"/>
      <c r="B14" s="3">
        <v>-96.450729999999993</v>
      </c>
      <c r="C14" s="3">
        <v>-40.59281</v>
      </c>
      <c r="D14" s="3">
        <v>-72.529719999999998</v>
      </c>
      <c r="E14" s="3"/>
      <c r="F14" s="3"/>
      <c r="G14" s="3">
        <v>-386.10012999999998</v>
      </c>
      <c r="H14" s="3">
        <v>-170.00656000000001</v>
      </c>
      <c r="I14" s="3">
        <v>-308.17198999999999</v>
      </c>
      <c r="J14" s="3"/>
      <c r="K14" s="3"/>
    </row>
    <row r="15" spans="1:11" x14ac:dyDescent="0.75">
      <c r="A15" s="3"/>
      <c r="B15" s="3">
        <v>-101.36772000000001</v>
      </c>
      <c r="C15" s="3">
        <v>-58.598289999999999</v>
      </c>
      <c r="D15" s="3"/>
      <c r="E15" s="3"/>
      <c r="F15" s="3"/>
      <c r="G15" s="3">
        <v>-328.8854</v>
      </c>
      <c r="H15" s="3">
        <v>-167.27575999999999</v>
      </c>
      <c r="I15" s="3">
        <v>-222.13577000000001</v>
      </c>
      <c r="J15" s="3"/>
      <c r="K15" s="3"/>
    </row>
    <row r="16" spans="1:11" x14ac:dyDescent="0.75">
      <c r="A16" s="3"/>
      <c r="B16" s="3">
        <v>-158.72519</v>
      </c>
      <c r="C16" s="3">
        <v>-83.838310000000007</v>
      </c>
      <c r="D16" s="3"/>
      <c r="E16" s="3"/>
      <c r="F16" s="3"/>
      <c r="G16" s="3">
        <v>-312.05547999999999</v>
      </c>
      <c r="H16" s="3">
        <v>-270.64082000000002</v>
      </c>
      <c r="I16" s="3"/>
      <c r="J16" s="3"/>
      <c r="K16" s="3"/>
    </row>
    <row r="17" spans="1:11" x14ac:dyDescent="0.75">
      <c r="A17" s="3"/>
      <c r="B17" s="3">
        <v>-191.69495000000001</v>
      </c>
      <c r="C17" s="3">
        <v>-116.77252</v>
      </c>
      <c r="D17" s="3"/>
      <c r="E17" s="3"/>
      <c r="F17" s="3"/>
      <c r="G17" s="3">
        <v>-485.23599999999999</v>
      </c>
      <c r="H17" s="3">
        <v>-290.24495999999999</v>
      </c>
      <c r="I17" s="3"/>
      <c r="J17" s="3"/>
      <c r="K17" s="3"/>
    </row>
    <row r="18" spans="1:11" x14ac:dyDescent="0.75">
      <c r="A18" s="3"/>
      <c r="B18" s="3"/>
      <c r="C18" s="3">
        <v>-32.085470000000001</v>
      </c>
      <c r="D18" s="3"/>
      <c r="E18" s="3"/>
      <c r="F18" s="3"/>
      <c r="G18" s="3">
        <v>-612.23302000000001</v>
      </c>
      <c r="H18" s="3">
        <v>-102.62465</v>
      </c>
      <c r="I18" s="3"/>
      <c r="J18" s="3"/>
      <c r="K18" s="3"/>
    </row>
    <row r="19" spans="1:11" x14ac:dyDescent="0.75">
      <c r="A19" s="3"/>
      <c r="B19" s="3"/>
      <c r="C19" s="3">
        <v>-66.312259999999995</v>
      </c>
      <c r="D19" s="3"/>
      <c r="E19" s="3"/>
      <c r="F19" s="3"/>
      <c r="G19" s="3">
        <v>-600.43005000000005</v>
      </c>
      <c r="H19" s="3">
        <v>-191.09119999999999</v>
      </c>
      <c r="I19" s="3"/>
      <c r="J19" s="3"/>
      <c r="K19" s="3"/>
    </row>
    <row r="20" spans="1:11" x14ac:dyDescent="0.75">
      <c r="A20" s="3"/>
      <c r="B20" s="3"/>
      <c r="C20" s="3">
        <v>-66.199389999999994</v>
      </c>
      <c r="D20" s="3"/>
      <c r="E20" s="3"/>
      <c r="F20" s="3"/>
      <c r="G20" s="3">
        <v>-535.84208999999998</v>
      </c>
      <c r="H20" s="3">
        <v>-201.24231</v>
      </c>
      <c r="I20" s="3"/>
      <c r="J20" s="3"/>
      <c r="K20" s="3"/>
    </row>
    <row r="21" spans="1:11" x14ac:dyDescent="0.75">
      <c r="A21" s="3"/>
      <c r="B21" s="3"/>
      <c r="C21" s="3"/>
      <c r="D21" s="3"/>
      <c r="E21" s="3"/>
      <c r="F21" s="3"/>
      <c r="G21" s="3">
        <v>-396.33697999999998</v>
      </c>
      <c r="H21" s="3"/>
      <c r="I21" s="3"/>
      <c r="J21" s="3"/>
      <c r="K21" s="3"/>
    </row>
    <row r="22" spans="1:11" x14ac:dyDescent="0.75">
      <c r="A22" s="3"/>
      <c r="B22" s="3"/>
      <c r="C22" s="3"/>
      <c r="D22" s="3"/>
      <c r="E22" s="3"/>
      <c r="F22" s="3"/>
      <c r="G22" s="3">
        <v>-419.67167999999998</v>
      </c>
      <c r="H22" s="3"/>
      <c r="I22" s="3"/>
      <c r="J22" s="3"/>
      <c r="K22" s="3"/>
    </row>
    <row r="23" spans="1:11" x14ac:dyDescent="0.75">
      <c r="A23" s="3"/>
      <c r="B23" s="3"/>
      <c r="C23" s="3"/>
      <c r="D23" s="3"/>
      <c r="E23" s="3"/>
      <c r="F23" s="3"/>
      <c r="G23" s="3">
        <v>-515.95294000000001</v>
      </c>
      <c r="H23" s="3"/>
      <c r="I23" s="3"/>
      <c r="J23" s="3"/>
      <c r="K23" s="3"/>
    </row>
    <row r="24" spans="1:11" x14ac:dyDescent="0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75">
      <c r="A26" s="2" t="s">
        <v>1</v>
      </c>
      <c r="B26" s="2">
        <f>AVERAGE(B9:B23)</f>
        <v>-130.43029888888887</v>
      </c>
      <c r="C26" s="2">
        <f>AVERAGE(C9:C23)</f>
        <v>-57.933340000000008</v>
      </c>
      <c r="D26" s="2">
        <f>AVERAGE(D9:D23)</f>
        <v>-56.332278333333335</v>
      </c>
      <c r="E26" s="2"/>
      <c r="F26" s="2"/>
      <c r="G26" s="2">
        <f>AVERAGE(G9:G23)</f>
        <v>-436.64010533333334</v>
      </c>
      <c r="H26" s="2">
        <f>AVERAGE(H9:H23)</f>
        <v>-165.11917916666667</v>
      </c>
      <c r="I26" s="2">
        <f>AVERAGE(I9:I23)</f>
        <v>-221.09205857142859</v>
      </c>
      <c r="J26" s="2"/>
      <c r="K26" s="3"/>
    </row>
    <row r="27" spans="1:11" x14ac:dyDescent="0.75">
      <c r="A27" s="2" t="s">
        <v>0</v>
      </c>
      <c r="B27" s="2">
        <f>(STDEV(B9:B23))/SQRT(COUNT(B9:B23))</f>
        <v>15.336517019320942</v>
      </c>
      <c r="C27" s="2">
        <f>(STDEV(C9:C23))/SQRT(COUNT(C9:C23))</f>
        <v>7.8898370211619024</v>
      </c>
      <c r="D27" s="2">
        <f>(STDEV(D9:D23))/SQRT(COUNT(D9:D23))</f>
        <v>21.712675971345313</v>
      </c>
      <c r="E27" s="2"/>
      <c r="F27" s="2"/>
      <c r="G27" s="2">
        <f>(STDEV(G9:G23))/SQRT(COUNT(G9:G23))</f>
        <v>25.13543533279455</v>
      </c>
      <c r="H27" s="2">
        <f>(STDEV(H9:H23))/SQRT(COUNT(H9:H23))</f>
        <v>19.902383491744878</v>
      </c>
      <c r="I27" s="2">
        <f>(STDEV(I9:I23))/SQRT(COUNT(I9:I23))</f>
        <v>55.320254835948347</v>
      </c>
      <c r="J27" s="2"/>
      <c r="K2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2–figure supplement 1A</vt:lpstr>
      <vt:lpstr>Figure 2–figure supplement 1C</vt:lpstr>
      <vt:lpstr>Figure 2–figure supplement 1G</vt:lpstr>
      <vt:lpstr>Figure 2–figure supplement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2021-07-23T21:21:08Z</dcterms:created>
  <dcterms:modified xsi:type="dcterms:W3CDTF">2021-07-23T21:32:35Z</dcterms:modified>
</cp:coreProperties>
</file>