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vek\Documents\1_GargLab Documents\1_MCU manuscript\Cell Metabolism\FinalDocs for CellMetabolism_03162021\eLife\SourceData_ExcelSheets\"/>
    </mc:Choice>
  </mc:AlternateContent>
  <xr:revisionPtr revIDLastSave="0" documentId="13_ncr:1_{6181AC9D-B14C-4818-9675-9B810DC02372}" xr6:coauthVersionLast="47" xr6:coauthVersionMax="47" xr10:uidLastSave="{00000000-0000-0000-0000-000000000000}"/>
  <bookViews>
    <workbookView xWindow="58305" yWindow="1110" windowWidth="21600" windowHeight="10425" tabRatio="729" activeTab="4" xr2:uid="{C051A986-2A9B-45D3-AE8F-D3FBFF7C037C}"/>
  </bookViews>
  <sheets>
    <sheet name="Figure 3B Lower Panel" sheetId="2" r:id="rId1"/>
    <sheet name="Figure 3C Lower Panel" sheetId="4" r:id="rId2"/>
    <sheet name="Figure 3D Lower Panel" sheetId="5" r:id="rId3"/>
    <sheet name="Figure 3F" sheetId="6" r:id="rId4"/>
    <sheet name="Figure 3G_Rightmost Panel" sheetId="7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7" l="1"/>
  <c r="L13" i="7"/>
  <c r="K13" i="7"/>
  <c r="K12" i="7"/>
  <c r="I13" i="7"/>
  <c r="H13" i="7"/>
  <c r="I12" i="7"/>
  <c r="H12" i="7"/>
  <c r="F13" i="7"/>
  <c r="E13" i="7"/>
  <c r="F12" i="7"/>
  <c r="E12" i="7"/>
  <c r="C12" i="7"/>
  <c r="C13" i="7"/>
  <c r="B12" i="7"/>
  <c r="B13" i="7"/>
  <c r="G13" i="6"/>
  <c r="F13" i="6"/>
  <c r="G12" i="6"/>
  <c r="F12" i="6"/>
  <c r="B13" i="6"/>
  <c r="B12" i="6"/>
  <c r="C13" i="6"/>
  <c r="C12" i="6"/>
  <c r="E34" i="5"/>
  <c r="D34" i="5"/>
  <c r="C34" i="5"/>
  <c r="B34" i="5"/>
  <c r="E33" i="5"/>
  <c r="D33" i="5"/>
  <c r="C33" i="5"/>
  <c r="B33" i="5"/>
  <c r="E34" i="4"/>
  <c r="D34" i="4"/>
  <c r="C34" i="4"/>
  <c r="B34" i="4"/>
  <c r="E33" i="4"/>
  <c r="D33" i="4"/>
  <c r="C33" i="4"/>
  <c r="B33" i="4"/>
  <c r="C33" i="2"/>
  <c r="D33" i="2"/>
  <c r="E33" i="2"/>
  <c r="C34" i="2"/>
  <c r="D34" i="2"/>
  <c r="E34" i="2"/>
  <c r="B34" i="2"/>
  <c r="B33" i="2"/>
</calcChain>
</file>

<file path=xl/sharedStrings.xml><?xml version="1.0" encoding="utf-8"?>
<sst xmlns="http://schemas.openxmlformats.org/spreadsheetml/2006/main" count="50" uniqueCount="21">
  <si>
    <t>1 mM</t>
  </si>
  <si>
    <t>Mean</t>
  </si>
  <si>
    <t>WT</t>
  </si>
  <si>
    <t>Effect of WT and mut-EF-MICU proteins in respective knockout background</t>
  </si>
  <si>
    <t>Tau activation</t>
  </si>
  <si>
    <t>Tau deactivation</t>
  </si>
  <si>
    <t>Kinetics of MCU activation and deactivation</t>
  </si>
  <si>
    <t>Amplitude of outward Calcium current (ICa) at +80 mV (pA/pF)</t>
  </si>
  <si>
    <t>[Ca2+]</t>
  </si>
  <si>
    <t>100 nM</t>
  </si>
  <si>
    <t>500 nM</t>
  </si>
  <si>
    <t>SE</t>
  </si>
  <si>
    <t>MICU1-KO</t>
  </si>
  <si>
    <t>MICU3-KO</t>
  </si>
  <si>
    <r>
      <t>MICU3-KO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+ MICU3</t>
    </r>
  </si>
  <si>
    <r>
      <t>MICU3-KO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+ mut-EF-MICU3</t>
    </r>
  </si>
  <si>
    <t>MICU2-KO</t>
  </si>
  <si>
    <r>
      <t>MICU2-KO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+ MICU2</t>
    </r>
  </si>
  <si>
    <r>
      <t>MICU2-KO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+ mut-EF-MICU2</t>
    </r>
  </si>
  <si>
    <r>
      <t>MICU1-KO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+ MICU1</t>
    </r>
  </si>
  <si>
    <r>
      <t>MICU1-KO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+ mut-EF-MICU1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</si>
</sst>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441BD-9517-4DA0-A397-BAC2A7A470B3}">
  <dimension ref="A2:I34"/>
  <sheetViews>
    <sheetView zoomScale="55" zoomScaleNormal="55" workbookViewId="0">
      <selection activeCell="E5" sqref="E5"/>
    </sheetView>
  </sheetViews>
  <sheetFormatPr defaultRowHeight="14.75" x14ac:dyDescent="0.75"/>
  <cols>
    <col min="3" max="5" width="32.81640625" customWidth="1"/>
  </cols>
  <sheetData>
    <row r="2" spans="1:9" x14ac:dyDescent="0.75">
      <c r="B2" s="1" t="s">
        <v>3</v>
      </c>
    </row>
    <row r="4" spans="1:9" s="1" customFormat="1" ht="16.75" x14ac:dyDescent="0.75">
      <c r="A4" s="4"/>
      <c r="B4" s="4" t="s">
        <v>2</v>
      </c>
      <c r="C4" s="4" t="s">
        <v>12</v>
      </c>
      <c r="D4" s="4" t="s">
        <v>19</v>
      </c>
      <c r="E4" s="4" t="s">
        <v>20</v>
      </c>
      <c r="F4" s="4"/>
    </row>
    <row r="5" spans="1:9" s="1" customFormat="1" x14ac:dyDescent="0.75">
      <c r="A5" s="4"/>
      <c r="B5" s="6">
        <v>-353.28528999999997</v>
      </c>
      <c r="C5" s="6">
        <v>-74.228939999999994</v>
      </c>
      <c r="D5" s="6">
        <v>-340.35825999999997</v>
      </c>
      <c r="E5" s="6">
        <v>-151.85496000000001</v>
      </c>
      <c r="F5" s="4"/>
      <c r="I5"/>
    </row>
    <row r="6" spans="1:9" x14ac:dyDescent="0.75">
      <c r="A6" s="3"/>
      <c r="B6" s="6">
        <v>-347.99004000000002</v>
      </c>
      <c r="C6" s="6">
        <v>-72.896720000000002</v>
      </c>
      <c r="D6" s="6">
        <v>-242.92189999999999</v>
      </c>
      <c r="E6" s="6">
        <v>-177.28246999999999</v>
      </c>
      <c r="F6" s="3"/>
    </row>
    <row r="7" spans="1:9" x14ac:dyDescent="0.75">
      <c r="A7" s="3"/>
      <c r="B7" s="6">
        <v>-373.93002999999999</v>
      </c>
      <c r="C7" s="6">
        <v>-76.204170000000005</v>
      </c>
      <c r="D7" s="6">
        <v>-296.41197</v>
      </c>
      <c r="E7" s="6">
        <v>-211.91763</v>
      </c>
      <c r="F7" s="3"/>
    </row>
    <row r="8" spans="1:9" x14ac:dyDescent="0.75">
      <c r="A8" s="3"/>
      <c r="B8" s="6">
        <v>-367.87896999999998</v>
      </c>
      <c r="C8" s="6">
        <v>-136.79782</v>
      </c>
      <c r="D8" s="6">
        <v>-239.59145000000001</v>
      </c>
      <c r="E8" s="6">
        <v>-169.91956999999999</v>
      </c>
      <c r="F8" s="3"/>
    </row>
    <row r="9" spans="1:9" x14ac:dyDescent="0.75">
      <c r="A9" s="3"/>
      <c r="B9" s="6">
        <v>-498.27884999999998</v>
      </c>
      <c r="C9" s="6">
        <v>-119.73251</v>
      </c>
      <c r="D9" s="6">
        <v>-358.74221</v>
      </c>
      <c r="E9" s="6">
        <v>-61.065399999999997</v>
      </c>
      <c r="F9" s="3"/>
    </row>
    <row r="10" spans="1:9" x14ac:dyDescent="0.75">
      <c r="A10" s="3"/>
      <c r="B10" s="6">
        <v>-368.77992</v>
      </c>
      <c r="C10" s="6">
        <v>-182.67267000000001</v>
      </c>
      <c r="D10" s="6">
        <v>-308.39758</v>
      </c>
      <c r="E10" s="6">
        <v>-104.55934999999999</v>
      </c>
      <c r="F10" s="3"/>
    </row>
    <row r="11" spans="1:9" x14ac:dyDescent="0.75">
      <c r="A11" s="3"/>
      <c r="B11" s="6">
        <v>-386.10012999999998</v>
      </c>
      <c r="C11" s="6">
        <v>-170.00656000000001</v>
      </c>
      <c r="D11" s="6">
        <v>-489.69022000000001</v>
      </c>
      <c r="E11" s="6">
        <v>-139.36454000000001</v>
      </c>
      <c r="F11" s="3"/>
    </row>
    <row r="12" spans="1:9" x14ac:dyDescent="0.75">
      <c r="A12" s="3"/>
      <c r="B12" s="6">
        <v>-328.8854</v>
      </c>
      <c r="C12" s="6">
        <v>-167.27575999999999</v>
      </c>
      <c r="D12" s="6">
        <v>-357.88940000000002</v>
      </c>
      <c r="E12" s="6"/>
      <c r="F12" s="3"/>
    </row>
    <row r="13" spans="1:9" x14ac:dyDescent="0.75">
      <c r="A13" s="3"/>
      <c r="B13" s="6">
        <v>-312.05547999999999</v>
      </c>
      <c r="C13" s="6">
        <v>-270.64082000000002</v>
      </c>
      <c r="D13" s="6"/>
      <c r="E13" s="6"/>
      <c r="F13" s="3"/>
    </row>
    <row r="14" spans="1:9" x14ac:dyDescent="0.75">
      <c r="A14" s="3"/>
      <c r="B14" s="6">
        <v>-485.23599999999999</v>
      </c>
      <c r="C14" s="6">
        <v>-290.24495999999999</v>
      </c>
      <c r="D14" s="6"/>
      <c r="E14" s="6"/>
      <c r="F14" s="3"/>
    </row>
    <row r="15" spans="1:9" x14ac:dyDescent="0.75">
      <c r="A15" s="3"/>
      <c r="B15" s="6">
        <v>-612.23302000000001</v>
      </c>
      <c r="C15" s="6">
        <v>-102.62465</v>
      </c>
      <c r="D15" s="6"/>
      <c r="E15" s="6"/>
      <c r="F15" s="3"/>
    </row>
    <row r="16" spans="1:9" x14ac:dyDescent="0.75">
      <c r="A16" s="3"/>
      <c r="B16" s="6">
        <v>-600.43005000000005</v>
      </c>
      <c r="C16" s="6">
        <v>-191.09119999999999</v>
      </c>
      <c r="D16" s="6"/>
      <c r="E16" s="6"/>
      <c r="F16" s="3"/>
    </row>
    <row r="17" spans="1:6" x14ac:dyDescent="0.75">
      <c r="A17" s="3"/>
      <c r="B17" s="6">
        <v>-535.84208999999998</v>
      </c>
      <c r="C17" s="6">
        <v>-201.24231</v>
      </c>
      <c r="D17" s="6"/>
      <c r="E17" s="6"/>
      <c r="F17" s="3"/>
    </row>
    <row r="18" spans="1:6" x14ac:dyDescent="0.75">
      <c r="A18" s="3"/>
      <c r="B18" s="6">
        <v>-396.33697999999998</v>
      </c>
      <c r="C18" s="6"/>
      <c r="D18" s="6"/>
      <c r="E18" s="6"/>
      <c r="F18" s="3"/>
    </row>
    <row r="19" spans="1:6" x14ac:dyDescent="0.75">
      <c r="A19" s="3"/>
      <c r="B19" s="6">
        <v>-419.67167999999998</v>
      </c>
      <c r="C19" s="6"/>
      <c r="D19" s="6"/>
      <c r="E19" s="6"/>
      <c r="F19" s="3"/>
    </row>
    <row r="20" spans="1:6" x14ac:dyDescent="0.75">
      <c r="A20" s="3"/>
      <c r="B20" s="6">
        <v>-515.95294000000001</v>
      </c>
      <c r="C20" s="6"/>
      <c r="D20" s="6"/>
      <c r="E20" s="6"/>
      <c r="F20" s="3"/>
    </row>
    <row r="21" spans="1:6" x14ac:dyDescent="0.75">
      <c r="A21" s="3"/>
      <c r="B21" s="6">
        <v>-457.81331999999998</v>
      </c>
      <c r="C21" s="6"/>
      <c r="D21" s="6"/>
      <c r="E21" s="6"/>
      <c r="F21" s="3"/>
    </row>
    <row r="22" spans="1:6" x14ac:dyDescent="0.75">
      <c r="A22" s="3"/>
      <c r="B22" s="6">
        <v>-320.14224999999999</v>
      </c>
      <c r="C22" s="6"/>
      <c r="D22" s="6"/>
      <c r="E22" s="6"/>
      <c r="F22" s="3"/>
    </row>
    <row r="23" spans="1:6" x14ac:dyDescent="0.75">
      <c r="A23" s="3"/>
      <c r="B23" s="6">
        <v>-296.15523999999999</v>
      </c>
      <c r="C23" s="6"/>
      <c r="D23" s="6"/>
      <c r="E23" s="6"/>
      <c r="F23" s="3"/>
    </row>
    <row r="24" spans="1:6" x14ac:dyDescent="0.75">
      <c r="A24" s="3"/>
      <c r="B24" s="6">
        <v>-367.63382000000001</v>
      </c>
      <c r="C24" s="6"/>
      <c r="D24" s="6"/>
      <c r="E24" s="6"/>
      <c r="F24" s="3"/>
    </row>
    <row r="25" spans="1:6" x14ac:dyDescent="0.75">
      <c r="A25" s="3"/>
      <c r="B25" s="6">
        <v>-544.73463000000004</v>
      </c>
      <c r="C25" s="6"/>
      <c r="D25" s="6"/>
      <c r="E25" s="6"/>
      <c r="F25" s="4"/>
    </row>
    <row r="26" spans="1:6" x14ac:dyDescent="0.75">
      <c r="A26" s="3"/>
      <c r="B26" s="6">
        <v>-445.95393000000001</v>
      </c>
      <c r="C26" s="6"/>
      <c r="D26" s="6"/>
      <c r="E26" s="6"/>
      <c r="F26" s="4"/>
    </row>
    <row r="27" spans="1:6" x14ac:dyDescent="0.75">
      <c r="A27" s="3"/>
      <c r="B27" s="6">
        <v>-686.35617000000002</v>
      </c>
      <c r="C27" s="6"/>
      <c r="D27" s="6"/>
      <c r="E27" s="6"/>
      <c r="F27" s="3"/>
    </row>
    <row r="28" spans="1:6" x14ac:dyDescent="0.75">
      <c r="A28" s="3"/>
      <c r="B28" s="6">
        <v>-354.59282000000002</v>
      </c>
      <c r="C28" s="6"/>
      <c r="D28" s="6"/>
      <c r="E28" s="6"/>
      <c r="F28" s="3"/>
    </row>
    <row r="29" spans="1:6" x14ac:dyDescent="0.75">
      <c r="A29" s="3"/>
      <c r="B29" s="6">
        <v>-364.87826000000001</v>
      </c>
      <c r="C29" s="6"/>
      <c r="D29" s="6"/>
      <c r="E29" s="6"/>
      <c r="F29" s="3"/>
    </row>
    <row r="30" spans="1:6" x14ac:dyDescent="0.75">
      <c r="A30" s="3"/>
      <c r="B30" s="6">
        <v>-263.75518</v>
      </c>
      <c r="C30" s="6"/>
      <c r="D30" s="6"/>
      <c r="E30" s="6"/>
      <c r="F30" s="3"/>
    </row>
    <row r="31" spans="1:6" x14ac:dyDescent="0.75">
      <c r="A31" s="3"/>
      <c r="B31" s="3"/>
      <c r="C31" s="3"/>
      <c r="D31" s="3"/>
      <c r="E31" s="3"/>
      <c r="F31" s="3"/>
    </row>
    <row r="32" spans="1:6" x14ac:dyDescent="0.75">
      <c r="A32" s="3"/>
      <c r="B32" s="3"/>
      <c r="C32" s="3"/>
      <c r="D32" s="3"/>
      <c r="E32" s="3"/>
      <c r="F32" s="3"/>
    </row>
    <row r="33" spans="1:6" x14ac:dyDescent="0.75">
      <c r="A33" s="4" t="s">
        <v>1</v>
      </c>
      <c r="B33" s="4">
        <f>AVERAGE(B5:B30)</f>
        <v>-423.26548038461539</v>
      </c>
      <c r="C33" s="4">
        <f t="shared" ref="C33:E33" si="0">AVERAGE(C5:C30)</f>
        <v>-158.12762230769232</v>
      </c>
      <c r="D33" s="4">
        <f t="shared" si="0"/>
        <v>-329.25037375000005</v>
      </c>
      <c r="E33" s="4">
        <f t="shared" si="0"/>
        <v>-145.13770285714287</v>
      </c>
      <c r="F33" s="3"/>
    </row>
    <row r="34" spans="1:6" x14ac:dyDescent="0.75">
      <c r="A34" s="4" t="s">
        <v>11</v>
      </c>
      <c r="B34" s="4">
        <f>(STDEV(B5:B30))/SQRT(COUNT(B5:B30))</f>
        <v>21.100163191139149</v>
      </c>
      <c r="C34" s="4">
        <f t="shared" ref="C34:E34" si="1">(STDEV(C5:C30))/SQRT(COUNT(C5:C30))</f>
        <v>19.597130540026285</v>
      </c>
      <c r="D34" s="4">
        <f t="shared" si="1"/>
        <v>28.208034375881812</v>
      </c>
      <c r="E34" s="4">
        <f t="shared" si="1"/>
        <v>18.83524523217574</v>
      </c>
      <c r="F34" s="3"/>
    </row>
  </sheetData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F772C-B5DE-42A4-8FC6-327D1AE9354D}">
  <dimension ref="A2:K34"/>
  <sheetViews>
    <sheetView zoomScale="70" zoomScaleNormal="70" workbookViewId="0">
      <selection activeCell="E5" sqref="E5"/>
    </sheetView>
  </sheetViews>
  <sheetFormatPr defaultRowHeight="14.75" x14ac:dyDescent="0.75"/>
  <cols>
    <col min="3" max="5" width="32.81640625" customWidth="1"/>
  </cols>
  <sheetData>
    <row r="2" spans="1:11" x14ac:dyDescent="0.75">
      <c r="B2" s="1" t="s">
        <v>3</v>
      </c>
    </row>
    <row r="4" spans="1:11" s="1" customFormat="1" ht="16.75" x14ac:dyDescent="0.75">
      <c r="A4" s="4"/>
      <c r="B4" s="4" t="s">
        <v>2</v>
      </c>
      <c r="C4" s="4" t="s">
        <v>16</v>
      </c>
      <c r="D4" s="4" t="s">
        <v>17</v>
      </c>
      <c r="E4" s="4" t="s">
        <v>18</v>
      </c>
      <c r="F4" s="4"/>
    </row>
    <row r="5" spans="1:11" s="1" customFormat="1" x14ac:dyDescent="0.75">
      <c r="A5" s="4"/>
      <c r="B5" s="6">
        <v>-353.28528999999997</v>
      </c>
      <c r="C5" s="6">
        <v>-579.13103999999998</v>
      </c>
      <c r="D5" s="6">
        <v>-721.66666999999995</v>
      </c>
      <c r="E5" s="6">
        <v>-346.48439000000002</v>
      </c>
      <c r="F5" s="4"/>
      <c r="K5"/>
    </row>
    <row r="6" spans="1:11" x14ac:dyDescent="0.75">
      <c r="A6" s="3"/>
      <c r="B6" s="6">
        <v>-347.99004000000002</v>
      </c>
      <c r="C6" s="6">
        <v>-518.18881999999996</v>
      </c>
      <c r="D6" s="6">
        <v>-315.61097000000001</v>
      </c>
      <c r="E6" s="6">
        <v>-333.16849000000002</v>
      </c>
      <c r="F6" s="3"/>
    </row>
    <row r="7" spans="1:11" x14ac:dyDescent="0.75">
      <c r="A7" s="3"/>
      <c r="B7" s="6">
        <v>-373.93002999999999</v>
      </c>
      <c r="C7" s="6">
        <v>-318.82558999999998</v>
      </c>
      <c r="D7" s="6">
        <v>-346.42552999999998</v>
      </c>
      <c r="E7" s="6">
        <v>-266.45343000000003</v>
      </c>
      <c r="F7" s="3"/>
    </row>
    <row r="8" spans="1:11" x14ac:dyDescent="0.75">
      <c r="A8" s="3"/>
      <c r="B8" s="6">
        <v>-367.87896999999998</v>
      </c>
      <c r="C8" s="6">
        <v>-306.16744</v>
      </c>
      <c r="D8" s="6">
        <v>-342.11462999999998</v>
      </c>
      <c r="E8" s="6">
        <v>-212.77838</v>
      </c>
      <c r="F8" s="3"/>
    </row>
    <row r="9" spans="1:11" x14ac:dyDescent="0.75">
      <c r="A9" s="3"/>
      <c r="B9" s="6">
        <v>-498.27884999999998</v>
      </c>
      <c r="C9" s="6">
        <v>-269.92745000000002</v>
      </c>
      <c r="D9" s="6">
        <v>-480.88812000000001</v>
      </c>
      <c r="E9" s="6">
        <v>-445.11977000000002</v>
      </c>
      <c r="F9" s="3"/>
    </row>
    <row r="10" spans="1:11" x14ac:dyDescent="0.75">
      <c r="A10" s="3"/>
      <c r="B10" s="6">
        <v>-368.77992</v>
      </c>
      <c r="C10" s="6">
        <v>-383.21530000000001</v>
      </c>
      <c r="D10" s="6">
        <v>-479.8184</v>
      </c>
      <c r="E10" s="6">
        <v>-208.91239999999999</v>
      </c>
      <c r="F10" s="3"/>
    </row>
    <row r="11" spans="1:11" x14ac:dyDescent="0.75">
      <c r="A11" s="3"/>
      <c r="B11" s="6">
        <v>-386.10012999999998</v>
      </c>
      <c r="C11" s="6">
        <v>-523.05166999999994</v>
      </c>
      <c r="D11" s="6">
        <v>-356.31344999999999</v>
      </c>
      <c r="E11" s="6">
        <v>-288.08753999999999</v>
      </c>
      <c r="F11" s="3"/>
    </row>
    <row r="12" spans="1:11" x14ac:dyDescent="0.75">
      <c r="A12" s="3"/>
      <c r="B12" s="6">
        <v>-328.8854</v>
      </c>
      <c r="C12" s="6">
        <v>-400.04977000000002</v>
      </c>
      <c r="D12" s="6"/>
      <c r="E12" s="6">
        <v>-352.25083999999998</v>
      </c>
      <c r="F12" s="3"/>
    </row>
    <row r="13" spans="1:11" x14ac:dyDescent="0.75">
      <c r="A13" s="3"/>
      <c r="B13" s="6">
        <v>-312.05547999999999</v>
      </c>
      <c r="C13" s="6"/>
      <c r="D13" s="6"/>
      <c r="E13" s="6">
        <v>-247.10045</v>
      </c>
      <c r="F13" s="3"/>
    </row>
    <row r="14" spans="1:11" x14ac:dyDescent="0.75">
      <c r="A14" s="3"/>
      <c r="B14" s="6">
        <v>-485.23599999999999</v>
      </c>
      <c r="C14" s="6"/>
      <c r="D14" s="6"/>
      <c r="E14" s="6">
        <v>-174.38527999999999</v>
      </c>
      <c r="F14" s="3"/>
    </row>
    <row r="15" spans="1:11" x14ac:dyDescent="0.75">
      <c r="A15" s="3"/>
      <c r="B15" s="6">
        <v>-612.23302000000001</v>
      </c>
      <c r="C15" s="6"/>
      <c r="D15" s="6"/>
      <c r="E15" s="6">
        <v>-280.47881000000001</v>
      </c>
      <c r="F15" s="3"/>
    </row>
    <row r="16" spans="1:11" x14ac:dyDescent="0.75">
      <c r="A16" s="3"/>
      <c r="B16" s="6">
        <v>-600.43005000000005</v>
      </c>
      <c r="C16" s="6"/>
      <c r="D16" s="6"/>
      <c r="E16" s="6">
        <v>-220.20608999999999</v>
      </c>
      <c r="F16" s="3"/>
    </row>
    <row r="17" spans="1:6" x14ac:dyDescent="0.75">
      <c r="A17" s="3"/>
      <c r="B17" s="6">
        <v>-535.84208999999998</v>
      </c>
      <c r="C17" s="6"/>
      <c r="D17" s="6"/>
      <c r="E17" s="6">
        <v>-365.20884000000001</v>
      </c>
      <c r="F17" s="3"/>
    </row>
    <row r="18" spans="1:6" x14ac:dyDescent="0.75">
      <c r="A18" s="3"/>
      <c r="B18" s="6">
        <v>-396.33697999999998</v>
      </c>
      <c r="C18" s="6"/>
      <c r="D18" s="6"/>
      <c r="E18" s="6">
        <v>-409.09028000000001</v>
      </c>
      <c r="F18" s="3"/>
    </row>
    <row r="19" spans="1:6" x14ac:dyDescent="0.75">
      <c r="A19" s="3"/>
      <c r="B19" s="6">
        <v>-419.67167999999998</v>
      </c>
      <c r="C19" s="6"/>
      <c r="D19" s="6"/>
      <c r="E19" s="6">
        <v>-216.83704</v>
      </c>
      <c r="F19" s="3"/>
    </row>
    <row r="20" spans="1:6" x14ac:dyDescent="0.75">
      <c r="A20" s="3"/>
      <c r="B20" s="6">
        <v>-515.95294000000001</v>
      </c>
      <c r="C20" s="6"/>
      <c r="D20" s="6"/>
      <c r="E20" s="6"/>
      <c r="F20" s="3"/>
    </row>
    <row r="21" spans="1:6" x14ac:dyDescent="0.75">
      <c r="A21" s="3"/>
      <c r="B21" s="6">
        <v>-457.81331999999998</v>
      </c>
      <c r="C21" s="6"/>
      <c r="D21" s="6"/>
      <c r="E21" s="6"/>
      <c r="F21" s="3"/>
    </row>
    <row r="22" spans="1:6" x14ac:dyDescent="0.75">
      <c r="A22" s="3"/>
      <c r="B22" s="6">
        <v>-320.14224999999999</v>
      </c>
      <c r="C22" s="6"/>
      <c r="D22" s="6"/>
      <c r="E22" s="6"/>
      <c r="F22" s="3"/>
    </row>
    <row r="23" spans="1:6" x14ac:dyDescent="0.75">
      <c r="A23" s="3"/>
      <c r="B23" s="6">
        <v>-296.15523999999999</v>
      </c>
      <c r="C23" s="6"/>
      <c r="D23" s="6"/>
      <c r="E23" s="6"/>
      <c r="F23" s="3"/>
    </row>
    <row r="24" spans="1:6" x14ac:dyDescent="0.75">
      <c r="A24" s="3"/>
      <c r="B24" s="6">
        <v>-367.63382000000001</v>
      </c>
      <c r="C24" s="6"/>
      <c r="D24" s="6"/>
      <c r="E24" s="6"/>
      <c r="F24" s="3"/>
    </row>
    <row r="25" spans="1:6" x14ac:dyDescent="0.75">
      <c r="A25" s="3"/>
      <c r="B25" s="6">
        <v>-544.73463000000004</v>
      </c>
      <c r="C25" s="6"/>
      <c r="D25" s="6"/>
      <c r="E25" s="6"/>
      <c r="F25" s="4"/>
    </row>
    <row r="26" spans="1:6" x14ac:dyDescent="0.75">
      <c r="A26" s="3"/>
      <c r="B26" s="6">
        <v>-445.95393000000001</v>
      </c>
      <c r="C26" s="6"/>
      <c r="D26" s="6"/>
      <c r="E26" s="6"/>
      <c r="F26" s="4"/>
    </row>
    <row r="27" spans="1:6" x14ac:dyDescent="0.75">
      <c r="A27" s="3"/>
      <c r="B27" s="6">
        <v>-686.35617000000002</v>
      </c>
      <c r="C27" s="6"/>
      <c r="D27" s="6"/>
      <c r="E27" s="6"/>
      <c r="F27" s="3"/>
    </row>
    <row r="28" spans="1:6" x14ac:dyDescent="0.75">
      <c r="A28" s="3"/>
      <c r="B28" s="6">
        <v>-354.59282000000002</v>
      </c>
      <c r="C28" s="6"/>
      <c r="D28" s="6"/>
      <c r="E28" s="6"/>
      <c r="F28" s="3"/>
    </row>
    <row r="29" spans="1:6" x14ac:dyDescent="0.75">
      <c r="A29" s="3"/>
      <c r="B29" s="6">
        <v>-364.87826000000001</v>
      </c>
      <c r="C29" s="6"/>
      <c r="D29" s="6"/>
      <c r="E29" s="6"/>
      <c r="F29" s="3"/>
    </row>
    <row r="30" spans="1:6" x14ac:dyDescent="0.75">
      <c r="A30" s="3"/>
      <c r="B30" s="6">
        <v>-263.75518</v>
      </c>
      <c r="C30" s="6"/>
      <c r="D30" s="6"/>
      <c r="E30" s="6"/>
      <c r="F30" s="3"/>
    </row>
    <row r="31" spans="1:6" x14ac:dyDescent="0.75">
      <c r="A31" s="3"/>
      <c r="B31" s="3"/>
      <c r="C31" s="3"/>
      <c r="D31" s="3"/>
      <c r="E31" s="3"/>
      <c r="F31" s="3"/>
    </row>
    <row r="32" spans="1:6" x14ac:dyDescent="0.75">
      <c r="A32" s="3"/>
      <c r="B32" s="3"/>
      <c r="C32" s="3"/>
      <c r="D32" s="3"/>
      <c r="E32" s="3"/>
      <c r="F32" s="3"/>
    </row>
    <row r="33" spans="1:6" x14ac:dyDescent="0.75">
      <c r="A33" s="4" t="s">
        <v>1</v>
      </c>
      <c r="B33" s="4">
        <f>AVERAGE(B5:B30)</f>
        <v>-423.26548038461539</v>
      </c>
      <c r="C33" s="4">
        <f t="shared" ref="C33:E33" si="0">AVERAGE(C5:C30)</f>
        <v>-412.31963499999995</v>
      </c>
      <c r="D33" s="4">
        <f t="shared" si="0"/>
        <v>-434.69111000000004</v>
      </c>
      <c r="E33" s="4">
        <f t="shared" si="0"/>
        <v>-291.10413533333337</v>
      </c>
      <c r="F33" s="3"/>
    </row>
    <row r="34" spans="1:6" x14ac:dyDescent="0.75">
      <c r="A34" s="4" t="s">
        <v>11</v>
      </c>
      <c r="B34" s="4">
        <f>(STDEV(B5:B30))/SQRT(COUNT(B5:B30))</f>
        <v>21.100163191139149</v>
      </c>
      <c r="C34" s="4">
        <f t="shared" ref="C34:E34" si="1">(STDEV(C5:C30))/SQRT(COUNT(C5:C30))</f>
        <v>40.65940498116295</v>
      </c>
      <c r="D34" s="4">
        <f t="shared" si="1"/>
        <v>54.162445842382681</v>
      </c>
      <c r="E34" s="4">
        <f t="shared" si="1"/>
        <v>20.865803089581199</v>
      </c>
      <c r="F34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9D60B-A5EE-4CAD-8298-E281279FD1F4}">
  <dimension ref="A2:L34"/>
  <sheetViews>
    <sheetView zoomScale="85" zoomScaleNormal="85" workbookViewId="0">
      <selection activeCell="E5" sqref="E5"/>
    </sheetView>
  </sheetViews>
  <sheetFormatPr defaultRowHeight="14.75" x14ac:dyDescent="0.75"/>
  <cols>
    <col min="3" max="3" width="11.31640625" customWidth="1"/>
    <col min="4" max="5" width="21.2265625" customWidth="1"/>
  </cols>
  <sheetData>
    <row r="2" spans="1:12" x14ac:dyDescent="0.75">
      <c r="B2" s="1" t="s">
        <v>3</v>
      </c>
    </row>
    <row r="4" spans="1:12" s="1" customFormat="1" ht="16.75" x14ac:dyDescent="0.75">
      <c r="A4" s="4"/>
      <c r="B4" s="4" t="s">
        <v>2</v>
      </c>
      <c r="C4" s="4" t="s">
        <v>13</v>
      </c>
      <c r="D4" s="4" t="s">
        <v>14</v>
      </c>
      <c r="E4" s="4" t="s">
        <v>15</v>
      </c>
      <c r="F4" s="4"/>
    </row>
    <row r="5" spans="1:12" s="1" customFormat="1" x14ac:dyDescent="0.75">
      <c r="A5" s="4"/>
      <c r="B5" s="6">
        <v>-353.28528999999997</v>
      </c>
      <c r="C5" s="6">
        <v>-293.41759999999999</v>
      </c>
      <c r="D5" s="6">
        <v>-346.56970000000001</v>
      </c>
      <c r="E5" s="6">
        <v>-550.37171000000001</v>
      </c>
      <c r="F5" s="4"/>
      <c r="L5"/>
    </row>
    <row r="6" spans="1:12" x14ac:dyDescent="0.75">
      <c r="A6" s="3"/>
      <c r="B6" s="6">
        <v>-347.99004000000002</v>
      </c>
      <c r="C6" s="6">
        <v>-310.33244000000002</v>
      </c>
      <c r="D6" s="6">
        <v>-342.77044000000001</v>
      </c>
      <c r="E6" s="6">
        <v>-598.36090000000002</v>
      </c>
      <c r="F6" s="3"/>
    </row>
    <row r="7" spans="1:12" x14ac:dyDescent="0.75">
      <c r="A7" s="3"/>
      <c r="B7" s="6">
        <v>-373.93002999999999</v>
      </c>
      <c r="C7" s="6">
        <v>-285.40197999999998</v>
      </c>
      <c r="D7" s="6">
        <v>-509.30948999999998</v>
      </c>
      <c r="E7" s="6">
        <v>-504.80901</v>
      </c>
      <c r="F7" s="3"/>
    </row>
    <row r="8" spans="1:12" x14ac:dyDescent="0.75">
      <c r="A8" s="3"/>
      <c r="B8" s="6">
        <v>-367.87896999999998</v>
      </c>
      <c r="C8" s="6">
        <v>-421.59071</v>
      </c>
      <c r="D8" s="6">
        <v>-517.21445000000006</v>
      </c>
      <c r="E8" s="6">
        <v>-426.56826999999998</v>
      </c>
      <c r="F8" s="3"/>
    </row>
    <row r="9" spans="1:12" x14ac:dyDescent="0.75">
      <c r="A9" s="3"/>
      <c r="B9" s="6">
        <v>-498.27884999999998</v>
      </c>
      <c r="C9" s="6">
        <v>-290.93385000000001</v>
      </c>
      <c r="D9" s="6">
        <v>-419.27647000000002</v>
      </c>
      <c r="E9" s="6">
        <v>-331.0256</v>
      </c>
      <c r="F9" s="3"/>
    </row>
    <row r="10" spans="1:12" x14ac:dyDescent="0.75">
      <c r="A10" s="3"/>
      <c r="B10" s="6">
        <v>-368.77992</v>
      </c>
      <c r="C10" s="6">
        <v>-511.34152</v>
      </c>
      <c r="D10" s="6">
        <v>-478.81506000000002</v>
      </c>
      <c r="E10" s="6">
        <v>-461.61419000000001</v>
      </c>
      <c r="F10" s="3"/>
    </row>
    <row r="11" spans="1:12" x14ac:dyDescent="0.75">
      <c r="A11" s="3"/>
      <c r="B11" s="6">
        <v>-386.10012999999998</v>
      </c>
      <c r="C11" s="6">
        <v>-290.02341000000001</v>
      </c>
      <c r="D11" s="6">
        <v>-426.33431000000002</v>
      </c>
      <c r="E11" s="6">
        <v>-336.59370000000001</v>
      </c>
      <c r="F11" s="3"/>
    </row>
    <row r="12" spans="1:12" x14ac:dyDescent="0.75">
      <c r="A12" s="3"/>
      <c r="B12" s="6">
        <v>-328.8854</v>
      </c>
      <c r="C12" s="6">
        <v>-457.71807000000001</v>
      </c>
      <c r="D12" s="6">
        <v>-429.00002000000001</v>
      </c>
      <c r="E12" s="6">
        <v>-689.82794999999999</v>
      </c>
      <c r="F12" s="3"/>
    </row>
    <row r="13" spans="1:12" x14ac:dyDescent="0.75">
      <c r="A13" s="3"/>
      <c r="B13" s="6">
        <v>-312.05547999999999</v>
      </c>
      <c r="C13" s="6">
        <v>-455.57083</v>
      </c>
      <c r="D13" s="6">
        <v>-644.82381999999996</v>
      </c>
      <c r="E13" s="6">
        <v>-315.16638</v>
      </c>
      <c r="F13" s="3"/>
    </row>
    <row r="14" spans="1:12" x14ac:dyDescent="0.75">
      <c r="A14" s="3"/>
      <c r="B14" s="6">
        <v>-485.23599999999999</v>
      </c>
      <c r="C14" s="6"/>
      <c r="D14" s="6">
        <v>-237.55878999999999</v>
      </c>
      <c r="E14" s="6">
        <v>-474.59563000000003</v>
      </c>
      <c r="F14" s="3"/>
    </row>
    <row r="15" spans="1:12" x14ac:dyDescent="0.75">
      <c r="A15" s="3"/>
      <c r="B15" s="6">
        <v>-612.23302000000001</v>
      </c>
      <c r="C15" s="6"/>
      <c r="D15" s="6"/>
      <c r="E15" s="6">
        <v>-685.75455999999997</v>
      </c>
      <c r="F15" s="3"/>
    </row>
    <row r="16" spans="1:12" x14ac:dyDescent="0.75">
      <c r="A16" s="3"/>
      <c r="B16" s="6">
        <v>-600.43005000000005</v>
      </c>
      <c r="C16" s="6"/>
      <c r="D16" s="6"/>
      <c r="E16" s="6"/>
      <c r="F16" s="3"/>
    </row>
    <row r="17" spans="1:6" x14ac:dyDescent="0.75">
      <c r="A17" s="3"/>
      <c r="B17" s="6">
        <v>-535.84208999999998</v>
      </c>
      <c r="C17" s="6"/>
      <c r="D17" s="6"/>
      <c r="E17" s="6"/>
      <c r="F17" s="3"/>
    </row>
    <row r="18" spans="1:6" x14ac:dyDescent="0.75">
      <c r="A18" s="3"/>
      <c r="B18" s="6">
        <v>-396.33697999999998</v>
      </c>
      <c r="C18" s="6"/>
      <c r="D18" s="6"/>
      <c r="E18" s="6"/>
      <c r="F18" s="3"/>
    </row>
    <row r="19" spans="1:6" x14ac:dyDescent="0.75">
      <c r="A19" s="3"/>
      <c r="B19" s="6">
        <v>-419.67167999999998</v>
      </c>
      <c r="C19" s="6"/>
      <c r="D19" s="6"/>
      <c r="E19" s="6"/>
      <c r="F19" s="3"/>
    </row>
    <row r="20" spans="1:6" x14ac:dyDescent="0.75">
      <c r="A20" s="3"/>
      <c r="B20" s="6">
        <v>-515.95294000000001</v>
      </c>
      <c r="C20" s="6"/>
      <c r="D20" s="6"/>
      <c r="E20" s="6"/>
      <c r="F20" s="3"/>
    </row>
    <row r="21" spans="1:6" x14ac:dyDescent="0.75">
      <c r="A21" s="3"/>
      <c r="B21" s="6">
        <v>-457.81331999999998</v>
      </c>
      <c r="C21" s="6"/>
      <c r="D21" s="6"/>
      <c r="E21" s="6"/>
      <c r="F21" s="3"/>
    </row>
    <row r="22" spans="1:6" x14ac:dyDescent="0.75">
      <c r="A22" s="3"/>
      <c r="B22" s="6">
        <v>-320.14224999999999</v>
      </c>
      <c r="C22" s="6"/>
      <c r="D22" s="6"/>
      <c r="E22" s="6"/>
      <c r="F22" s="3"/>
    </row>
    <row r="23" spans="1:6" x14ac:dyDescent="0.75">
      <c r="A23" s="3"/>
      <c r="B23" s="6">
        <v>-296.15523999999999</v>
      </c>
      <c r="C23" s="6"/>
      <c r="D23" s="6"/>
      <c r="E23" s="6"/>
      <c r="F23" s="3"/>
    </row>
    <row r="24" spans="1:6" x14ac:dyDescent="0.75">
      <c r="A24" s="3"/>
      <c r="B24" s="6">
        <v>-367.63382000000001</v>
      </c>
      <c r="C24" s="6"/>
      <c r="D24" s="6"/>
      <c r="E24" s="6"/>
      <c r="F24" s="3"/>
    </row>
    <row r="25" spans="1:6" x14ac:dyDescent="0.75">
      <c r="A25" s="3"/>
      <c r="B25" s="6">
        <v>-544.73463000000004</v>
      </c>
      <c r="C25" s="6"/>
      <c r="D25" s="6"/>
      <c r="E25" s="6"/>
      <c r="F25" s="4"/>
    </row>
    <row r="26" spans="1:6" x14ac:dyDescent="0.75">
      <c r="A26" s="3"/>
      <c r="B26" s="6">
        <v>-445.95393000000001</v>
      </c>
      <c r="C26" s="6"/>
      <c r="D26" s="6"/>
      <c r="E26" s="6"/>
      <c r="F26" s="4"/>
    </row>
    <row r="27" spans="1:6" x14ac:dyDescent="0.75">
      <c r="A27" s="3"/>
      <c r="B27" s="6">
        <v>-686.35617000000002</v>
      </c>
      <c r="C27" s="6"/>
      <c r="D27" s="6"/>
      <c r="E27" s="6"/>
      <c r="F27" s="3"/>
    </row>
    <row r="28" spans="1:6" x14ac:dyDescent="0.75">
      <c r="A28" s="3"/>
      <c r="B28" s="6">
        <v>-354.59282000000002</v>
      </c>
      <c r="C28" s="6"/>
      <c r="D28" s="6"/>
      <c r="E28" s="6"/>
      <c r="F28" s="3"/>
    </row>
    <row r="29" spans="1:6" x14ac:dyDescent="0.75">
      <c r="A29" s="3"/>
      <c r="B29" s="6">
        <v>-364.87826000000001</v>
      </c>
      <c r="C29" s="6"/>
      <c r="D29" s="6"/>
      <c r="E29" s="6"/>
      <c r="F29" s="3"/>
    </row>
    <row r="30" spans="1:6" x14ac:dyDescent="0.75">
      <c r="A30" s="3"/>
      <c r="B30" s="6">
        <v>-263.75518</v>
      </c>
      <c r="C30" s="6"/>
      <c r="D30" s="6"/>
      <c r="E30" s="6"/>
      <c r="F30" s="3"/>
    </row>
    <row r="31" spans="1:6" x14ac:dyDescent="0.75">
      <c r="A31" s="3"/>
      <c r="B31" s="3"/>
      <c r="C31" s="3"/>
      <c r="D31" s="3"/>
      <c r="E31" s="3"/>
      <c r="F31" s="3"/>
    </row>
    <row r="32" spans="1:6" x14ac:dyDescent="0.75">
      <c r="A32" s="3"/>
      <c r="B32" s="3"/>
      <c r="C32" s="3"/>
      <c r="D32" s="3"/>
      <c r="E32" s="3"/>
      <c r="F32" s="3"/>
    </row>
    <row r="33" spans="1:6" x14ac:dyDescent="0.75">
      <c r="A33" s="4" t="s">
        <v>1</v>
      </c>
      <c r="B33" s="4">
        <f>AVERAGE(B5:B30)</f>
        <v>-423.26548038461539</v>
      </c>
      <c r="C33" s="4">
        <f t="shared" ref="C33:E33" si="0">AVERAGE(C5:C30)</f>
        <v>-368.48115666666666</v>
      </c>
      <c r="D33" s="4">
        <f t="shared" si="0"/>
        <v>-435.16725500000001</v>
      </c>
      <c r="E33" s="4">
        <f t="shared" si="0"/>
        <v>-488.60799090909092</v>
      </c>
      <c r="F33" s="3"/>
    </row>
    <row r="34" spans="1:6" x14ac:dyDescent="0.75">
      <c r="A34" s="4" t="s">
        <v>11</v>
      </c>
      <c r="B34" s="4">
        <f>(STDEV(B5:B30))/SQRT(COUNT(B5:B30))</f>
        <v>21.100163191139149</v>
      </c>
      <c r="C34" s="4">
        <f t="shared" ref="C34:D34" si="1">(STDEV(C5:C30))/SQRT(COUNT(C5:C30))</f>
        <v>30.474194260124076</v>
      </c>
      <c r="D34" s="4">
        <f t="shared" si="1"/>
        <v>35.573741207321568</v>
      </c>
      <c r="E34" s="4">
        <f>(STDEV(E5:E30))/SQRT(COUNT(E5:E30))</f>
        <v>40.257766973536164</v>
      </c>
      <c r="F34" s="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41591-4056-48E9-8455-AAE44BE99EA7}">
  <dimension ref="A2:G35"/>
  <sheetViews>
    <sheetView zoomScale="70" zoomScaleNormal="70" workbookViewId="0">
      <selection activeCell="K30" sqref="K30"/>
    </sheetView>
  </sheetViews>
  <sheetFormatPr defaultRowHeight="14.75" x14ac:dyDescent="0.75"/>
  <sheetData>
    <row r="2" spans="1:7" ht="16.75" x14ac:dyDescent="0.75">
      <c r="B2" s="1" t="s">
        <v>6</v>
      </c>
    </row>
    <row r="3" spans="1:7" x14ac:dyDescent="0.75">
      <c r="B3" s="1"/>
    </row>
    <row r="4" spans="1:7" x14ac:dyDescent="0.75">
      <c r="B4" s="1"/>
    </row>
    <row r="5" spans="1:7" s="1" customFormat="1" x14ac:dyDescent="0.75">
      <c r="A5" s="4"/>
      <c r="B5" s="4" t="s">
        <v>4</v>
      </c>
      <c r="C5" s="4"/>
      <c r="D5" s="4"/>
      <c r="E5" s="4"/>
      <c r="F5" s="4" t="s">
        <v>5</v>
      </c>
      <c r="G5" s="4"/>
    </row>
    <row r="6" spans="1:7" x14ac:dyDescent="0.75">
      <c r="A6" s="3"/>
      <c r="B6" s="4" t="s">
        <v>2</v>
      </c>
      <c r="C6" s="4" t="s">
        <v>12</v>
      </c>
      <c r="D6" s="4"/>
      <c r="E6" s="3"/>
      <c r="F6" s="4" t="s">
        <v>2</v>
      </c>
      <c r="G6" s="4" t="s">
        <v>12</v>
      </c>
    </row>
    <row r="7" spans="1:7" x14ac:dyDescent="0.75">
      <c r="A7" s="3"/>
      <c r="B7" s="3">
        <v>0.63997999999999999</v>
      </c>
      <c r="C7" s="3">
        <v>1.1882600000000001</v>
      </c>
      <c r="D7" s="3"/>
      <c r="E7" s="3"/>
      <c r="F7" s="3">
        <v>0.80439000000000005</v>
      </c>
      <c r="G7" s="3">
        <v>0.64905000000000002</v>
      </c>
    </row>
    <row r="8" spans="1:7" x14ac:dyDescent="0.75">
      <c r="A8" s="3"/>
      <c r="B8" s="3">
        <v>0.87868999999999997</v>
      </c>
      <c r="C8" s="3">
        <v>0.44840999999999998</v>
      </c>
      <c r="D8" s="3"/>
      <c r="E8" s="3"/>
      <c r="F8" s="3">
        <v>0.65056999999999998</v>
      </c>
      <c r="G8" s="3">
        <v>0.38968999999999998</v>
      </c>
    </row>
    <row r="9" spans="1:7" x14ac:dyDescent="0.75">
      <c r="A9" s="3"/>
      <c r="B9" s="3">
        <v>0.55615999999999999</v>
      </c>
      <c r="C9" s="3">
        <v>0.51482000000000006</v>
      </c>
      <c r="D9" s="3"/>
      <c r="E9" s="3"/>
      <c r="F9" s="3">
        <v>0.83953999999999995</v>
      </c>
      <c r="G9" s="3">
        <v>0.68139000000000005</v>
      </c>
    </row>
    <row r="10" spans="1:7" x14ac:dyDescent="0.75">
      <c r="A10" s="3"/>
      <c r="B10" s="3"/>
      <c r="C10" s="3"/>
      <c r="D10" s="3"/>
      <c r="E10" s="3"/>
      <c r="F10" s="3"/>
      <c r="G10" s="3"/>
    </row>
    <row r="11" spans="1:7" x14ac:dyDescent="0.75">
      <c r="A11" s="3"/>
      <c r="B11" s="3"/>
      <c r="C11" s="3"/>
      <c r="D11" s="3"/>
      <c r="E11" s="3"/>
      <c r="F11" s="3"/>
      <c r="G11" s="3"/>
    </row>
    <row r="12" spans="1:7" x14ac:dyDescent="0.75">
      <c r="A12" s="4" t="s">
        <v>1</v>
      </c>
      <c r="B12" s="4">
        <f>AVERAGE(B7:B10)</f>
        <v>0.69160999999999995</v>
      </c>
      <c r="C12" s="4">
        <f>AVERAGE(C7:C10)</f>
        <v>0.71716333333333326</v>
      </c>
      <c r="D12" s="3"/>
      <c r="E12" s="4" t="s">
        <v>1</v>
      </c>
      <c r="F12" s="4">
        <f>AVERAGE(F7:F10)</f>
        <v>0.76483333333333337</v>
      </c>
      <c r="G12" s="4">
        <f>AVERAGE(G7:G10)</f>
        <v>0.57337666666666676</v>
      </c>
    </row>
    <row r="13" spans="1:7" x14ac:dyDescent="0.75">
      <c r="A13" s="4" t="s">
        <v>11</v>
      </c>
      <c r="B13" s="4">
        <f>(STDEV(B7:B10))/SQRT(COUNT(B7:B10))</f>
        <v>9.6618912744865795E-2</v>
      </c>
      <c r="C13" s="4">
        <f>(STDEV(C7:C10))/SQRT(COUNT(C7:C10))</f>
        <v>0.23632719129301336</v>
      </c>
      <c r="D13" s="3"/>
      <c r="E13" s="4" t="s">
        <v>11</v>
      </c>
      <c r="F13" s="4">
        <f>(STDEV(F7:F10))/SQRT(COUNT(F7:F10))</f>
        <v>5.8025748977883825E-2</v>
      </c>
      <c r="G13" s="4">
        <f>(STDEV(G7:G10))/SQRT(COUNT(G7:G10))</f>
        <v>9.2316597520585353E-2</v>
      </c>
    </row>
    <row r="34" spans="4:4" x14ac:dyDescent="0.75">
      <c r="D34" s="1"/>
    </row>
    <row r="35" spans="4:4" x14ac:dyDescent="0.75">
      <c r="D35" s="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E5F13-C40B-42F2-8F8C-0D0E6A510E00}">
  <dimension ref="A2:L35"/>
  <sheetViews>
    <sheetView tabSelected="1" zoomScale="70" zoomScaleNormal="70" workbookViewId="0">
      <selection activeCell="O22" sqref="O22"/>
    </sheetView>
  </sheetViews>
  <sheetFormatPr defaultRowHeight="14.75" x14ac:dyDescent="0.75"/>
  <cols>
    <col min="3" max="3" width="13.2265625" customWidth="1"/>
    <col min="6" max="6" width="13.2265625" customWidth="1"/>
    <col min="9" max="9" width="13.2265625" customWidth="1"/>
    <col min="12" max="12" width="13.2265625" customWidth="1"/>
  </cols>
  <sheetData>
    <row r="2" spans="1:12" ht="16.75" x14ac:dyDescent="0.75">
      <c r="B2" s="1" t="s">
        <v>7</v>
      </c>
    </row>
    <row r="4" spans="1:12" x14ac:dyDescent="0.75">
      <c r="A4" s="3"/>
      <c r="B4" s="4" t="s">
        <v>2</v>
      </c>
      <c r="C4" s="4" t="s">
        <v>12</v>
      </c>
      <c r="D4" s="4"/>
      <c r="E4" s="4" t="s">
        <v>2</v>
      </c>
      <c r="F4" s="4" t="s">
        <v>12</v>
      </c>
      <c r="G4" s="4"/>
      <c r="H4" s="4" t="s">
        <v>2</v>
      </c>
      <c r="I4" s="4" t="s">
        <v>12</v>
      </c>
      <c r="J4" s="3"/>
      <c r="K4" s="4" t="s">
        <v>2</v>
      </c>
      <c r="L4" s="4" t="s">
        <v>12</v>
      </c>
    </row>
    <row r="5" spans="1:12" x14ac:dyDescent="0.75">
      <c r="A5" s="4" t="s">
        <v>8</v>
      </c>
      <c r="B5" s="2">
        <v>0</v>
      </c>
      <c r="C5" s="2">
        <v>0</v>
      </c>
      <c r="D5" s="2"/>
      <c r="E5" s="2" t="s">
        <v>9</v>
      </c>
      <c r="F5" s="2" t="s">
        <v>9</v>
      </c>
      <c r="G5" s="2"/>
      <c r="H5" s="2" t="s">
        <v>10</v>
      </c>
      <c r="I5" s="2" t="s">
        <v>10</v>
      </c>
      <c r="J5" s="5"/>
      <c r="K5" s="2" t="s">
        <v>0</v>
      </c>
      <c r="L5" s="2" t="s">
        <v>0</v>
      </c>
    </row>
    <row r="6" spans="1:12" x14ac:dyDescent="0.75">
      <c r="A6" s="3"/>
      <c r="B6" s="6">
        <v>1.6463099999999999</v>
      </c>
      <c r="C6" s="6">
        <v>1.1103000000000001</v>
      </c>
      <c r="D6" s="6"/>
      <c r="E6" s="6">
        <v>1.47302</v>
      </c>
      <c r="F6" s="6">
        <v>1.2525900000000001</v>
      </c>
      <c r="G6" s="6"/>
      <c r="H6" s="6">
        <v>1.55518</v>
      </c>
      <c r="I6" s="6">
        <v>1.2601</v>
      </c>
      <c r="J6" s="6"/>
      <c r="K6" s="6">
        <v>1.47275</v>
      </c>
      <c r="L6" s="6">
        <v>0.98419000000000001</v>
      </c>
    </row>
    <row r="7" spans="1:12" x14ac:dyDescent="0.75">
      <c r="A7" s="3"/>
      <c r="B7" s="3">
        <v>0.70018000000000002</v>
      </c>
      <c r="C7" s="3">
        <v>2.28146</v>
      </c>
      <c r="D7" s="3"/>
      <c r="E7" s="3">
        <v>0.67684</v>
      </c>
      <c r="F7" s="3">
        <v>2.1747700000000001</v>
      </c>
      <c r="G7" s="3"/>
      <c r="H7" s="3">
        <v>0.70340000000000003</v>
      </c>
      <c r="I7" s="3">
        <v>2.3613900000000001</v>
      </c>
      <c r="J7" s="3"/>
      <c r="K7" s="3">
        <v>0.58923000000000003</v>
      </c>
      <c r="L7" s="3">
        <v>1.8648400000000001</v>
      </c>
    </row>
    <row r="8" spans="1:12" x14ac:dyDescent="0.75">
      <c r="A8" s="3"/>
      <c r="B8" s="3">
        <v>1.83287</v>
      </c>
      <c r="C8" s="3">
        <v>1.4085300000000001</v>
      </c>
      <c r="D8" s="3"/>
      <c r="E8" s="3">
        <v>2.0034800000000001</v>
      </c>
      <c r="F8" s="3">
        <v>1.4184600000000001</v>
      </c>
      <c r="G8" s="3"/>
      <c r="H8" s="3">
        <v>2.2088100000000002</v>
      </c>
      <c r="I8" s="3">
        <v>2.0942699999999999</v>
      </c>
      <c r="J8" s="3"/>
      <c r="K8" s="3">
        <v>1.59931</v>
      </c>
      <c r="L8" s="3">
        <v>1.1377299999999999</v>
      </c>
    </row>
    <row r="9" spans="1:12" x14ac:dyDescent="0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75">
      <c r="A12" s="4" t="s">
        <v>1</v>
      </c>
      <c r="B12" s="4">
        <f>AVERAGE(B6:B9)</f>
        <v>1.3931199999999999</v>
      </c>
      <c r="C12" s="4">
        <f>AVERAGE(C6:C9)</f>
        <v>1.6000966666666667</v>
      </c>
      <c r="D12" s="4"/>
      <c r="E12" s="4">
        <f>AVERAGE(E6:E9)</f>
        <v>1.3844466666666666</v>
      </c>
      <c r="F12" s="4">
        <f>AVERAGE(F6:F9)</f>
        <v>1.6152733333333333</v>
      </c>
      <c r="G12" s="4"/>
      <c r="H12" s="4">
        <f>AVERAGE(H6:H9)</f>
        <v>1.4891300000000001</v>
      </c>
      <c r="I12" s="4">
        <f>AVERAGE(I6:I9)</f>
        <v>1.9052533333333332</v>
      </c>
      <c r="J12" s="4"/>
      <c r="K12" s="4">
        <f>AVERAGE(K6:K9)</f>
        <v>1.2204300000000001</v>
      </c>
      <c r="L12" s="4">
        <f>AVERAGE(L6:L9)</f>
        <v>1.3289199999999999</v>
      </c>
    </row>
    <row r="13" spans="1:12" x14ac:dyDescent="0.75">
      <c r="A13" s="4" t="s">
        <v>11</v>
      </c>
      <c r="B13" s="4">
        <f>(STDEV(B6:B9))/SQRT(COUNT(B6:B9))</f>
        <v>0.35063064189162541</v>
      </c>
      <c r="C13" s="4">
        <f>(STDEV(C6:C9))/SQRT(COUNT(C6:C9))</f>
        <v>0.35139117672158149</v>
      </c>
      <c r="D13" s="4"/>
      <c r="E13" s="4">
        <f>(STDEV(E6:E9))/SQRT(COUNT(E6:E9))</f>
        <v>0.38552014600767348</v>
      </c>
      <c r="F13" s="4">
        <f>(STDEV(F6:F9))/SQRT(COUNT(F6:F9))</f>
        <v>0.28381660993990104</v>
      </c>
      <c r="G13" s="4"/>
      <c r="H13" s="4">
        <f>(STDEV(H6:H9))/SQRT(COUNT(H6:H9))</f>
        <v>0.4358274769141266</v>
      </c>
      <c r="I13" s="4">
        <f>(STDEV(I6:I9))/SQRT(COUNT(I6:I9))</f>
        <v>0.33166518822116103</v>
      </c>
      <c r="J13" s="4"/>
      <c r="K13" s="4">
        <f>(STDEV(K6:K9))/SQRT(COUNT(K6:K9))</f>
        <v>0.31770764254788297</v>
      </c>
      <c r="L13" s="4">
        <f>(STDEV(L6:L9))/SQRT(COUNT(L6:L9))</f>
        <v>0.27160100496868567</v>
      </c>
    </row>
    <row r="34" spans="4:4" x14ac:dyDescent="0.75">
      <c r="D34" s="1"/>
    </row>
    <row r="35" spans="4:4" x14ac:dyDescent="0.75">
      <c r="D35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3B Lower Panel</vt:lpstr>
      <vt:lpstr>Figure 3C Lower Panel</vt:lpstr>
      <vt:lpstr>Figure 3D Lower Panel</vt:lpstr>
      <vt:lpstr>Figure 3F</vt:lpstr>
      <vt:lpstr>Figure 3G_Rightmost Panel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 Garg</dc:creator>
  <cp:lastModifiedBy>Vivek Garg</cp:lastModifiedBy>
  <dcterms:created xsi:type="dcterms:W3CDTF">2019-12-20T18:47:43Z</dcterms:created>
  <dcterms:modified xsi:type="dcterms:W3CDTF">2021-07-23T21:41:12Z</dcterms:modified>
</cp:coreProperties>
</file>