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\Documents\1_GargLab Documents\1_MCU manuscript\Cell Metabolism\FinalDocs for CellMetabolism_03162021\eLife\SourceData_ExcelSheets\"/>
    </mc:Choice>
  </mc:AlternateContent>
  <xr:revisionPtr revIDLastSave="0" documentId="13_ncr:1_{BE8780C2-9459-4456-BF45-2E764123A839}" xr6:coauthVersionLast="47" xr6:coauthVersionMax="47" xr10:uidLastSave="{00000000-0000-0000-0000-000000000000}"/>
  <bookViews>
    <workbookView xWindow="57810" yWindow="165" windowWidth="18645" windowHeight="13725" tabRatio="762" activeTab="5" xr2:uid="{C051A986-2A9B-45D3-AE8F-D3FBFF7C037C}"/>
  </bookViews>
  <sheets>
    <sheet name="Figure 6C" sheetId="4" r:id="rId1"/>
    <sheet name="Figure 6D" sheetId="7" r:id="rId2"/>
    <sheet name="Figure 6G" sheetId="8" r:id="rId3"/>
    <sheet name="Figure 6H" sheetId="12" r:id="rId4"/>
    <sheet name="Figure 6I" sheetId="13" r:id="rId5"/>
    <sheet name="Figure 6J" sheetId="1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1" l="1"/>
  <c r="D15" i="11"/>
  <c r="C15" i="11"/>
  <c r="C16" i="11"/>
  <c r="D20" i="13"/>
  <c r="C20" i="13"/>
  <c r="C19" i="13"/>
  <c r="D19" i="12"/>
  <c r="D20" i="12"/>
  <c r="C20" i="12"/>
  <c r="D15" i="8"/>
  <c r="D16" i="8"/>
  <c r="C16" i="8"/>
  <c r="C15" i="8"/>
  <c r="D21" i="7"/>
  <c r="D22" i="7"/>
  <c r="C22" i="7"/>
  <c r="C21" i="7"/>
  <c r="D14" i="4"/>
  <c r="E14" i="4"/>
  <c r="C14" i="4"/>
  <c r="C13" i="4"/>
  <c r="D19" i="13" l="1"/>
  <c r="C19" i="12"/>
  <c r="D13" i="4" l="1"/>
  <c r="E13" i="4"/>
</calcChain>
</file>

<file path=xl/sharedStrings.xml><?xml version="1.0" encoding="utf-8"?>
<sst xmlns="http://schemas.openxmlformats.org/spreadsheetml/2006/main" count="31" uniqueCount="14">
  <si>
    <t>Mean</t>
  </si>
  <si>
    <t>WT</t>
  </si>
  <si>
    <t>Manganese current (IMn) density in various groups (pA/pF)</t>
  </si>
  <si>
    <t>ICa</t>
  </si>
  <si>
    <t>IMn</t>
  </si>
  <si>
    <t>INa and IMn density at equivalent concentration in WT (pA/pF)</t>
  </si>
  <si>
    <t>IMn density in various groups (pA/pF)</t>
  </si>
  <si>
    <t>% Inhibition of ICa by IMn</t>
  </si>
  <si>
    <t>ICa density in various groups (pA/pF)</t>
  </si>
  <si>
    <t>IMn/ICa ratio in various groups</t>
  </si>
  <si>
    <t>SE</t>
  </si>
  <si>
    <t>MCU-KO</t>
  </si>
  <si>
    <t>EMRE-KO</t>
  </si>
  <si>
    <t>MICU1-KO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</si>
</sst>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93B4-9EDA-41C5-AC84-17C7B002F0FA}">
  <dimension ref="B2:E14"/>
  <sheetViews>
    <sheetView zoomScale="70" zoomScaleNormal="70" workbookViewId="0">
      <selection activeCell="E4" sqref="E4"/>
    </sheetView>
  </sheetViews>
  <sheetFormatPr defaultRowHeight="14.75" x14ac:dyDescent="0.75"/>
  <cols>
    <col min="4" max="5" width="11.86328125" customWidth="1"/>
  </cols>
  <sheetData>
    <row r="2" spans="2:5" x14ac:dyDescent="0.75">
      <c r="B2" s="1" t="s">
        <v>2</v>
      </c>
    </row>
    <row r="4" spans="2:5" x14ac:dyDescent="0.75">
      <c r="B4" s="2"/>
      <c r="C4" s="3" t="s">
        <v>1</v>
      </c>
      <c r="D4" s="3" t="s">
        <v>11</v>
      </c>
      <c r="E4" s="3" t="s">
        <v>12</v>
      </c>
    </row>
    <row r="5" spans="2:5" x14ac:dyDescent="0.75">
      <c r="B5" s="2"/>
      <c r="C5" s="2">
        <v>-91.011870000000002</v>
      </c>
      <c r="D5" s="2">
        <v>0</v>
      </c>
      <c r="E5" s="2">
        <v>0</v>
      </c>
    </row>
    <row r="6" spans="2:5" x14ac:dyDescent="0.75">
      <c r="B6" s="2"/>
      <c r="C6" s="2">
        <v>-75.558189999999996</v>
      </c>
      <c r="D6" s="2">
        <v>0</v>
      </c>
      <c r="E6" s="2">
        <v>0</v>
      </c>
    </row>
    <row r="7" spans="2:5" x14ac:dyDescent="0.75">
      <c r="B7" s="2"/>
      <c r="C7" s="2">
        <v>-56.645449999999997</v>
      </c>
      <c r="D7" s="2">
        <v>0</v>
      </c>
      <c r="E7" s="2">
        <v>0</v>
      </c>
    </row>
    <row r="8" spans="2:5" x14ac:dyDescent="0.75">
      <c r="B8" s="2"/>
      <c r="C8" s="2">
        <v>-99.244039999999998</v>
      </c>
      <c r="D8" s="2">
        <v>-1.87</v>
      </c>
      <c r="E8" s="2"/>
    </row>
    <row r="9" spans="2:5" x14ac:dyDescent="0.75">
      <c r="B9" s="2"/>
      <c r="C9" s="2">
        <v>-73.078000000000003</v>
      </c>
      <c r="D9" s="2">
        <v>0</v>
      </c>
      <c r="E9" s="2"/>
    </row>
    <row r="10" spans="2:5" x14ac:dyDescent="0.75">
      <c r="B10" s="2"/>
      <c r="C10" s="2">
        <v>-94.20635</v>
      </c>
      <c r="D10" s="2"/>
      <c r="E10" s="2"/>
    </row>
    <row r="11" spans="2:5" x14ac:dyDescent="0.75">
      <c r="B11" s="2"/>
      <c r="C11" s="2"/>
      <c r="D11" s="2"/>
      <c r="E11" s="2"/>
    </row>
    <row r="12" spans="2:5" x14ac:dyDescent="0.75">
      <c r="B12" s="2"/>
      <c r="C12" s="2"/>
      <c r="D12" s="2"/>
      <c r="E12" s="2"/>
    </row>
    <row r="13" spans="2:5" x14ac:dyDescent="0.75">
      <c r="B13" s="3" t="s">
        <v>0</v>
      </c>
      <c r="C13" s="3">
        <f>AVERAGE(C5:C11)</f>
        <v>-81.623983333333328</v>
      </c>
      <c r="D13" s="3">
        <f t="shared" ref="D13:E13" si="0">AVERAGE(D5:D11)</f>
        <v>-0.374</v>
      </c>
      <c r="E13" s="3">
        <f t="shared" si="0"/>
        <v>0</v>
      </c>
    </row>
    <row r="14" spans="2:5" x14ac:dyDescent="0.75">
      <c r="B14" s="3" t="s">
        <v>10</v>
      </c>
      <c r="C14" s="3">
        <f>(STDEV(C5:C11))/SQRT(COUNT(C5:C11))</f>
        <v>6.5591401146744239</v>
      </c>
      <c r="D14" s="3">
        <f t="shared" ref="D14:E14" si="1">(STDEV(D5:D11))/SQRT(COUNT(D5:D11))</f>
        <v>0.374</v>
      </c>
      <c r="E14" s="3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DC1B-7436-49F8-8C99-C397C75530D5}">
  <dimension ref="B2:E22"/>
  <sheetViews>
    <sheetView zoomScale="70" zoomScaleNormal="70" workbookViewId="0">
      <selection activeCell="I24" sqref="I24"/>
    </sheetView>
  </sheetViews>
  <sheetFormatPr defaultRowHeight="14.75" x14ac:dyDescent="0.75"/>
  <sheetData>
    <row r="2" spans="2:5" x14ac:dyDescent="0.75">
      <c r="B2" s="1" t="s">
        <v>5</v>
      </c>
    </row>
    <row r="4" spans="2:5" ht="16.75" x14ac:dyDescent="0.75">
      <c r="B4" s="2"/>
      <c r="C4" s="3" t="s">
        <v>3</v>
      </c>
      <c r="D4" s="3" t="s">
        <v>4</v>
      </c>
      <c r="E4" s="1"/>
    </row>
    <row r="5" spans="2:5" x14ac:dyDescent="0.75">
      <c r="B5" s="2"/>
      <c r="C5" s="2">
        <v>-467.79494999999997</v>
      </c>
      <c r="D5" s="2">
        <v>-91.011870000000002</v>
      </c>
    </row>
    <row r="6" spans="2:5" x14ac:dyDescent="0.75">
      <c r="B6" s="2"/>
      <c r="C6" s="2">
        <v>-486.82657</v>
      </c>
      <c r="D6" s="2">
        <v>-75.558189999999996</v>
      </c>
    </row>
    <row r="7" spans="2:5" x14ac:dyDescent="0.75">
      <c r="B7" s="2"/>
      <c r="C7" s="2">
        <v>-494.95663999999999</v>
      </c>
      <c r="D7" s="2">
        <v>-56.645449999999997</v>
      </c>
    </row>
    <row r="8" spans="2:5" x14ac:dyDescent="0.75">
      <c r="B8" s="2"/>
      <c r="C8" s="2">
        <v>-464.55790000000002</v>
      </c>
      <c r="D8" s="2">
        <v>-99.244039999999998</v>
      </c>
    </row>
    <row r="9" spans="2:5" x14ac:dyDescent="0.75">
      <c r="B9" s="2"/>
      <c r="C9" s="2">
        <v>-626.82614000000001</v>
      </c>
      <c r="D9" s="2">
        <v>-73.078000000000003</v>
      </c>
    </row>
    <row r="10" spans="2:5" x14ac:dyDescent="0.75">
      <c r="B10" s="2"/>
      <c r="C10" s="2">
        <v>-484.77154999999999</v>
      </c>
      <c r="D10" s="2">
        <v>-94.20635</v>
      </c>
    </row>
    <row r="11" spans="2:5" x14ac:dyDescent="0.75">
      <c r="B11" s="2"/>
      <c r="C11" s="2">
        <v>-840.00519999999995</v>
      </c>
      <c r="D11" s="2"/>
    </row>
    <row r="12" spans="2:5" x14ac:dyDescent="0.75">
      <c r="B12" s="2"/>
      <c r="C12" s="2">
        <v>-466.99155000000002</v>
      </c>
      <c r="D12" s="2"/>
    </row>
    <row r="13" spans="2:5" x14ac:dyDescent="0.75">
      <c r="B13" s="2"/>
      <c r="C13" s="2">
        <v>-428.90007000000003</v>
      </c>
      <c r="D13" s="2"/>
    </row>
    <row r="14" spans="2:5" x14ac:dyDescent="0.75">
      <c r="B14" s="2"/>
      <c r="C14" s="2">
        <v>-410.16879999999998</v>
      </c>
      <c r="D14" s="2"/>
    </row>
    <row r="15" spans="2:5" x14ac:dyDescent="0.75">
      <c r="B15" s="2"/>
      <c r="C15" s="2">
        <v>-661.62387999999999</v>
      </c>
      <c r="D15" s="2"/>
    </row>
    <row r="16" spans="2:5" x14ac:dyDescent="0.75">
      <c r="B16" s="2"/>
      <c r="C16" s="2">
        <v>-571.57300999999995</v>
      </c>
      <c r="D16" s="2"/>
    </row>
    <row r="17" spans="2:5" x14ac:dyDescent="0.75">
      <c r="B17" s="2"/>
      <c r="C17" s="2">
        <v>-722.48535000000004</v>
      </c>
      <c r="D17" s="2"/>
    </row>
    <row r="18" spans="2:5" x14ac:dyDescent="0.75">
      <c r="B18" s="2"/>
      <c r="C18" s="2">
        <v>-463.91977000000003</v>
      </c>
      <c r="D18" s="2"/>
    </row>
    <row r="19" spans="2:5" x14ac:dyDescent="0.75">
      <c r="B19" s="2"/>
      <c r="C19" s="2"/>
      <c r="D19" s="2"/>
    </row>
    <row r="20" spans="2:5" x14ac:dyDescent="0.75">
      <c r="B20" s="2"/>
      <c r="C20" s="2"/>
      <c r="D20" s="2"/>
    </row>
    <row r="21" spans="2:5" x14ac:dyDescent="0.75">
      <c r="B21" s="3" t="s">
        <v>0</v>
      </c>
      <c r="C21" s="3">
        <f>AVERAGE(C5:C19)</f>
        <v>-542.2429557142857</v>
      </c>
      <c r="D21" s="3">
        <f>AVERAGE(D5:D19)</f>
        <v>-81.623983333333328</v>
      </c>
      <c r="E21" s="1"/>
    </row>
    <row r="22" spans="2:5" x14ac:dyDescent="0.75">
      <c r="B22" s="3" t="s">
        <v>10</v>
      </c>
      <c r="C22" s="3">
        <f>(STDEV(C5:C19))/SQRT(COUNT(C5:C19))</f>
        <v>33.618001314546191</v>
      </c>
      <c r="D22" s="3">
        <f>(STDEV(D5:D19))/SQRT(COUNT(D5:D19))</f>
        <v>6.5591401146744239</v>
      </c>
      <c r="E2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0E58-D416-4B0A-9E2F-A5FA3C18E009}">
  <dimension ref="B2:E16"/>
  <sheetViews>
    <sheetView zoomScale="70" zoomScaleNormal="70" workbookViewId="0">
      <selection activeCell="D4" sqref="D4"/>
    </sheetView>
  </sheetViews>
  <sheetFormatPr defaultRowHeight="14.75" x14ac:dyDescent="0.75"/>
  <sheetData>
    <row r="2" spans="2:5" x14ac:dyDescent="0.75">
      <c r="B2" s="1" t="s">
        <v>6</v>
      </c>
    </row>
    <row r="4" spans="2:5" x14ac:dyDescent="0.75">
      <c r="B4" s="2"/>
      <c r="C4" s="3" t="s">
        <v>1</v>
      </c>
      <c r="D4" s="3" t="s">
        <v>13</v>
      </c>
      <c r="E4" s="1"/>
    </row>
    <row r="5" spans="2:5" x14ac:dyDescent="0.75">
      <c r="B5" s="2"/>
      <c r="C5" s="2">
        <v>-91.011870000000002</v>
      </c>
      <c r="D5" s="2">
        <v>-10.60486</v>
      </c>
    </row>
    <row r="6" spans="2:5" x14ac:dyDescent="0.75">
      <c r="B6" s="2"/>
      <c r="C6" s="2">
        <v>-75.558189999999996</v>
      </c>
      <c r="D6" s="2">
        <v>-55.407800000000002</v>
      </c>
    </row>
    <row r="7" spans="2:5" x14ac:dyDescent="0.75">
      <c r="B7" s="2"/>
      <c r="C7" s="2">
        <v>-56.645449999999997</v>
      </c>
      <c r="D7" s="2">
        <v>-60.017899999999997</v>
      </c>
    </row>
    <row r="8" spans="2:5" x14ac:dyDescent="0.75">
      <c r="B8" s="2"/>
      <c r="C8" s="2">
        <v>-99.244039999999998</v>
      </c>
      <c r="D8" s="2">
        <v>-64.086910000000003</v>
      </c>
    </row>
    <row r="9" spans="2:5" x14ac:dyDescent="0.75">
      <c r="B9" s="2"/>
      <c r="C9" s="2">
        <v>-73.078000000000003</v>
      </c>
      <c r="D9" s="2">
        <v>-61.606900000000003</v>
      </c>
    </row>
    <row r="10" spans="2:5" x14ac:dyDescent="0.75">
      <c r="B10" s="2"/>
      <c r="C10" s="2">
        <v>-94.20635</v>
      </c>
      <c r="D10" s="2">
        <v>-21.784140000000001</v>
      </c>
    </row>
    <row r="11" spans="2:5" x14ac:dyDescent="0.75">
      <c r="B11" s="2"/>
      <c r="C11" s="2"/>
      <c r="D11" s="2">
        <v>-38.142740000000003</v>
      </c>
    </row>
    <row r="12" spans="2:5" x14ac:dyDescent="0.75">
      <c r="B12" s="2"/>
      <c r="C12" s="2"/>
      <c r="D12" s="2">
        <v>-59.32</v>
      </c>
    </row>
    <row r="13" spans="2:5" x14ac:dyDescent="0.75">
      <c r="B13" s="2"/>
      <c r="C13" s="2"/>
      <c r="D13" s="2"/>
    </row>
    <row r="14" spans="2:5" x14ac:dyDescent="0.75">
      <c r="B14" s="2"/>
      <c r="C14" s="2"/>
      <c r="D14" s="2"/>
    </row>
    <row r="15" spans="2:5" x14ac:dyDescent="0.75">
      <c r="B15" s="3" t="s">
        <v>0</v>
      </c>
      <c r="C15" s="3">
        <f>AVERAGE(C5:C13)</f>
        <v>-81.623983333333328</v>
      </c>
      <c r="D15" s="3">
        <f>AVERAGE(D5:D13)</f>
        <v>-46.37140625</v>
      </c>
      <c r="E15" s="1"/>
    </row>
    <row r="16" spans="2:5" x14ac:dyDescent="0.75">
      <c r="B16" s="3" t="s">
        <v>10</v>
      </c>
      <c r="C16" s="3">
        <f>(STDEV(C5:C12))/SQRT(COUNT(C5:C12))</f>
        <v>6.5591401146744239</v>
      </c>
      <c r="D16" s="3">
        <f>(STDEV(D5:D12))/SQRT(COUNT(D5:D12))</f>
        <v>7.2370562623094168</v>
      </c>
      <c r="E16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DD17-AB1A-4AF1-AF13-C8CEC261B458}">
  <dimension ref="B2:E20"/>
  <sheetViews>
    <sheetView zoomScale="70" zoomScaleNormal="70" workbookViewId="0">
      <selection activeCell="D4" sqref="D4"/>
    </sheetView>
  </sheetViews>
  <sheetFormatPr defaultRowHeight="14.75" x14ac:dyDescent="0.75"/>
  <sheetData>
    <row r="2" spans="2:5" x14ac:dyDescent="0.75">
      <c r="B2" s="1" t="s">
        <v>8</v>
      </c>
    </row>
    <row r="4" spans="2:5" x14ac:dyDescent="0.75">
      <c r="B4" s="2"/>
      <c r="C4" s="3" t="s">
        <v>1</v>
      </c>
      <c r="D4" s="3" t="s">
        <v>13</v>
      </c>
      <c r="E4" s="1"/>
    </row>
    <row r="5" spans="2:5" x14ac:dyDescent="0.75">
      <c r="B5" s="2"/>
      <c r="C5" s="2">
        <v>-457.81331999999998</v>
      </c>
      <c r="D5" s="2">
        <v>-43.22052</v>
      </c>
    </row>
    <row r="6" spans="2:5" x14ac:dyDescent="0.75">
      <c r="B6" s="2"/>
      <c r="C6" s="2">
        <v>-320.14224999999999</v>
      </c>
      <c r="D6" s="2">
        <v>-318.48660999999998</v>
      </c>
    </row>
    <row r="7" spans="2:5" x14ac:dyDescent="0.75">
      <c r="B7" s="2"/>
      <c r="C7" s="2">
        <v>-296.15523999999999</v>
      </c>
      <c r="D7" s="2">
        <v>-232.27266</v>
      </c>
    </row>
    <row r="8" spans="2:5" x14ac:dyDescent="0.75">
      <c r="B8" s="2"/>
      <c r="C8" s="2">
        <v>-367.63382000000001</v>
      </c>
      <c r="D8" s="2">
        <v>-199.44377</v>
      </c>
    </row>
    <row r="9" spans="2:5" x14ac:dyDescent="0.75">
      <c r="B9" s="2"/>
      <c r="C9" s="2">
        <v>-544.73463000000004</v>
      </c>
      <c r="D9" s="2">
        <v>-40.690089999999998</v>
      </c>
    </row>
    <row r="10" spans="2:5" x14ac:dyDescent="0.75">
      <c r="B10" s="2"/>
      <c r="C10" s="2">
        <v>-445.95393000000001</v>
      </c>
      <c r="D10" s="2">
        <v>-227.47762</v>
      </c>
    </row>
    <row r="11" spans="2:5" x14ac:dyDescent="0.75">
      <c r="B11" s="2"/>
      <c r="C11" s="2"/>
      <c r="D11" s="2">
        <v>-108.65219999999999</v>
      </c>
    </row>
    <row r="12" spans="2:5" x14ac:dyDescent="0.75">
      <c r="B12" s="2"/>
      <c r="C12" s="2"/>
      <c r="D12" s="2">
        <v>-135.96339</v>
      </c>
    </row>
    <row r="13" spans="2:5" x14ac:dyDescent="0.75">
      <c r="B13" s="2"/>
      <c r="C13" s="2"/>
      <c r="D13" s="2">
        <v>-206.64094</v>
      </c>
    </row>
    <row r="14" spans="2:5" x14ac:dyDescent="0.75">
      <c r="B14" s="2"/>
      <c r="C14" s="2"/>
      <c r="D14" s="2">
        <v>-212.00058999999999</v>
      </c>
    </row>
    <row r="15" spans="2:5" x14ac:dyDescent="0.75">
      <c r="B15" s="2"/>
      <c r="C15" s="2"/>
      <c r="D15" s="2">
        <v>-142.40977000000001</v>
      </c>
      <c r="E15" s="1"/>
    </row>
    <row r="16" spans="2:5" x14ac:dyDescent="0.75">
      <c r="B16" s="2"/>
      <c r="C16" s="2"/>
      <c r="D16" s="2"/>
      <c r="E16" s="1"/>
    </row>
    <row r="17" spans="2:4" x14ac:dyDescent="0.75">
      <c r="B17" s="2"/>
      <c r="C17" s="2"/>
      <c r="D17" s="2"/>
    </row>
    <row r="18" spans="2:4" x14ac:dyDescent="0.75">
      <c r="B18" s="2"/>
      <c r="C18" s="2"/>
      <c r="D18" s="2"/>
    </row>
    <row r="19" spans="2:4" x14ac:dyDescent="0.75">
      <c r="B19" s="3" t="s">
        <v>0</v>
      </c>
      <c r="C19" s="3">
        <f>AVERAGE(C5:C15)</f>
        <v>-405.40553166666672</v>
      </c>
      <c r="D19" s="3">
        <f>AVERAGE(D5:D15)</f>
        <v>-169.75074181818178</v>
      </c>
    </row>
    <row r="20" spans="2:4" x14ac:dyDescent="0.75">
      <c r="B20" s="3" t="s">
        <v>10</v>
      </c>
      <c r="C20" s="3">
        <f>(STDEV(C5:C15))/SQRT(COUNT(C5:C15))</f>
        <v>38.486145628360276</v>
      </c>
      <c r="D20" s="3">
        <f>(STDEV(D5:D15))/SQRT(COUNT(D5:D15))</f>
        <v>25.527177690682922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48E0-052B-493A-81BF-DB30F16C159A}">
  <dimension ref="B2:E20"/>
  <sheetViews>
    <sheetView zoomScale="70" zoomScaleNormal="70" workbookViewId="0">
      <selection activeCell="D4" sqref="D4"/>
    </sheetView>
  </sheetViews>
  <sheetFormatPr defaultRowHeight="14.75" x14ac:dyDescent="0.75"/>
  <sheetData>
    <row r="2" spans="2:5" x14ac:dyDescent="0.75">
      <c r="B2" s="1" t="s">
        <v>9</v>
      </c>
    </row>
    <row r="4" spans="2:5" x14ac:dyDescent="0.75">
      <c r="B4" s="2"/>
      <c r="C4" s="3" t="s">
        <v>1</v>
      </c>
      <c r="D4" s="3" t="s">
        <v>13</v>
      </c>
      <c r="E4" s="1"/>
    </row>
    <row r="5" spans="2:5" x14ac:dyDescent="0.75">
      <c r="B5" s="2"/>
      <c r="C5" s="2">
        <v>0.1988</v>
      </c>
      <c r="D5" s="2">
        <v>0.24537</v>
      </c>
    </row>
    <row r="6" spans="2:5" x14ac:dyDescent="0.75">
      <c r="B6" s="2"/>
      <c r="C6" s="2">
        <v>0.23601</v>
      </c>
      <c r="D6" s="2">
        <v>0.17397000000000001</v>
      </c>
    </row>
    <row r="7" spans="2:5" x14ac:dyDescent="0.75">
      <c r="B7" s="2"/>
      <c r="C7" s="2">
        <v>0.19127</v>
      </c>
      <c r="D7" s="2">
        <v>0.25839000000000001</v>
      </c>
    </row>
    <row r="8" spans="2:5" x14ac:dyDescent="0.75">
      <c r="B8" s="2"/>
      <c r="C8" s="2">
        <v>0.26995000000000002</v>
      </c>
      <c r="D8" s="2">
        <v>0.32133</v>
      </c>
    </row>
    <row r="9" spans="2:5" x14ac:dyDescent="0.75">
      <c r="B9" s="2"/>
      <c r="C9" s="2">
        <v>0.13414999999999999</v>
      </c>
      <c r="D9" s="2">
        <v>0.27083000000000002</v>
      </c>
    </row>
    <row r="10" spans="2:5" x14ac:dyDescent="0.75">
      <c r="B10" s="2"/>
      <c r="C10" s="2">
        <v>0.21124999999999999</v>
      </c>
      <c r="D10" s="2">
        <v>0.20049</v>
      </c>
    </row>
    <row r="11" spans="2:5" x14ac:dyDescent="0.75">
      <c r="B11" s="2"/>
      <c r="C11" s="2"/>
      <c r="D11" s="2">
        <v>0.18457999999999999</v>
      </c>
    </row>
    <row r="12" spans="2:5" x14ac:dyDescent="0.75">
      <c r="B12" s="2"/>
      <c r="C12" s="2"/>
      <c r="D12" s="2">
        <v>0.27981</v>
      </c>
    </row>
    <row r="13" spans="2:5" x14ac:dyDescent="0.75">
      <c r="B13" s="2"/>
      <c r="C13" s="2"/>
      <c r="D13" s="2">
        <v>0.28449999999999998</v>
      </c>
    </row>
    <row r="14" spans="2:5" x14ac:dyDescent="0.75">
      <c r="B14" s="2"/>
      <c r="C14" s="2"/>
      <c r="D14" s="2"/>
    </row>
    <row r="15" spans="2:5" x14ac:dyDescent="0.75">
      <c r="B15" s="2"/>
      <c r="C15" s="2"/>
      <c r="D15" s="2"/>
      <c r="E15" s="1"/>
    </row>
    <row r="16" spans="2:5" x14ac:dyDescent="0.75">
      <c r="B16" s="2"/>
      <c r="C16" s="2"/>
      <c r="D16" s="2"/>
      <c r="E16" s="1"/>
    </row>
    <row r="17" spans="2:4" x14ac:dyDescent="0.75">
      <c r="B17" s="2"/>
      <c r="C17" s="2"/>
      <c r="D17" s="2"/>
    </row>
    <row r="18" spans="2:4" x14ac:dyDescent="0.75">
      <c r="B18" s="2"/>
      <c r="C18" s="2"/>
      <c r="D18" s="2"/>
    </row>
    <row r="19" spans="2:4" x14ac:dyDescent="0.75">
      <c r="B19" s="3" t="s">
        <v>0</v>
      </c>
      <c r="C19" s="3">
        <f>AVERAGE(C5:C15)</f>
        <v>0.20690500000000001</v>
      </c>
      <c r="D19" s="3">
        <f>AVERAGE(D5:D15)</f>
        <v>0.24658555555555559</v>
      </c>
    </row>
    <row r="20" spans="2:4" x14ac:dyDescent="0.75">
      <c r="B20" s="3" t="s">
        <v>10</v>
      </c>
      <c r="C20" s="3">
        <f>(STDEV(C5:C15))/SQRT(COUNT(C5:C15))</f>
        <v>1.8658408604880175E-2</v>
      </c>
      <c r="D20" s="3">
        <f>(STDEV(D5:D15))/SQRT(COUNT(D5:D15))</f>
        <v>1.6707959024162257E-2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EFEC6-A46C-42EA-9AA9-7C5B0BC4721B}">
  <dimension ref="B2:E16"/>
  <sheetViews>
    <sheetView tabSelected="1" zoomScale="70" zoomScaleNormal="70" workbookViewId="0">
      <selection activeCell="D4" sqref="D4"/>
    </sheetView>
  </sheetViews>
  <sheetFormatPr defaultRowHeight="14.75" x14ac:dyDescent="0.75"/>
  <sheetData>
    <row r="2" spans="2:5" x14ac:dyDescent="0.75">
      <c r="B2" s="1" t="s">
        <v>7</v>
      </c>
    </row>
    <row r="4" spans="2:5" x14ac:dyDescent="0.75">
      <c r="B4" s="2"/>
      <c r="C4" s="3" t="s">
        <v>1</v>
      </c>
      <c r="D4" s="3" t="s">
        <v>13</v>
      </c>
      <c r="E4" s="1"/>
    </row>
    <row r="5" spans="2:5" x14ac:dyDescent="0.75">
      <c r="B5" s="2"/>
      <c r="C5" s="2">
        <v>59.878590000000003</v>
      </c>
      <c r="D5" s="2">
        <v>75.178389999999993</v>
      </c>
    </row>
    <row r="6" spans="2:5" x14ac:dyDescent="0.75">
      <c r="B6" s="2"/>
      <c r="C6" s="2">
        <v>77.749390000000005</v>
      </c>
      <c r="D6" s="2">
        <v>57.052149999999997</v>
      </c>
    </row>
    <row r="7" spans="2:5" x14ac:dyDescent="0.75">
      <c r="B7" s="2"/>
      <c r="C7" s="2">
        <v>62.189689999999999</v>
      </c>
      <c r="D7" s="2">
        <v>63.141179999999999</v>
      </c>
    </row>
    <row r="8" spans="2:5" x14ac:dyDescent="0.75">
      <c r="B8" s="2"/>
      <c r="C8" s="2"/>
      <c r="D8" s="2">
        <v>70.583640000000003</v>
      </c>
    </row>
    <row r="9" spans="2:5" x14ac:dyDescent="0.75">
      <c r="B9" s="2"/>
      <c r="C9" s="2"/>
      <c r="D9" s="2">
        <v>57.274140000000003</v>
      </c>
    </row>
    <row r="10" spans="2:5" x14ac:dyDescent="0.75">
      <c r="B10" s="2"/>
      <c r="C10" s="2"/>
      <c r="D10" s="2"/>
    </row>
    <row r="11" spans="2:5" x14ac:dyDescent="0.75">
      <c r="B11" s="2"/>
      <c r="C11" s="2"/>
      <c r="D11" s="2"/>
    </row>
    <row r="12" spans="2:5" x14ac:dyDescent="0.75">
      <c r="B12" s="2"/>
      <c r="C12" s="2"/>
      <c r="D12" s="2"/>
    </row>
    <row r="13" spans="2:5" x14ac:dyDescent="0.75">
      <c r="B13" s="2"/>
      <c r="C13" s="2"/>
      <c r="D13" s="2"/>
    </row>
    <row r="14" spans="2:5" x14ac:dyDescent="0.75">
      <c r="B14" s="2"/>
      <c r="C14" s="2"/>
      <c r="D14" s="2"/>
    </row>
    <row r="15" spans="2:5" x14ac:dyDescent="0.75">
      <c r="B15" s="3" t="s">
        <v>0</v>
      </c>
      <c r="C15" s="3">
        <f>AVERAGE(C5:C13)</f>
        <v>66.605890000000002</v>
      </c>
      <c r="D15" s="3">
        <f>AVERAGE(D5:D13)</f>
        <v>64.645899999999997</v>
      </c>
      <c r="E15" s="1"/>
    </row>
    <row r="16" spans="2:5" x14ac:dyDescent="0.75">
      <c r="B16" s="3" t="s">
        <v>10</v>
      </c>
      <c r="C16" s="3">
        <f>(STDEV(C5:C11))/SQRT(COUNT(C5:C11))</f>
        <v>5.6115502905465293</v>
      </c>
      <c r="D16" s="3">
        <f>(STDEV(D5:D11))/SQRT(COUNT(D5:D11))</f>
        <v>3.6087544163201142</v>
      </c>
      <c r="E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6C</vt:lpstr>
      <vt:lpstr>Figure 6D</vt:lpstr>
      <vt:lpstr>Figure 6G</vt:lpstr>
      <vt:lpstr>Figure 6H</vt:lpstr>
      <vt:lpstr>Figure 6I</vt:lpstr>
      <vt:lpstr>Figure 6J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Garg</dc:creator>
  <cp:lastModifiedBy>Vivek Garg</cp:lastModifiedBy>
  <dcterms:created xsi:type="dcterms:W3CDTF">2019-12-20T18:47:43Z</dcterms:created>
  <dcterms:modified xsi:type="dcterms:W3CDTF">2021-07-23T21:43:49Z</dcterms:modified>
</cp:coreProperties>
</file>