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n\Desktop\Figure Source Data\"/>
    </mc:Choice>
  </mc:AlternateContent>
  <xr:revisionPtr revIDLastSave="0" documentId="13_ncr:1_{C2F28457-5AD3-4311-8D4E-9711A2C34A8C}" xr6:coauthVersionLast="46" xr6:coauthVersionMax="46" xr10:uidLastSave="{00000000-0000-0000-0000-000000000000}"/>
  <bookViews>
    <workbookView xWindow="0" yWindow="1920" windowWidth="14400" windowHeight="11385" activeTab="1" xr2:uid="{00000000-000D-0000-FFFF-FFFF00000000}"/>
  </bookViews>
  <sheets>
    <sheet name="Fig. 3A-C WT vs. Tmc dKO" sheetId="1" r:id="rId1"/>
    <sheet name="Fig. 3A-C Tmc1 KO + Tmc2KO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" i="1" l="1"/>
  <c r="O24" i="1"/>
  <c r="P24" i="1"/>
  <c r="M25" i="1"/>
  <c r="O25" i="1"/>
  <c r="P25" i="1"/>
  <c r="M26" i="1"/>
  <c r="O26" i="1"/>
  <c r="P26" i="1"/>
  <c r="AS119" i="5"/>
  <c r="AS88" i="5"/>
  <c r="AS57" i="5"/>
  <c r="AV150" i="5" l="1"/>
  <c r="AU150" i="5"/>
  <c r="AS150" i="5"/>
  <c r="AV149" i="5"/>
  <c r="AU149" i="5"/>
  <c r="AS149" i="5"/>
  <c r="AV119" i="5"/>
  <c r="AU119" i="5"/>
  <c r="AV118" i="5"/>
  <c r="AU118" i="5"/>
  <c r="AS118" i="5"/>
  <c r="AV88" i="5"/>
  <c r="AU88" i="5"/>
  <c r="AV87" i="5"/>
  <c r="AU87" i="5"/>
  <c r="AS87" i="5"/>
  <c r="AV57" i="5"/>
  <c r="AU57" i="5"/>
  <c r="AV56" i="5"/>
  <c r="AU56" i="5"/>
  <c r="AS56" i="5"/>
  <c r="AV25" i="5"/>
  <c r="AV26" i="5"/>
  <c r="AU25" i="5"/>
  <c r="AU26" i="5"/>
  <c r="AS25" i="5"/>
  <c r="AS26" i="5"/>
  <c r="AV148" i="5" l="1"/>
  <c r="AU148" i="5"/>
  <c r="AS148" i="5"/>
  <c r="AV147" i="5"/>
  <c r="AU147" i="5"/>
  <c r="AS147" i="5"/>
  <c r="AV117" i="5"/>
  <c r="AU117" i="5"/>
  <c r="AS117" i="5"/>
  <c r="AV116" i="5"/>
  <c r="AU116" i="5"/>
  <c r="AS116" i="5"/>
  <c r="AV86" i="5"/>
  <c r="AU86" i="5"/>
  <c r="AS86" i="5"/>
  <c r="AV85" i="5"/>
  <c r="AU85" i="5"/>
  <c r="AS85" i="5"/>
  <c r="AV55" i="5"/>
  <c r="AU55" i="5"/>
  <c r="AS55" i="5"/>
  <c r="AV54" i="5"/>
  <c r="AU54" i="5"/>
  <c r="AS54" i="5"/>
  <c r="AV24" i="5"/>
  <c r="AU24" i="5"/>
  <c r="AS24" i="5"/>
  <c r="AV23" i="5"/>
  <c r="AU23" i="5"/>
  <c r="AS23" i="5"/>
  <c r="AF151" i="5"/>
  <c r="AC151" i="5"/>
  <c r="AF150" i="5"/>
  <c r="AC150" i="5"/>
  <c r="AF120" i="5"/>
  <c r="AC120" i="5"/>
  <c r="AF119" i="5"/>
  <c r="AC119" i="5"/>
  <c r="AF89" i="5"/>
  <c r="AC89" i="5"/>
  <c r="AF88" i="5"/>
  <c r="AC88" i="5"/>
  <c r="AF58" i="5"/>
  <c r="AC58" i="5"/>
  <c r="AF57" i="5"/>
  <c r="AC57" i="5"/>
  <c r="AF26" i="5"/>
  <c r="AF27" i="5"/>
  <c r="AC26" i="5"/>
  <c r="AC27" i="5"/>
  <c r="AC118" i="5" l="1"/>
  <c r="AF74" i="5"/>
  <c r="AF75" i="5"/>
  <c r="AF76" i="5"/>
  <c r="AF25" i="5"/>
  <c r="AE25" i="5"/>
  <c r="AC25" i="5"/>
  <c r="AF24" i="5"/>
  <c r="AE24" i="5"/>
  <c r="AC24" i="5"/>
  <c r="AF23" i="5"/>
  <c r="AE23" i="5"/>
  <c r="AC23" i="5"/>
  <c r="AF56" i="5"/>
  <c r="AE56" i="5"/>
  <c r="AC56" i="5"/>
  <c r="AF55" i="5"/>
  <c r="AE55" i="5"/>
  <c r="AC55" i="5"/>
  <c r="AF54" i="5"/>
  <c r="AE54" i="5"/>
  <c r="AC54" i="5"/>
  <c r="AF87" i="5"/>
  <c r="AE87" i="5"/>
  <c r="AC87" i="5"/>
  <c r="AF86" i="5"/>
  <c r="AE86" i="5"/>
  <c r="AC86" i="5"/>
  <c r="AF85" i="5"/>
  <c r="AE85" i="5"/>
  <c r="AC85" i="5"/>
  <c r="AF118" i="5"/>
  <c r="AE118" i="5"/>
  <c r="AF117" i="5"/>
  <c r="AE117" i="5"/>
  <c r="AC117" i="5"/>
  <c r="AF116" i="5"/>
  <c r="AE116" i="5"/>
  <c r="AC116" i="5"/>
  <c r="AF149" i="5"/>
  <c r="AE149" i="5"/>
  <c r="AC149" i="5"/>
  <c r="AF148" i="5"/>
  <c r="AE148" i="5"/>
  <c r="AC148" i="5"/>
  <c r="AF147" i="5"/>
  <c r="AE147" i="5"/>
  <c r="AC147" i="5"/>
  <c r="U119" i="5"/>
  <c r="X119" i="5"/>
  <c r="X88" i="5"/>
  <c r="X57" i="5"/>
  <c r="X150" i="5"/>
  <c r="W150" i="5"/>
  <c r="U150" i="5"/>
  <c r="X149" i="5"/>
  <c r="W149" i="5"/>
  <c r="U149" i="5"/>
  <c r="X148" i="5"/>
  <c r="W148" i="5"/>
  <c r="U148" i="5"/>
  <c r="X147" i="5"/>
  <c r="W147" i="5"/>
  <c r="U147" i="5"/>
  <c r="W119" i="5"/>
  <c r="X118" i="5"/>
  <c r="W118" i="5"/>
  <c r="U118" i="5"/>
  <c r="X117" i="5"/>
  <c r="W117" i="5"/>
  <c r="U117" i="5"/>
  <c r="X116" i="5"/>
  <c r="W116" i="5"/>
  <c r="U116" i="5"/>
  <c r="W88" i="5"/>
  <c r="U88" i="5"/>
  <c r="X87" i="5"/>
  <c r="W87" i="5"/>
  <c r="U87" i="5"/>
  <c r="X86" i="5"/>
  <c r="W86" i="5"/>
  <c r="U86" i="5"/>
  <c r="X85" i="5"/>
  <c r="W85" i="5"/>
  <c r="U85" i="5"/>
  <c r="W57" i="5"/>
  <c r="U57" i="5"/>
  <c r="X56" i="5"/>
  <c r="W56" i="5"/>
  <c r="U56" i="5"/>
  <c r="X55" i="5"/>
  <c r="W55" i="5"/>
  <c r="U55" i="5"/>
  <c r="X54" i="5"/>
  <c r="W54" i="5"/>
  <c r="U54" i="5"/>
  <c r="X26" i="5"/>
  <c r="W26" i="5"/>
  <c r="U26" i="5"/>
  <c r="X25" i="5"/>
  <c r="W25" i="5"/>
  <c r="U25" i="5"/>
  <c r="X24" i="5"/>
  <c r="W24" i="5"/>
  <c r="U24" i="5"/>
  <c r="X23" i="5"/>
  <c r="W23" i="5"/>
  <c r="U23" i="5"/>
  <c r="P26" i="5" l="1"/>
  <c r="M119" i="5"/>
  <c r="P119" i="5"/>
  <c r="M88" i="5"/>
  <c r="M57" i="5"/>
  <c r="P150" i="5"/>
  <c r="O150" i="5"/>
  <c r="M150" i="5"/>
  <c r="P149" i="5"/>
  <c r="O149" i="5"/>
  <c r="M149" i="5"/>
  <c r="P148" i="5"/>
  <c r="O148" i="5"/>
  <c r="M148" i="5"/>
  <c r="P147" i="5"/>
  <c r="O147" i="5"/>
  <c r="M147" i="5"/>
  <c r="O119" i="5"/>
  <c r="P118" i="5"/>
  <c r="O118" i="5"/>
  <c r="M118" i="5"/>
  <c r="P117" i="5"/>
  <c r="O117" i="5"/>
  <c r="M117" i="5"/>
  <c r="P116" i="5"/>
  <c r="O116" i="5"/>
  <c r="M116" i="5"/>
  <c r="P88" i="5"/>
  <c r="O88" i="5"/>
  <c r="P87" i="5"/>
  <c r="O87" i="5"/>
  <c r="M87" i="5"/>
  <c r="P86" i="5"/>
  <c r="O86" i="5"/>
  <c r="M86" i="5"/>
  <c r="P85" i="5"/>
  <c r="O85" i="5"/>
  <c r="M85" i="5"/>
  <c r="P57" i="5"/>
  <c r="O57" i="5"/>
  <c r="P56" i="5"/>
  <c r="O56" i="5"/>
  <c r="M56" i="5"/>
  <c r="P55" i="5"/>
  <c r="O55" i="5"/>
  <c r="M55" i="5"/>
  <c r="P54" i="5"/>
  <c r="O54" i="5"/>
  <c r="M54" i="5"/>
  <c r="O26" i="5"/>
  <c r="M26" i="5"/>
  <c r="P25" i="5"/>
  <c r="O25" i="5"/>
  <c r="M25" i="5"/>
  <c r="P24" i="5"/>
  <c r="O24" i="5"/>
  <c r="M24" i="5"/>
  <c r="P23" i="5"/>
  <c r="O23" i="5"/>
  <c r="M23" i="5"/>
  <c r="H150" i="5"/>
  <c r="G150" i="5"/>
  <c r="E150" i="5"/>
  <c r="E119" i="5"/>
  <c r="G119" i="5"/>
  <c r="H119" i="5"/>
  <c r="H88" i="5"/>
  <c r="G88" i="5"/>
  <c r="E88" i="5"/>
  <c r="H57" i="5"/>
  <c r="G57" i="5"/>
  <c r="E57" i="5"/>
  <c r="H26" i="5"/>
  <c r="G26" i="5"/>
  <c r="E26" i="5"/>
  <c r="AK119" i="5" l="1"/>
  <c r="AK26" i="5"/>
  <c r="AN150" i="5"/>
  <c r="AM150" i="5"/>
  <c r="AK150" i="5"/>
  <c r="AN149" i="5"/>
  <c r="AM149" i="5"/>
  <c r="AK149" i="5"/>
  <c r="AN148" i="5"/>
  <c r="AM148" i="5"/>
  <c r="AK148" i="5"/>
  <c r="AN147" i="5"/>
  <c r="AM147" i="5"/>
  <c r="AK147" i="5"/>
  <c r="AN119" i="5"/>
  <c r="AM119" i="5"/>
  <c r="AN118" i="5"/>
  <c r="AM118" i="5"/>
  <c r="AK118" i="5"/>
  <c r="AN117" i="5"/>
  <c r="AM117" i="5"/>
  <c r="AK117" i="5"/>
  <c r="AN116" i="5"/>
  <c r="AM116" i="5"/>
  <c r="AK116" i="5"/>
  <c r="AN88" i="5"/>
  <c r="AM88" i="5"/>
  <c r="AK88" i="5"/>
  <c r="AN87" i="5"/>
  <c r="AM87" i="5"/>
  <c r="AK87" i="5"/>
  <c r="AN86" i="5"/>
  <c r="AM86" i="5"/>
  <c r="AK86" i="5"/>
  <c r="AN85" i="5"/>
  <c r="AM85" i="5"/>
  <c r="AK85" i="5"/>
  <c r="AN57" i="5"/>
  <c r="AM57" i="5"/>
  <c r="AK57" i="5"/>
  <c r="AN56" i="5"/>
  <c r="AM56" i="5"/>
  <c r="AK56" i="5"/>
  <c r="AN55" i="5"/>
  <c r="AM55" i="5"/>
  <c r="AK55" i="5"/>
  <c r="AN54" i="5"/>
  <c r="AM54" i="5"/>
  <c r="AK54" i="5"/>
  <c r="AN26" i="5"/>
  <c r="AM26" i="5"/>
  <c r="AN25" i="5"/>
  <c r="AM25" i="5"/>
  <c r="AK25" i="5"/>
  <c r="AN24" i="5"/>
  <c r="AM24" i="5"/>
  <c r="AK24" i="5"/>
  <c r="AN23" i="5"/>
  <c r="AM23" i="5"/>
  <c r="AK23" i="5"/>
  <c r="AT134" i="5" l="1"/>
  <c r="AV134" i="5" s="1"/>
  <c r="AS134" i="5"/>
  <c r="AT133" i="5"/>
  <c r="AV133" i="5" s="1"/>
  <c r="AS133" i="5"/>
  <c r="AT132" i="5"/>
  <c r="AV132" i="5" s="1"/>
  <c r="AS132" i="5"/>
  <c r="AT131" i="5"/>
  <c r="AV131" i="5" s="1"/>
  <c r="AS131" i="5"/>
  <c r="AL134" i="5"/>
  <c r="AN134" i="5" s="1"/>
  <c r="AK134" i="5"/>
  <c r="AL133" i="5"/>
  <c r="AN133" i="5" s="1"/>
  <c r="AK133" i="5"/>
  <c r="AL132" i="5"/>
  <c r="AN132" i="5" s="1"/>
  <c r="AK132" i="5"/>
  <c r="AL131" i="5"/>
  <c r="AN131" i="5" s="1"/>
  <c r="AK131" i="5"/>
  <c r="AT103" i="5"/>
  <c r="AV103" i="5" s="1"/>
  <c r="AS103" i="5"/>
  <c r="AT102" i="5"/>
  <c r="AV102" i="5" s="1"/>
  <c r="AS102" i="5"/>
  <c r="AT101" i="5"/>
  <c r="AV101" i="5" s="1"/>
  <c r="AS101" i="5"/>
  <c r="AT100" i="5"/>
  <c r="AV100" i="5" s="1"/>
  <c r="AS100" i="5"/>
  <c r="AL103" i="5"/>
  <c r="AN103" i="5" s="1"/>
  <c r="AK103" i="5"/>
  <c r="AL102" i="5"/>
  <c r="AN102" i="5" s="1"/>
  <c r="AK102" i="5"/>
  <c r="AL101" i="5"/>
  <c r="AN101" i="5" s="1"/>
  <c r="AK101" i="5"/>
  <c r="AL100" i="5"/>
  <c r="AN100" i="5" s="1"/>
  <c r="AK100" i="5"/>
  <c r="AT72" i="5"/>
  <c r="AV72" i="5" s="1"/>
  <c r="AS72" i="5"/>
  <c r="AT71" i="5"/>
  <c r="AV71" i="5" s="1"/>
  <c r="AS71" i="5"/>
  <c r="AT70" i="5"/>
  <c r="AV70" i="5" s="1"/>
  <c r="AS70" i="5"/>
  <c r="AT69" i="5"/>
  <c r="AV69" i="5" s="1"/>
  <c r="AS69" i="5"/>
  <c r="AL72" i="5"/>
  <c r="AN72" i="5" s="1"/>
  <c r="AK72" i="5"/>
  <c r="AL71" i="5"/>
  <c r="AN71" i="5" s="1"/>
  <c r="AK71" i="5"/>
  <c r="AL70" i="5"/>
  <c r="AN70" i="5" s="1"/>
  <c r="AK70" i="5"/>
  <c r="AL69" i="5"/>
  <c r="AN69" i="5" s="1"/>
  <c r="AK69" i="5"/>
  <c r="AT41" i="5"/>
  <c r="AV41" i="5" s="1"/>
  <c r="AS41" i="5"/>
  <c r="AT40" i="5"/>
  <c r="AV40" i="5" s="1"/>
  <c r="AS40" i="5"/>
  <c r="AT39" i="5"/>
  <c r="AV39" i="5" s="1"/>
  <c r="AS39" i="5"/>
  <c r="AT38" i="5"/>
  <c r="AV38" i="5" s="1"/>
  <c r="AS38" i="5"/>
  <c r="AL41" i="5"/>
  <c r="AN41" i="5" s="1"/>
  <c r="AK41" i="5"/>
  <c r="AL40" i="5"/>
  <c r="AN40" i="5" s="1"/>
  <c r="AK40" i="5"/>
  <c r="AL39" i="5"/>
  <c r="AN39" i="5" s="1"/>
  <c r="AK39" i="5"/>
  <c r="AL38" i="5"/>
  <c r="AN38" i="5" s="1"/>
  <c r="AK38" i="5"/>
  <c r="AL10" i="5"/>
  <c r="AN10" i="5" s="1"/>
  <c r="AK10" i="5"/>
  <c r="AL9" i="5"/>
  <c r="AK9" i="5"/>
  <c r="AL8" i="5"/>
  <c r="AN8" i="5" s="1"/>
  <c r="AK8" i="5"/>
  <c r="AL7" i="5"/>
  <c r="AN7" i="5" s="1"/>
  <c r="AK7" i="5"/>
  <c r="AT10" i="5"/>
  <c r="AV10" i="5" s="1"/>
  <c r="AS10" i="5"/>
  <c r="AT9" i="5"/>
  <c r="AS9" i="5"/>
  <c r="AT8" i="5"/>
  <c r="AV8" i="5" s="1"/>
  <c r="AS8" i="5"/>
  <c r="AT7" i="5"/>
  <c r="AV7" i="5" s="1"/>
  <c r="AS7" i="5"/>
  <c r="H149" i="5"/>
  <c r="G149" i="5"/>
  <c r="E149" i="5"/>
  <c r="H148" i="5"/>
  <c r="G148" i="5"/>
  <c r="E148" i="5"/>
  <c r="H147" i="5"/>
  <c r="G147" i="5"/>
  <c r="E147" i="5"/>
  <c r="H118" i="5"/>
  <c r="G118" i="5"/>
  <c r="E118" i="5"/>
  <c r="H117" i="5"/>
  <c r="G117" i="5"/>
  <c r="E117" i="5"/>
  <c r="H116" i="5"/>
  <c r="G116" i="5"/>
  <c r="E116" i="5"/>
  <c r="H87" i="5"/>
  <c r="G87" i="5"/>
  <c r="E87" i="5"/>
  <c r="H86" i="5"/>
  <c r="G86" i="5"/>
  <c r="E86" i="5"/>
  <c r="H85" i="5"/>
  <c r="G85" i="5"/>
  <c r="E85" i="5"/>
  <c r="H56" i="5"/>
  <c r="G56" i="5"/>
  <c r="E56" i="5"/>
  <c r="H55" i="5"/>
  <c r="G55" i="5"/>
  <c r="E55" i="5"/>
  <c r="H54" i="5"/>
  <c r="G54" i="5"/>
  <c r="E54" i="5"/>
  <c r="G23" i="5"/>
  <c r="H25" i="5"/>
  <c r="G25" i="5"/>
  <c r="E25" i="5"/>
  <c r="H24" i="5"/>
  <c r="G24" i="5"/>
  <c r="E24" i="5"/>
  <c r="H23" i="5"/>
  <c r="E23" i="5"/>
  <c r="AV9" i="5" l="1"/>
  <c r="AN9" i="5"/>
  <c r="U123" i="1"/>
  <c r="V159" i="1"/>
  <c r="X159" i="1" s="1"/>
  <c r="V160" i="1"/>
  <c r="X160" i="1" s="1"/>
  <c r="V161" i="1"/>
  <c r="X161" i="1" s="1"/>
  <c r="U159" i="1"/>
  <c r="U160" i="1"/>
  <c r="U161" i="1"/>
  <c r="V121" i="1"/>
  <c r="X121" i="1" s="1"/>
  <c r="V122" i="1"/>
  <c r="X122" i="1" s="1"/>
  <c r="V123" i="1"/>
  <c r="X123" i="1" s="1"/>
  <c r="U121" i="1"/>
  <c r="U122" i="1"/>
  <c r="V83" i="1"/>
  <c r="X83" i="1" s="1"/>
  <c r="V84" i="1"/>
  <c r="X84" i="1" s="1"/>
  <c r="V85" i="1"/>
  <c r="X85" i="1" s="1"/>
  <c r="U83" i="1"/>
  <c r="U84" i="1"/>
  <c r="U85" i="1"/>
  <c r="V45" i="1"/>
  <c r="X45" i="1" s="1"/>
  <c r="V46" i="1"/>
  <c r="X46" i="1" s="1"/>
  <c r="V47" i="1"/>
  <c r="X47" i="1" s="1"/>
  <c r="U45" i="1"/>
  <c r="U46" i="1"/>
  <c r="U47" i="1"/>
  <c r="V7" i="1"/>
  <c r="X7" i="1" s="1"/>
  <c r="V8" i="1"/>
  <c r="X8" i="1" s="1"/>
  <c r="V9" i="1"/>
  <c r="X9" i="1" s="1"/>
  <c r="U7" i="1"/>
  <c r="U8" i="1"/>
  <c r="U9" i="1"/>
  <c r="V158" i="1"/>
  <c r="X158" i="1" s="1"/>
  <c r="U158" i="1"/>
  <c r="V120" i="1"/>
  <c r="X120" i="1" s="1"/>
  <c r="U120" i="1"/>
  <c r="V82" i="1"/>
  <c r="X82" i="1" s="1"/>
  <c r="U82" i="1"/>
  <c r="V44" i="1"/>
  <c r="X44" i="1" s="1"/>
  <c r="U44" i="1"/>
  <c r="V6" i="1"/>
  <c r="X6" i="1" s="1"/>
  <c r="U6" i="1"/>
  <c r="W177" i="1" l="1"/>
  <c r="X177" i="1" s="1"/>
  <c r="W178" i="1"/>
  <c r="X178" i="1" s="1"/>
  <c r="U177" i="1"/>
  <c r="U178" i="1"/>
  <c r="W139" i="1"/>
  <c r="X139" i="1" s="1"/>
  <c r="W140" i="1"/>
  <c r="X140" i="1" s="1"/>
  <c r="U139" i="1"/>
  <c r="U140" i="1"/>
  <c r="W101" i="1"/>
  <c r="W102" i="1"/>
  <c r="U101" i="1"/>
  <c r="U102" i="1"/>
  <c r="W63" i="1"/>
  <c r="X63" i="1" s="1"/>
  <c r="W64" i="1"/>
  <c r="X64" i="1" s="1"/>
  <c r="U63" i="1"/>
  <c r="U64" i="1"/>
  <c r="W25" i="1"/>
  <c r="W26" i="1"/>
  <c r="U25" i="1"/>
  <c r="U26" i="1"/>
  <c r="X102" i="1" l="1"/>
  <c r="X101" i="1"/>
  <c r="X26" i="1"/>
  <c r="X25" i="1"/>
  <c r="W175" i="1"/>
  <c r="X175" i="1" s="1"/>
  <c r="W176" i="1"/>
  <c r="X176" i="1" s="1"/>
  <c r="U175" i="1"/>
  <c r="U176" i="1"/>
  <c r="W137" i="1"/>
  <c r="X137" i="1" s="1"/>
  <c r="W138" i="1"/>
  <c r="X138" i="1" s="1"/>
  <c r="U137" i="1"/>
  <c r="U138" i="1"/>
  <c r="W99" i="1"/>
  <c r="W100" i="1"/>
  <c r="U99" i="1"/>
  <c r="U100" i="1"/>
  <c r="W61" i="1"/>
  <c r="X61" i="1" s="1"/>
  <c r="W62" i="1"/>
  <c r="X62" i="1" s="1"/>
  <c r="U61" i="1"/>
  <c r="U62" i="1"/>
  <c r="W23" i="1"/>
  <c r="W24" i="1"/>
  <c r="U23" i="1"/>
  <c r="U24" i="1"/>
  <c r="W174" i="1"/>
  <c r="X174" i="1" s="1"/>
  <c r="U174" i="1"/>
  <c r="W136" i="1"/>
  <c r="X136" i="1" s="1"/>
  <c r="U136" i="1"/>
  <c r="W98" i="1"/>
  <c r="U98" i="1"/>
  <c r="W60" i="1"/>
  <c r="X60" i="1" s="1"/>
  <c r="U60" i="1"/>
  <c r="W22" i="1"/>
  <c r="U22" i="1"/>
  <c r="X98" i="1" l="1"/>
  <c r="X99" i="1"/>
  <c r="X100" i="1"/>
  <c r="X24" i="1"/>
  <c r="X22" i="1"/>
  <c r="X23" i="1"/>
  <c r="M131" i="5"/>
  <c r="O131" i="5"/>
  <c r="P131" i="5"/>
  <c r="M132" i="5"/>
  <c r="O132" i="5"/>
  <c r="P132" i="5"/>
  <c r="M133" i="5"/>
  <c r="O133" i="5"/>
  <c r="P133" i="5"/>
  <c r="M134" i="5"/>
  <c r="O134" i="5"/>
  <c r="P134" i="5"/>
  <c r="K141" i="5"/>
  <c r="L141" i="5"/>
  <c r="N141" i="5"/>
  <c r="K142" i="5"/>
  <c r="L142" i="5"/>
  <c r="N142" i="5"/>
  <c r="K144" i="5"/>
  <c r="L144" i="5"/>
  <c r="N144" i="5"/>
  <c r="F144" i="5"/>
  <c r="D144" i="5"/>
  <c r="C144" i="5"/>
  <c r="F142" i="5"/>
  <c r="D142" i="5"/>
  <c r="C142" i="5"/>
  <c r="F141" i="5"/>
  <c r="D141" i="5"/>
  <c r="C141" i="5"/>
  <c r="H134" i="5"/>
  <c r="G134" i="5"/>
  <c r="E134" i="5"/>
  <c r="H133" i="5"/>
  <c r="G133" i="5"/>
  <c r="E133" i="5"/>
  <c r="H132" i="5"/>
  <c r="G132" i="5"/>
  <c r="E132" i="5"/>
  <c r="H131" i="5"/>
  <c r="G131" i="5"/>
  <c r="E131" i="5"/>
  <c r="M100" i="5"/>
  <c r="O100" i="5"/>
  <c r="P100" i="5"/>
  <c r="M101" i="5"/>
  <c r="O101" i="5"/>
  <c r="P101" i="5"/>
  <c r="M102" i="5"/>
  <c r="O102" i="5"/>
  <c r="P102" i="5"/>
  <c r="M103" i="5"/>
  <c r="O103" i="5"/>
  <c r="P103" i="5"/>
  <c r="K110" i="5"/>
  <c r="L110" i="5"/>
  <c r="N110" i="5"/>
  <c r="K111" i="5"/>
  <c r="L111" i="5"/>
  <c r="N111" i="5"/>
  <c r="K113" i="5"/>
  <c r="L113" i="5"/>
  <c r="N113" i="5"/>
  <c r="F113" i="5"/>
  <c r="D113" i="5"/>
  <c r="C113" i="5"/>
  <c r="F111" i="5"/>
  <c r="D111" i="5"/>
  <c r="C111" i="5"/>
  <c r="F110" i="5"/>
  <c r="D110" i="5"/>
  <c r="C110" i="5"/>
  <c r="H103" i="5"/>
  <c r="G103" i="5"/>
  <c r="E103" i="5"/>
  <c r="H102" i="5"/>
  <c r="G102" i="5"/>
  <c r="E102" i="5"/>
  <c r="H101" i="5"/>
  <c r="G101" i="5"/>
  <c r="E101" i="5"/>
  <c r="H100" i="5"/>
  <c r="G100" i="5"/>
  <c r="E100" i="5"/>
  <c r="M69" i="5"/>
  <c r="O69" i="5"/>
  <c r="P69" i="5"/>
  <c r="M70" i="5"/>
  <c r="O70" i="5"/>
  <c r="P70" i="5"/>
  <c r="M71" i="5"/>
  <c r="O71" i="5"/>
  <c r="P71" i="5"/>
  <c r="M72" i="5"/>
  <c r="O72" i="5"/>
  <c r="P72" i="5"/>
  <c r="K79" i="5"/>
  <c r="L79" i="5"/>
  <c r="N79" i="5"/>
  <c r="K80" i="5"/>
  <c r="L80" i="5"/>
  <c r="N80" i="5"/>
  <c r="K82" i="5"/>
  <c r="L82" i="5"/>
  <c r="N82" i="5"/>
  <c r="F82" i="5"/>
  <c r="D82" i="5"/>
  <c r="C82" i="5"/>
  <c r="F80" i="5"/>
  <c r="D80" i="5"/>
  <c r="C80" i="5"/>
  <c r="F79" i="5"/>
  <c r="D79" i="5"/>
  <c r="C79" i="5"/>
  <c r="H72" i="5"/>
  <c r="G72" i="5"/>
  <c r="E72" i="5"/>
  <c r="H71" i="5"/>
  <c r="G71" i="5"/>
  <c r="E71" i="5"/>
  <c r="H70" i="5"/>
  <c r="G70" i="5"/>
  <c r="E70" i="5"/>
  <c r="H69" i="5"/>
  <c r="G69" i="5"/>
  <c r="E69" i="5"/>
  <c r="M38" i="5"/>
  <c r="O38" i="5"/>
  <c r="P38" i="5"/>
  <c r="M39" i="5"/>
  <c r="O39" i="5"/>
  <c r="P39" i="5"/>
  <c r="M40" i="5"/>
  <c r="O40" i="5"/>
  <c r="P40" i="5"/>
  <c r="M41" i="5"/>
  <c r="O41" i="5"/>
  <c r="P41" i="5"/>
  <c r="K48" i="5"/>
  <c r="L48" i="5"/>
  <c r="N48" i="5"/>
  <c r="K49" i="5"/>
  <c r="L49" i="5"/>
  <c r="N49" i="5"/>
  <c r="K51" i="5"/>
  <c r="L51" i="5"/>
  <c r="N51" i="5"/>
  <c r="F51" i="5"/>
  <c r="D51" i="5"/>
  <c r="C51" i="5"/>
  <c r="F49" i="5"/>
  <c r="D49" i="5"/>
  <c r="C49" i="5"/>
  <c r="F48" i="5"/>
  <c r="D48" i="5"/>
  <c r="C48" i="5"/>
  <c r="H41" i="5"/>
  <c r="G41" i="5"/>
  <c r="E41" i="5"/>
  <c r="H40" i="5"/>
  <c r="G40" i="5"/>
  <c r="E40" i="5"/>
  <c r="H39" i="5"/>
  <c r="G39" i="5"/>
  <c r="E39" i="5"/>
  <c r="H38" i="5"/>
  <c r="G38" i="5"/>
  <c r="E38" i="5"/>
  <c r="P156" i="5"/>
  <c r="O156" i="5"/>
  <c r="N156" i="5"/>
  <c r="M156" i="5"/>
  <c r="L156" i="5"/>
  <c r="K156" i="5"/>
  <c r="H156" i="5"/>
  <c r="G156" i="5"/>
  <c r="F156" i="5"/>
  <c r="E156" i="5"/>
  <c r="D156" i="5"/>
  <c r="C156" i="5"/>
  <c r="P154" i="5"/>
  <c r="P155" i="5" s="1"/>
  <c r="O154" i="5"/>
  <c r="N154" i="5"/>
  <c r="N155" i="5" s="1"/>
  <c r="M154" i="5"/>
  <c r="L154" i="5"/>
  <c r="K154" i="5"/>
  <c r="K155" i="5" s="1"/>
  <c r="H154" i="5"/>
  <c r="H155" i="5" s="1"/>
  <c r="G154" i="5"/>
  <c r="F154" i="5"/>
  <c r="F155" i="5" s="1"/>
  <c r="E154" i="5"/>
  <c r="D154" i="5"/>
  <c r="C154" i="5"/>
  <c r="P153" i="5"/>
  <c r="O153" i="5"/>
  <c r="N153" i="5"/>
  <c r="M153" i="5"/>
  <c r="L153" i="5"/>
  <c r="K153" i="5"/>
  <c r="H153" i="5"/>
  <c r="G153" i="5"/>
  <c r="F153" i="5"/>
  <c r="E153" i="5"/>
  <c r="D153" i="5"/>
  <c r="C153" i="5"/>
  <c r="P125" i="5"/>
  <c r="O125" i="5"/>
  <c r="N125" i="5"/>
  <c r="M125" i="5"/>
  <c r="L125" i="5"/>
  <c r="K125" i="5"/>
  <c r="H125" i="5"/>
  <c r="G125" i="5"/>
  <c r="F125" i="5"/>
  <c r="E125" i="5"/>
  <c r="D125" i="5"/>
  <c r="C125" i="5"/>
  <c r="P123" i="5"/>
  <c r="P124" i="5" s="1"/>
  <c r="O123" i="5"/>
  <c r="N123" i="5"/>
  <c r="M123" i="5"/>
  <c r="L123" i="5"/>
  <c r="K123" i="5"/>
  <c r="K124" i="5" s="1"/>
  <c r="H123" i="5"/>
  <c r="G123" i="5"/>
  <c r="G124" i="5" s="1"/>
  <c r="F123" i="5"/>
  <c r="F124" i="5" s="1"/>
  <c r="E123" i="5"/>
  <c r="D123" i="5"/>
  <c r="D124" i="5" s="1"/>
  <c r="C123" i="5"/>
  <c r="P122" i="5"/>
  <c r="O122" i="5"/>
  <c r="N122" i="5"/>
  <c r="M122" i="5"/>
  <c r="L122" i="5"/>
  <c r="K122" i="5"/>
  <c r="H122" i="5"/>
  <c r="G122" i="5"/>
  <c r="F122" i="5"/>
  <c r="E122" i="5"/>
  <c r="D122" i="5"/>
  <c r="C122" i="5"/>
  <c r="P94" i="5"/>
  <c r="O94" i="5"/>
  <c r="N94" i="5"/>
  <c r="M94" i="5"/>
  <c r="L94" i="5"/>
  <c r="K94" i="5"/>
  <c r="H94" i="5"/>
  <c r="G94" i="5"/>
  <c r="F94" i="5"/>
  <c r="E94" i="5"/>
  <c r="D94" i="5"/>
  <c r="C94" i="5"/>
  <c r="P92" i="5"/>
  <c r="P93" i="5" s="1"/>
  <c r="O92" i="5"/>
  <c r="N92" i="5"/>
  <c r="N93" i="5" s="1"/>
  <c r="M92" i="5"/>
  <c r="L92" i="5"/>
  <c r="K92" i="5"/>
  <c r="H92" i="5"/>
  <c r="H93" i="5" s="1"/>
  <c r="G92" i="5"/>
  <c r="G93" i="5" s="1"/>
  <c r="F92" i="5"/>
  <c r="F93" i="5" s="1"/>
  <c r="E92" i="5"/>
  <c r="D92" i="5"/>
  <c r="C92" i="5"/>
  <c r="P91" i="5"/>
  <c r="O91" i="5"/>
  <c r="N91" i="5"/>
  <c r="M91" i="5"/>
  <c r="L91" i="5"/>
  <c r="K91" i="5"/>
  <c r="H91" i="5"/>
  <c r="G91" i="5"/>
  <c r="F91" i="5"/>
  <c r="E91" i="5"/>
  <c r="D91" i="5"/>
  <c r="C91" i="5"/>
  <c r="P63" i="5"/>
  <c r="O63" i="5"/>
  <c r="N63" i="5"/>
  <c r="M63" i="5"/>
  <c r="L63" i="5"/>
  <c r="K63" i="5"/>
  <c r="H63" i="5"/>
  <c r="G63" i="5"/>
  <c r="F63" i="5"/>
  <c r="E63" i="5"/>
  <c r="D63" i="5"/>
  <c r="C63" i="5"/>
  <c r="P61" i="5"/>
  <c r="P62" i="5" s="1"/>
  <c r="O61" i="5"/>
  <c r="N61" i="5"/>
  <c r="M61" i="5"/>
  <c r="L61" i="5"/>
  <c r="L62" i="5" s="1"/>
  <c r="K61" i="5"/>
  <c r="H61" i="5"/>
  <c r="G61" i="5"/>
  <c r="G62" i="5" s="1"/>
  <c r="F61" i="5"/>
  <c r="E61" i="5"/>
  <c r="E62" i="5" s="1"/>
  <c r="D61" i="5"/>
  <c r="C61" i="5"/>
  <c r="P60" i="5"/>
  <c r="O60" i="5"/>
  <c r="N60" i="5"/>
  <c r="M60" i="5"/>
  <c r="L60" i="5"/>
  <c r="K60" i="5"/>
  <c r="H60" i="5"/>
  <c r="G60" i="5"/>
  <c r="F60" i="5"/>
  <c r="E60" i="5"/>
  <c r="D60" i="5"/>
  <c r="C60" i="5"/>
  <c r="P32" i="5"/>
  <c r="O32" i="5"/>
  <c r="N32" i="5"/>
  <c r="M32" i="5"/>
  <c r="L32" i="5"/>
  <c r="K32" i="5"/>
  <c r="P30" i="5"/>
  <c r="O30" i="5"/>
  <c r="N30" i="5"/>
  <c r="M30" i="5"/>
  <c r="L30" i="5"/>
  <c r="K30" i="5"/>
  <c r="P29" i="5"/>
  <c r="O29" i="5"/>
  <c r="N29" i="5"/>
  <c r="M29" i="5"/>
  <c r="L29" i="5"/>
  <c r="K29" i="5"/>
  <c r="D32" i="5"/>
  <c r="E32" i="5"/>
  <c r="F32" i="5"/>
  <c r="G32" i="5"/>
  <c r="H32" i="5"/>
  <c r="D30" i="5"/>
  <c r="E30" i="5"/>
  <c r="F30" i="5"/>
  <c r="G30" i="5"/>
  <c r="H30" i="5"/>
  <c r="D29" i="5"/>
  <c r="E29" i="5"/>
  <c r="F29" i="5"/>
  <c r="G29" i="5"/>
  <c r="H29" i="5"/>
  <c r="C32" i="5"/>
  <c r="C30" i="5"/>
  <c r="C29" i="5"/>
  <c r="M7" i="5"/>
  <c r="O7" i="5"/>
  <c r="P7" i="5"/>
  <c r="M8" i="5"/>
  <c r="O8" i="5"/>
  <c r="P8" i="5"/>
  <c r="M9" i="5"/>
  <c r="O9" i="5"/>
  <c r="P9" i="5"/>
  <c r="M10" i="5"/>
  <c r="O10" i="5"/>
  <c r="P10" i="5"/>
  <c r="K17" i="5"/>
  <c r="L17" i="5"/>
  <c r="N17" i="5"/>
  <c r="K18" i="5"/>
  <c r="L18" i="5"/>
  <c r="N18" i="5"/>
  <c r="K20" i="5"/>
  <c r="L20" i="5"/>
  <c r="N20" i="5"/>
  <c r="F20" i="5"/>
  <c r="D20" i="5"/>
  <c r="C20" i="5"/>
  <c r="F18" i="5"/>
  <c r="D18" i="5"/>
  <c r="C18" i="5"/>
  <c r="F17" i="5"/>
  <c r="D17" i="5"/>
  <c r="C17" i="5"/>
  <c r="H10" i="5"/>
  <c r="G10" i="5"/>
  <c r="E10" i="5"/>
  <c r="H9" i="5"/>
  <c r="G9" i="5"/>
  <c r="E9" i="5"/>
  <c r="H8" i="5"/>
  <c r="G8" i="5"/>
  <c r="E8" i="5"/>
  <c r="H7" i="5"/>
  <c r="G7" i="5"/>
  <c r="E7" i="5"/>
  <c r="AC131" i="5"/>
  <c r="AE131" i="5"/>
  <c r="AF131" i="5"/>
  <c r="AC132" i="5"/>
  <c r="AE132" i="5"/>
  <c r="AF132" i="5"/>
  <c r="AC133" i="5"/>
  <c r="AE133" i="5"/>
  <c r="AF133" i="5"/>
  <c r="AC134" i="5"/>
  <c r="AE134" i="5"/>
  <c r="AF134" i="5"/>
  <c r="AC135" i="5"/>
  <c r="AE135" i="5"/>
  <c r="AF135" i="5"/>
  <c r="AC136" i="5"/>
  <c r="AE136" i="5"/>
  <c r="AF136" i="5"/>
  <c r="AC137" i="5"/>
  <c r="AE137" i="5"/>
  <c r="AF137" i="5"/>
  <c r="AC138" i="5"/>
  <c r="AE138" i="5"/>
  <c r="AF138" i="5"/>
  <c r="AC139" i="5"/>
  <c r="AE139" i="5"/>
  <c r="AF139" i="5"/>
  <c r="AA141" i="5"/>
  <c r="AB141" i="5"/>
  <c r="AD141" i="5"/>
  <c r="AA142" i="5"/>
  <c r="AB142" i="5"/>
  <c r="AD142" i="5"/>
  <c r="AA144" i="5"/>
  <c r="AB144" i="5"/>
  <c r="AD144" i="5"/>
  <c r="V144" i="5"/>
  <c r="T144" i="5"/>
  <c r="S144" i="5"/>
  <c r="V142" i="5"/>
  <c r="T142" i="5"/>
  <c r="S142" i="5"/>
  <c r="V141" i="5"/>
  <c r="T141" i="5"/>
  <c r="S141" i="5"/>
  <c r="X139" i="5"/>
  <c r="W139" i="5"/>
  <c r="U139" i="5"/>
  <c r="X138" i="5"/>
  <c r="W138" i="5"/>
  <c r="U138" i="5"/>
  <c r="X137" i="5"/>
  <c r="W137" i="5"/>
  <c r="U137" i="5"/>
  <c r="X136" i="5"/>
  <c r="W136" i="5"/>
  <c r="U136" i="5"/>
  <c r="X135" i="5"/>
  <c r="W135" i="5"/>
  <c r="U135" i="5"/>
  <c r="X134" i="5"/>
  <c r="W134" i="5"/>
  <c r="U134" i="5"/>
  <c r="X133" i="5"/>
  <c r="W133" i="5"/>
  <c r="U133" i="5"/>
  <c r="X132" i="5"/>
  <c r="W132" i="5"/>
  <c r="U132" i="5"/>
  <c r="X131" i="5"/>
  <c r="W131" i="5"/>
  <c r="U131" i="5"/>
  <c r="AC100" i="5"/>
  <c r="AE100" i="5"/>
  <c r="AF100" i="5"/>
  <c r="AC101" i="5"/>
  <c r="AE101" i="5"/>
  <c r="AF101" i="5"/>
  <c r="AC102" i="5"/>
  <c r="AE102" i="5"/>
  <c r="AF102" i="5"/>
  <c r="AC103" i="5"/>
  <c r="AE103" i="5"/>
  <c r="AF103" i="5"/>
  <c r="AC104" i="5"/>
  <c r="AE104" i="5"/>
  <c r="AF104" i="5"/>
  <c r="AC105" i="5"/>
  <c r="AE105" i="5"/>
  <c r="AF105" i="5"/>
  <c r="AC106" i="5"/>
  <c r="AE106" i="5"/>
  <c r="AF106" i="5"/>
  <c r="AC107" i="5"/>
  <c r="AE107" i="5"/>
  <c r="AF107" i="5"/>
  <c r="AC108" i="5"/>
  <c r="AE108" i="5"/>
  <c r="AF108" i="5"/>
  <c r="AA110" i="5"/>
  <c r="AB110" i="5"/>
  <c r="AD110" i="5"/>
  <c r="AA111" i="5"/>
  <c r="AB111" i="5"/>
  <c r="AD111" i="5"/>
  <c r="AA113" i="5"/>
  <c r="AB113" i="5"/>
  <c r="AD113" i="5"/>
  <c r="V113" i="5"/>
  <c r="T113" i="5"/>
  <c r="S113" i="5"/>
  <c r="V111" i="5"/>
  <c r="T111" i="5"/>
  <c r="S111" i="5"/>
  <c r="V110" i="5"/>
  <c r="T110" i="5"/>
  <c r="S110" i="5"/>
  <c r="X108" i="5"/>
  <c r="W108" i="5"/>
  <c r="U108" i="5"/>
  <c r="X107" i="5"/>
  <c r="W107" i="5"/>
  <c r="U107" i="5"/>
  <c r="X106" i="5"/>
  <c r="W106" i="5"/>
  <c r="U106" i="5"/>
  <c r="X105" i="5"/>
  <c r="W105" i="5"/>
  <c r="U105" i="5"/>
  <c r="X104" i="5"/>
  <c r="W104" i="5"/>
  <c r="U104" i="5"/>
  <c r="X103" i="5"/>
  <c r="W103" i="5"/>
  <c r="U103" i="5"/>
  <c r="X102" i="5"/>
  <c r="W102" i="5"/>
  <c r="U102" i="5"/>
  <c r="X101" i="5"/>
  <c r="W101" i="5"/>
  <c r="U101" i="5"/>
  <c r="X100" i="5"/>
  <c r="W100" i="5"/>
  <c r="U100" i="5"/>
  <c r="AC69" i="5"/>
  <c r="AE69" i="5"/>
  <c r="AF69" i="5"/>
  <c r="AC70" i="5"/>
  <c r="AE70" i="5"/>
  <c r="AF70" i="5"/>
  <c r="AC71" i="5"/>
  <c r="AE71" i="5"/>
  <c r="AF71" i="5"/>
  <c r="AC72" i="5"/>
  <c r="AE72" i="5"/>
  <c r="AF72" i="5"/>
  <c r="AC73" i="5"/>
  <c r="AE73" i="5"/>
  <c r="AF73" i="5"/>
  <c r="AC74" i="5"/>
  <c r="AE74" i="5"/>
  <c r="AC75" i="5"/>
  <c r="AE75" i="5"/>
  <c r="AC76" i="5"/>
  <c r="AE76" i="5"/>
  <c r="AC77" i="5"/>
  <c r="AE77" i="5"/>
  <c r="AF77" i="5"/>
  <c r="AA79" i="5"/>
  <c r="AB79" i="5"/>
  <c r="AD79" i="5"/>
  <c r="AA80" i="5"/>
  <c r="AB80" i="5"/>
  <c r="AD80" i="5"/>
  <c r="AA82" i="5"/>
  <c r="AB82" i="5"/>
  <c r="AD82" i="5"/>
  <c r="V82" i="5"/>
  <c r="T82" i="5"/>
  <c r="S82" i="5"/>
  <c r="V80" i="5"/>
  <c r="T80" i="5"/>
  <c r="S80" i="5"/>
  <c r="V79" i="5"/>
  <c r="T79" i="5"/>
  <c r="S79" i="5"/>
  <c r="X77" i="5"/>
  <c r="W77" i="5"/>
  <c r="U77" i="5"/>
  <c r="X76" i="5"/>
  <c r="W76" i="5"/>
  <c r="U76" i="5"/>
  <c r="X75" i="5"/>
  <c r="W75" i="5"/>
  <c r="U75" i="5"/>
  <c r="X74" i="5"/>
  <c r="W74" i="5"/>
  <c r="U74" i="5"/>
  <c r="X73" i="5"/>
  <c r="W73" i="5"/>
  <c r="U73" i="5"/>
  <c r="X72" i="5"/>
  <c r="W72" i="5"/>
  <c r="U72" i="5"/>
  <c r="X71" i="5"/>
  <c r="W71" i="5"/>
  <c r="U71" i="5"/>
  <c r="X70" i="5"/>
  <c r="W70" i="5"/>
  <c r="U70" i="5"/>
  <c r="X69" i="5"/>
  <c r="W69" i="5"/>
  <c r="U69" i="5"/>
  <c r="AC38" i="5"/>
  <c r="AE38" i="5"/>
  <c r="AF38" i="5"/>
  <c r="AC39" i="5"/>
  <c r="AE39" i="5"/>
  <c r="AF39" i="5"/>
  <c r="AC40" i="5"/>
  <c r="AE40" i="5"/>
  <c r="AF40" i="5"/>
  <c r="AC41" i="5"/>
  <c r="AE41" i="5"/>
  <c r="AF41" i="5"/>
  <c r="AC42" i="5"/>
  <c r="AE42" i="5"/>
  <c r="AF42" i="5"/>
  <c r="AC43" i="5"/>
  <c r="AE43" i="5"/>
  <c r="AF43" i="5"/>
  <c r="AC44" i="5"/>
  <c r="AE44" i="5"/>
  <c r="AF44" i="5"/>
  <c r="AC45" i="5"/>
  <c r="AE45" i="5"/>
  <c r="AF45" i="5"/>
  <c r="AC46" i="5"/>
  <c r="AE46" i="5"/>
  <c r="AF46" i="5"/>
  <c r="AA48" i="5"/>
  <c r="AB48" i="5"/>
  <c r="AD48" i="5"/>
  <c r="AA49" i="5"/>
  <c r="AB49" i="5"/>
  <c r="AD49" i="5"/>
  <c r="AA51" i="5"/>
  <c r="AB51" i="5"/>
  <c r="AD51" i="5"/>
  <c r="V51" i="5"/>
  <c r="T51" i="5"/>
  <c r="S51" i="5"/>
  <c r="V49" i="5"/>
  <c r="T49" i="5"/>
  <c r="S49" i="5"/>
  <c r="V48" i="5"/>
  <c r="T48" i="5"/>
  <c r="S48" i="5"/>
  <c r="X46" i="5"/>
  <c r="W46" i="5"/>
  <c r="U46" i="5"/>
  <c r="X45" i="5"/>
  <c r="W45" i="5"/>
  <c r="U45" i="5"/>
  <c r="X44" i="5"/>
  <c r="W44" i="5"/>
  <c r="U44" i="5"/>
  <c r="X43" i="5"/>
  <c r="W43" i="5"/>
  <c r="U43" i="5"/>
  <c r="X42" i="5"/>
  <c r="W42" i="5"/>
  <c r="U42" i="5"/>
  <c r="X41" i="5"/>
  <c r="W41" i="5"/>
  <c r="U41" i="5"/>
  <c r="X40" i="5"/>
  <c r="W40" i="5"/>
  <c r="U40" i="5"/>
  <c r="X39" i="5"/>
  <c r="W39" i="5"/>
  <c r="U39" i="5"/>
  <c r="X38" i="5"/>
  <c r="W38" i="5"/>
  <c r="U38" i="5"/>
  <c r="AF156" i="5"/>
  <c r="AE156" i="5"/>
  <c r="AD156" i="5"/>
  <c r="AC156" i="5"/>
  <c r="AB156" i="5"/>
  <c r="AA156" i="5"/>
  <c r="X156" i="5"/>
  <c r="W156" i="5"/>
  <c r="V156" i="5"/>
  <c r="U156" i="5"/>
  <c r="T156" i="5"/>
  <c r="S156" i="5"/>
  <c r="AF154" i="5"/>
  <c r="AF155" i="5" s="1"/>
  <c r="AE154" i="5"/>
  <c r="AD154" i="5"/>
  <c r="AC154" i="5"/>
  <c r="AB154" i="5"/>
  <c r="AB155" i="5" s="1"/>
  <c r="AA154" i="5"/>
  <c r="AA155" i="5" s="1"/>
  <c r="X154" i="5"/>
  <c r="W154" i="5"/>
  <c r="V154" i="5"/>
  <c r="U154" i="5"/>
  <c r="U155" i="5" s="1"/>
  <c r="T154" i="5"/>
  <c r="S154" i="5"/>
  <c r="S155" i="5" s="1"/>
  <c r="AF153" i="5"/>
  <c r="AE153" i="5"/>
  <c r="AD153" i="5"/>
  <c r="AC153" i="5"/>
  <c r="AB153" i="5"/>
  <c r="AA153" i="5"/>
  <c r="X153" i="5"/>
  <c r="W153" i="5"/>
  <c r="V153" i="5"/>
  <c r="U153" i="5"/>
  <c r="T153" i="5"/>
  <c r="S153" i="5"/>
  <c r="AF125" i="5"/>
  <c r="AE125" i="5"/>
  <c r="AD125" i="5"/>
  <c r="AC125" i="5"/>
  <c r="AB125" i="5"/>
  <c r="AA125" i="5"/>
  <c r="X125" i="5"/>
  <c r="W125" i="5"/>
  <c r="V125" i="5"/>
  <c r="U125" i="5"/>
  <c r="T125" i="5"/>
  <c r="S125" i="5"/>
  <c r="AF123" i="5"/>
  <c r="AE123" i="5"/>
  <c r="AE124" i="5" s="1"/>
  <c r="AD123" i="5"/>
  <c r="AC123" i="5"/>
  <c r="AC124" i="5" s="1"/>
  <c r="AB123" i="5"/>
  <c r="AA123" i="5"/>
  <c r="AA124" i="5" s="1"/>
  <c r="X123" i="5"/>
  <c r="X124" i="5" s="1"/>
  <c r="W123" i="5"/>
  <c r="V123" i="5"/>
  <c r="V124" i="5" s="1"/>
  <c r="U123" i="5"/>
  <c r="T123" i="5"/>
  <c r="S123" i="5"/>
  <c r="S124" i="5" s="1"/>
  <c r="AF122" i="5"/>
  <c r="AE122" i="5"/>
  <c r="AD122" i="5"/>
  <c r="AC122" i="5"/>
  <c r="AB122" i="5"/>
  <c r="AA122" i="5"/>
  <c r="X122" i="5"/>
  <c r="W122" i="5"/>
  <c r="V122" i="5"/>
  <c r="U122" i="5"/>
  <c r="T122" i="5"/>
  <c r="S122" i="5"/>
  <c r="AF94" i="5"/>
  <c r="AE94" i="5"/>
  <c r="AD94" i="5"/>
  <c r="AC94" i="5"/>
  <c r="AB94" i="5"/>
  <c r="AA94" i="5"/>
  <c r="X94" i="5"/>
  <c r="W94" i="5"/>
  <c r="V94" i="5"/>
  <c r="U94" i="5"/>
  <c r="T94" i="5"/>
  <c r="S94" i="5"/>
  <c r="AF92" i="5"/>
  <c r="AE92" i="5"/>
  <c r="AE93" i="5" s="1"/>
  <c r="AD92" i="5"/>
  <c r="AC92" i="5"/>
  <c r="AB92" i="5"/>
  <c r="AB93" i="5" s="1"/>
  <c r="AA92" i="5"/>
  <c r="X92" i="5"/>
  <c r="X93" i="5" s="1"/>
  <c r="W92" i="5"/>
  <c r="V92" i="5"/>
  <c r="U92" i="5"/>
  <c r="T92" i="5"/>
  <c r="S92" i="5"/>
  <c r="AF91" i="5"/>
  <c r="AE91" i="5"/>
  <c r="AD91" i="5"/>
  <c r="AC91" i="5"/>
  <c r="AB91" i="5"/>
  <c r="AA91" i="5"/>
  <c r="X91" i="5"/>
  <c r="W91" i="5"/>
  <c r="V91" i="5"/>
  <c r="U91" i="5"/>
  <c r="T91" i="5"/>
  <c r="S91" i="5"/>
  <c r="AF63" i="5"/>
  <c r="AE63" i="5"/>
  <c r="AD63" i="5"/>
  <c r="AC63" i="5"/>
  <c r="AB63" i="5"/>
  <c r="AA63" i="5"/>
  <c r="X63" i="5"/>
  <c r="W63" i="5"/>
  <c r="V63" i="5"/>
  <c r="U63" i="5"/>
  <c r="T63" i="5"/>
  <c r="S63" i="5"/>
  <c r="AF61" i="5"/>
  <c r="AF62" i="5" s="1"/>
  <c r="AE61" i="5"/>
  <c r="AD61" i="5"/>
  <c r="AD62" i="5" s="1"/>
  <c r="AC61" i="5"/>
  <c r="AB61" i="5"/>
  <c r="AB62" i="5" s="1"/>
  <c r="AA61" i="5"/>
  <c r="X61" i="5"/>
  <c r="W61" i="5"/>
  <c r="W62" i="5" s="1"/>
  <c r="V61" i="5"/>
  <c r="U61" i="5"/>
  <c r="T61" i="5"/>
  <c r="S61" i="5"/>
  <c r="AF60" i="5"/>
  <c r="AE60" i="5"/>
  <c r="AD60" i="5"/>
  <c r="AC60" i="5"/>
  <c r="AB60" i="5"/>
  <c r="AA60" i="5"/>
  <c r="X60" i="5"/>
  <c r="W60" i="5"/>
  <c r="V60" i="5"/>
  <c r="U60" i="5"/>
  <c r="T60" i="5"/>
  <c r="S60" i="5"/>
  <c r="AC7" i="5"/>
  <c r="AE7" i="5"/>
  <c r="AF7" i="5"/>
  <c r="AC8" i="5"/>
  <c r="AE8" i="5"/>
  <c r="AF8" i="5"/>
  <c r="AC9" i="5"/>
  <c r="AE9" i="5"/>
  <c r="AF9" i="5"/>
  <c r="AC10" i="5"/>
  <c r="AE10" i="5"/>
  <c r="AF10" i="5"/>
  <c r="AC11" i="5"/>
  <c r="AE11" i="5"/>
  <c r="AF11" i="5"/>
  <c r="AC12" i="5"/>
  <c r="AE12" i="5"/>
  <c r="AF12" i="5"/>
  <c r="AC13" i="5"/>
  <c r="AE13" i="5"/>
  <c r="AF13" i="5"/>
  <c r="AC14" i="5"/>
  <c r="AE14" i="5"/>
  <c r="AF14" i="5"/>
  <c r="AC15" i="5"/>
  <c r="AE15" i="5"/>
  <c r="AF15" i="5"/>
  <c r="AA17" i="5"/>
  <c r="AB17" i="5"/>
  <c r="AD17" i="5"/>
  <c r="AA18" i="5"/>
  <c r="AB18" i="5"/>
  <c r="AD18" i="5"/>
  <c r="AA20" i="5"/>
  <c r="AB20" i="5"/>
  <c r="AD20" i="5"/>
  <c r="AA29" i="5"/>
  <c r="AB29" i="5"/>
  <c r="AC29" i="5"/>
  <c r="AD29" i="5"/>
  <c r="AE29" i="5"/>
  <c r="AF29" i="5"/>
  <c r="AA30" i="5"/>
  <c r="AB30" i="5"/>
  <c r="AC30" i="5"/>
  <c r="AD30" i="5"/>
  <c r="AE30" i="5"/>
  <c r="AF30" i="5"/>
  <c r="AA32" i="5"/>
  <c r="AB32" i="5"/>
  <c r="AC32" i="5"/>
  <c r="AD32" i="5"/>
  <c r="AE32" i="5"/>
  <c r="AF32" i="5"/>
  <c r="X32" i="5"/>
  <c r="W32" i="5"/>
  <c r="V32" i="5"/>
  <c r="U32" i="5"/>
  <c r="T32" i="5"/>
  <c r="S32" i="5"/>
  <c r="X30" i="5"/>
  <c r="W30" i="5"/>
  <c r="V30" i="5"/>
  <c r="U30" i="5"/>
  <c r="T30" i="5"/>
  <c r="S30" i="5"/>
  <c r="X29" i="5"/>
  <c r="W29" i="5"/>
  <c r="V29" i="5"/>
  <c r="U29" i="5"/>
  <c r="T29" i="5"/>
  <c r="S29" i="5"/>
  <c r="M22" i="1"/>
  <c r="O22" i="1"/>
  <c r="P22" i="1"/>
  <c r="M23" i="1"/>
  <c r="O23" i="1"/>
  <c r="P23" i="1"/>
  <c r="M27" i="1"/>
  <c r="O27" i="1"/>
  <c r="P27" i="1"/>
  <c r="K35" i="1"/>
  <c r="L35" i="1"/>
  <c r="N35" i="1"/>
  <c r="K36" i="1"/>
  <c r="L36" i="1"/>
  <c r="N36" i="1"/>
  <c r="K38" i="1"/>
  <c r="L38" i="1"/>
  <c r="N38" i="1"/>
  <c r="V20" i="5"/>
  <c r="T20" i="5"/>
  <c r="S20" i="5"/>
  <c r="V18" i="5"/>
  <c r="T18" i="5"/>
  <c r="S18" i="5"/>
  <c r="V17" i="5"/>
  <c r="T17" i="5"/>
  <c r="S17" i="5"/>
  <c r="X15" i="5"/>
  <c r="W15" i="5"/>
  <c r="U15" i="5"/>
  <c r="X14" i="5"/>
  <c r="W14" i="5"/>
  <c r="U14" i="5"/>
  <c r="X13" i="5"/>
  <c r="W13" i="5"/>
  <c r="U13" i="5"/>
  <c r="X12" i="5"/>
  <c r="W12" i="5"/>
  <c r="U12" i="5"/>
  <c r="X11" i="5"/>
  <c r="W11" i="5"/>
  <c r="U11" i="5"/>
  <c r="X10" i="5"/>
  <c r="W10" i="5"/>
  <c r="U10" i="5"/>
  <c r="X9" i="5"/>
  <c r="W9" i="5"/>
  <c r="U9" i="5"/>
  <c r="X8" i="5"/>
  <c r="W8" i="5"/>
  <c r="U8" i="5"/>
  <c r="X7" i="5"/>
  <c r="W7" i="5"/>
  <c r="U7" i="5"/>
  <c r="AV156" i="5"/>
  <c r="AU156" i="5"/>
  <c r="AT156" i="5"/>
  <c r="AS156" i="5"/>
  <c r="AR156" i="5"/>
  <c r="AQ156" i="5"/>
  <c r="AN156" i="5"/>
  <c r="AM156" i="5"/>
  <c r="AL156" i="5"/>
  <c r="AK156" i="5"/>
  <c r="AJ156" i="5"/>
  <c r="AI156" i="5"/>
  <c r="AV154" i="5"/>
  <c r="AU154" i="5"/>
  <c r="AU155" i="5" s="1"/>
  <c r="AT154" i="5"/>
  <c r="AT155" i="5" s="1"/>
  <c r="AS154" i="5"/>
  <c r="AR154" i="5"/>
  <c r="AR155" i="5" s="1"/>
  <c r="AQ154" i="5"/>
  <c r="AN154" i="5"/>
  <c r="AM154" i="5"/>
  <c r="AL154" i="5"/>
  <c r="AL155" i="5" s="1"/>
  <c r="AK154" i="5"/>
  <c r="AK155" i="5" s="1"/>
  <c r="AJ154" i="5"/>
  <c r="AJ155" i="5" s="1"/>
  <c r="AI154" i="5"/>
  <c r="AI155" i="5" s="1"/>
  <c r="AV153" i="5"/>
  <c r="AU153" i="5"/>
  <c r="AT153" i="5"/>
  <c r="AS153" i="5"/>
  <c r="AR153" i="5"/>
  <c r="AQ153" i="5"/>
  <c r="AN153" i="5"/>
  <c r="AM153" i="5"/>
  <c r="AL153" i="5"/>
  <c r="AK153" i="5"/>
  <c r="AJ153" i="5"/>
  <c r="AI153" i="5"/>
  <c r="AV144" i="5"/>
  <c r="AU144" i="5"/>
  <c r="AT144" i="5"/>
  <c r="AS144" i="5"/>
  <c r="AR144" i="5"/>
  <c r="AQ144" i="5"/>
  <c r="AN144" i="5"/>
  <c r="AM144" i="5"/>
  <c r="AL144" i="5"/>
  <c r="AK144" i="5"/>
  <c r="AJ144" i="5"/>
  <c r="AI144" i="5"/>
  <c r="AV142" i="5"/>
  <c r="AV143" i="5" s="1"/>
  <c r="AU142" i="5"/>
  <c r="AT142" i="5"/>
  <c r="AS142" i="5"/>
  <c r="AS143" i="5" s="1"/>
  <c r="AR142" i="5"/>
  <c r="AQ142" i="5"/>
  <c r="AN142" i="5"/>
  <c r="AM142" i="5"/>
  <c r="AM143" i="5" s="1"/>
  <c r="AL142" i="5"/>
  <c r="AK142" i="5"/>
  <c r="AJ142" i="5"/>
  <c r="AI142" i="5"/>
  <c r="AV141" i="5"/>
  <c r="AU141" i="5"/>
  <c r="AT141" i="5"/>
  <c r="AS141" i="5"/>
  <c r="AR141" i="5"/>
  <c r="AQ141" i="5"/>
  <c r="AN141" i="5"/>
  <c r="AM141" i="5"/>
  <c r="AL141" i="5"/>
  <c r="AK141" i="5"/>
  <c r="AJ141" i="5"/>
  <c r="AI141" i="5"/>
  <c r="AV125" i="5"/>
  <c r="AU125" i="5"/>
  <c r="AT125" i="5"/>
  <c r="AS125" i="5"/>
  <c r="AR125" i="5"/>
  <c r="AQ125" i="5"/>
  <c r="AN125" i="5"/>
  <c r="AM125" i="5"/>
  <c r="AL125" i="5"/>
  <c r="AK125" i="5"/>
  <c r="AJ125" i="5"/>
  <c r="AI125" i="5"/>
  <c r="AV123" i="5"/>
  <c r="AU123" i="5"/>
  <c r="AU124" i="5" s="1"/>
  <c r="AT123" i="5"/>
  <c r="AS123" i="5"/>
  <c r="AR123" i="5"/>
  <c r="AR124" i="5" s="1"/>
  <c r="AQ123" i="5"/>
  <c r="AN123" i="5"/>
  <c r="AM123" i="5"/>
  <c r="AM124" i="5" s="1"/>
  <c r="AL123" i="5"/>
  <c r="AL124" i="5" s="1"/>
  <c r="AK123" i="5"/>
  <c r="AK124" i="5" s="1"/>
  <c r="AJ123" i="5"/>
  <c r="AI123" i="5"/>
  <c r="AI124" i="5" s="1"/>
  <c r="AV122" i="5"/>
  <c r="AU122" i="5"/>
  <c r="AT122" i="5"/>
  <c r="AS122" i="5"/>
  <c r="AR122" i="5"/>
  <c r="AQ122" i="5"/>
  <c r="AN122" i="5"/>
  <c r="AM122" i="5"/>
  <c r="AL122" i="5"/>
  <c r="AK122" i="5"/>
  <c r="AJ122" i="5"/>
  <c r="AI122" i="5"/>
  <c r="AV113" i="5"/>
  <c r="AU113" i="5"/>
  <c r="AT113" i="5"/>
  <c r="AS113" i="5"/>
  <c r="AR113" i="5"/>
  <c r="AQ113" i="5"/>
  <c r="AN113" i="5"/>
  <c r="AM113" i="5"/>
  <c r="AL113" i="5"/>
  <c r="AK113" i="5"/>
  <c r="AJ113" i="5"/>
  <c r="AI113" i="5"/>
  <c r="AV111" i="5"/>
  <c r="AV112" i="5" s="1"/>
  <c r="AU111" i="5"/>
  <c r="AU112" i="5" s="1"/>
  <c r="AT111" i="5"/>
  <c r="AT112" i="5" s="1"/>
  <c r="AS111" i="5"/>
  <c r="AS112" i="5" s="1"/>
  <c r="AR111" i="5"/>
  <c r="AQ111" i="5"/>
  <c r="AQ112" i="5" s="1"/>
  <c r="AN111" i="5"/>
  <c r="AM111" i="5"/>
  <c r="AM112" i="5" s="1"/>
  <c r="AL111" i="5"/>
  <c r="AK111" i="5"/>
  <c r="AK112" i="5" s="1"/>
  <c r="AJ111" i="5"/>
  <c r="AJ112" i="5" s="1"/>
  <c r="AI111" i="5"/>
  <c r="AV110" i="5"/>
  <c r="AU110" i="5"/>
  <c r="AT110" i="5"/>
  <c r="AS110" i="5"/>
  <c r="AR110" i="5"/>
  <c r="AQ110" i="5"/>
  <c r="AN110" i="5"/>
  <c r="AM110" i="5"/>
  <c r="AL110" i="5"/>
  <c r="AK110" i="5"/>
  <c r="AJ110" i="5"/>
  <c r="AI110" i="5"/>
  <c r="AV94" i="5"/>
  <c r="AU94" i="5"/>
  <c r="AT94" i="5"/>
  <c r="AS94" i="5"/>
  <c r="AR94" i="5"/>
  <c r="AQ94" i="5"/>
  <c r="AN94" i="5"/>
  <c r="AM94" i="5"/>
  <c r="AL94" i="5"/>
  <c r="AK94" i="5"/>
  <c r="AJ94" i="5"/>
  <c r="AI94" i="5"/>
  <c r="AV92" i="5"/>
  <c r="AU92" i="5"/>
  <c r="AU93" i="5" s="1"/>
  <c r="AT92" i="5"/>
  <c r="AS92" i="5"/>
  <c r="AR92" i="5"/>
  <c r="AR93" i="5" s="1"/>
  <c r="AQ92" i="5"/>
  <c r="AN92" i="5"/>
  <c r="AM92" i="5"/>
  <c r="AM93" i="5" s="1"/>
  <c r="AL92" i="5"/>
  <c r="AL93" i="5" s="1"/>
  <c r="AK92" i="5"/>
  <c r="AK93" i="5" s="1"/>
  <c r="AJ92" i="5"/>
  <c r="AI92" i="5"/>
  <c r="AV91" i="5"/>
  <c r="AU91" i="5"/>
  <c r="AT91" i="5"/>
  <c r="AS91" i="5"/>
  <c r="AR91" i="5"/>
  <c r="AQ91" i="5"/>
  <c r="AN91" i="5"/>
  <c r="AM91" i="5"/>
  <c r="AL91" i="5"/>
  <c r="AK91" i="5"/>
  <c r="AJ91" i="5"/>
  <c r="AI91" i="5"/>
  <c r="AV82" i="5"/>
  <c r="AU82" i="5"/>
  <c r="AT82" i="5"/>
  <c r="AS82" i="5"/>
  <c r="AR82" i="5"/>
  <c r="AQ82" i="5"/>
  <c r="AN82" i="5"/>
  <c r="AM82" i="5"/>
  <c r="AL82" i="5"/>
  <c r="AK82" i="5"/>
  <c r="AJ82" i="5"/>
  <c r="AI82" i="5"/>
  <c r="AV80" i="5"/>
  <c r="AV81" i="5" s="1"/>
  <c r="AU80" i="5"/>
  <c r="AU81" i="5" s="1"/>
  <c r="AT80" i="5"/>
  <c r="AS80" i="5"/>
  <c r="AS81" i="5" s="1"/>
  <c r="AR80" i="5"/>
  <c r="AQ80" i="5"/>
  <c r="AQ81" i="5" s="1"/>
  <c r="AN80" i="5"/>
  <c r="AM80" i="5"/>
  <c r="AM81" i="5" s="1"/>
  <c r="AL80" i="5"/>
  <c r="AK80" i="5"/>
  <c r="AK81" i="5" s="1"/>
  <c r="AJ80" i="5"/>
  <c r="AI80" i="5"/>
  <c r="AV79" i="5"/>
  <c r="AU79" i="5"/>
  <c r="AT79" i="5"/>
  <c r="AS79" i="5"/>
  <c r="AR79" i="5"/>
  <c r="AQ79" i="5"/>
  <c r="AN79" i="5"/>
  <c r="AM79" i="5"/>
  <c r="AL79" i="5"/>
  <c r="AK79" i="5"/>
  <c r="AJ79" i="5"/>
  <c r="AI79" i="5"/>
  <c r="AV63" i="5"/>
  <c r="AU63" i="5"/>
  <c r="AT63" i="5"/>
  <c r="AS63" i="5"/>
  <c r="AR63" i="5"/>
  <c r="AQ63" i="5"/>
  <c r="AN63" i="5"/>
  <c r="AM63" i="5"/>
  <c r="AL63" i="5"/>
  <c r="AK63" i="5"/>
  <c r="AJ63" i="5"/>
  <c r="AI63" i="5"/>
  <c r="AV61" i="5"/>
  <c r="AU61" i="5"/>
  <c r="AU62" i="5" s="1"/>
  <c r="AT61" i="5"/>
  <c r="AT62" i="5" s="1"/>
  <c r="AS61" i="5"/>
  <c r="AR61" i="5"/>
  <c r="AQ61" i="5"/>
  <c r="AN61" i="5"/>
  <c r="AM61" i="5"/>
  <c r="AM62" i="5" s="1"/>
  <c r="AL61" i="5"/>
  <c r="AL62" i="5" s="1"/>
  <c r="AK61" i="5"/>
  <c r="AK62" i="5" s="1"/>
  <c r="AJ61" i="5"/>
  <c r="AI61" i="5"/>
  <c r="AI62" i="5" s="1"/>
  <c r="AV60" i="5"/>
  <c r="AU60" i="5"/>
  <c r="AT60" i="5"/>
  <c r="AS60" i="5"/>
  <c r="AR60" i="5"/>
  <c r="AQ60" i="5"/>
  <c r="AN60" i="5"/>
  <c r="AM60" i="5"/>
  <c r="AL60" i="5"/>
  <c r="AK60" i="5"/>
  <c r="AJ60" i="5"/>
  <c r="AI60" i="5"/>
  <c r="AV51" i="5"/>
  <c r="AU51" i="5"/>
  <c r="AT51" i="5"/>
  <c r="AS51" i="5"/>
  <c r="AR51" i="5"/>
  <c r="AQ51" i="5"/>
  <c r="AN51" i="5"/>
  <c r="AM51" i="5"/>
  <c r="AL51" i="5"/>
  <c r="AK51" i="5"/>
  <c r="AJ51" i="5"/>
  <c r="AI51" i="5"/>
  <c r="AV49" i="5"/>
  <c r="AV50" i="5" s="1"/>
  <c r="AU49" i="5"/>
  <c r="AU50" i="5" s="1"/>
  <c r="AT49" i="5"/>
  <c r="AS49" i="5"/>
  <c r="AS50" i="5" s="1"/>
  <c r="AR49" i="5"/>
  <c r="AQ49" i="5"/>
  <c r="AQ50" i="5" s="1"/>
  <c r="AN49" i="5"/>
  <c r="AM49" i="5"/>
  <c r="AM50" i="5" s="1"/>
  <c r="AL49" i="5"/>
  <c r="AK49" i="5"/>
  <c r="AJ49" i="5"/>
  <c r="AI49" i="5"/>
  <c r="AV48" i="5"/>
  <c r="AU48" i="5"/>
  <c r="AT48" i="5"/>
  <c r="AS48" i="5"/>
  <c r="AR48" i="5"/>
  <c r="AQ48" i="5"/>
  <c r="AN48" i="5"/>
  <c r="AM48" i="5"/>
  <c r="AL48" i="5"/>
  <c r="AK48" i="5"/>
  <c r="AJ48" i="5"/>
  <c r="AI48" i="5"/>
  <c r="AV32" i="5"/>
  <c r="AU32" i="5"/>
  <c r="AT32" i="5"/>
  <c r="AS32" i="5"/>
  <c r="AR32" i="5"/>
  <c r="AQ32" i="5"/>
  <c r="AN32" i="5"/>
  <c r="AM32" i="5"/>
  <c r="AL32" i="5"/>
  <c r="AK32" i="5"/>
  <c r="AJ32" i="5"/>
  <c r="AI32" i="5"/>
  <c r="AV30" i="5"/>
  <c r="AU30" i="5"/>
  <c r="AU31" i="5" s="1"/>
  <c r="AT30" i="5"/>
  <c r="AT31" i="5" s="1"/>
  <c r="AS30" i="5"/>
  <c r="AR30" i="5"/>
  <c r="AR31" i="5" s="1"/>
  <c r="AQ30" i="5"/>
  <c r="AN30" i="5"/>
  <c r="AM30" i="5"/>
  <c r="AL30" i="5"/>
  <c r="AL31" i="5" s="1"/>
  <c r="AK30" i="5"/>
  <c r="AK31" i="5" s="1"/>
  <c r="AJ30" i="5"/>
  <c r="AI30" i="5"/>
  <c r="AI31" i="5" s="1"/>
  <c r="AV29" i="5"/>
  <c r="AU29" i="5"/>
  <c r="AT29" i="5"/>
  <c r="AS29" i="5"/>
  <c r="AR29" i="5"/>
  <c r="AQ29" i="5"/>
  <c r="AN29" i="5"/>
  <c r="AM29" i="5"/>
  <c r="AL29" i="5"/>
  <c r="AK29" i="5"/>
  <c r="AJ29" i="5"/>
  <c r="AI29" i="5"/>
  <c r="AV20" i="5"/>
  <c r="AU20" i="5"/>
  <c r="AT20" i="5"/>
  <c r="AS20" i="5"/>
  <c r="AR20" i="5"/>
  <c r="AQ20" i="5"/>
  <c r="AN20" i="5"/>
  <c r="AM20" i="5"/>
  <c r="AL20" i="5"/>
  <c r="AK20" i="5"/>
  <c r="AJ20" i="5"/>
  <c r="AI20" i="5"/>
  <c r="AV18" i="5"/>
  <c r="AV19" i="5" s="1"/>
  <c r="AU18" i="5"/>
  <c r="AU19" i="5" s="1"/>
  <c r="AT18" i="5"/>
  <c r="AT19" i="5" s="1"/>
  <c r="AS18" i="5"/>
  <c r="AS19" i="5" s="1"/>
  <c r="AR18" i="5"/>
  <c r="AQ18" i="5"/>
  <c r="AQ19" i="5" s="1"/>
  <c r="AN18" i="5"/>
  <c r="AM18" i="5"/>
  <c r="AM19" i="5" s="1"/>
  <c r="AL18" i="5"/>
  <c r="AK18" i="5"/>
  <c r="AK19" i="5" s="1"/>
  <c r="AJ18" i="5"/>
  <c r="AJ19" i="5" s="1"/>
  <c r="AI18" i="5"/>
  <c r="AV17" i="5"/>
  <c r="AU17" i="5"/>
  <c r="AT17" i="5"/>
  <c r="AS17" i="5"/>
  <c r="AR17" i="5"/>
  <c r="AQ17" i="5"/>
  <c r="AN17" i="5"/>
  <c r="AM17" i="5"/>
  <c r="AL17" i="5"/>
  <c r="AK17" i="5"/>
  <c r="AJ17" i="5"/>
  <c r="AI17" i="5"/>
  <c r="U16" i="1"/>
  <c r="U35" i="1"/>
  <c r="V190" i="1"/>
  <c r="T190" i="1"/>
  <c r="S190" i="1"/>
  <c r="V188" i="1"/>
  <c r="T188" i="1"/>
  <c r="S188" i="1"/>
  <c r="V187" i="1"/>
  <c r="U187" i="1"/>
  <c r="T187" i="1"/>
  <c r="S187" i="1"/>
  <c r="W188" i="1"/>
  <c r="V171" i="1"/>
  <c r="U171" i="1"/>
  <c r="T171" i="1"/>
  <c r="S171" i="1"/>
  <c r="V169" i="1"/>
  <c r="T169" i="1"/>
  <c r="S169" i="1"/>
  <c r="V168" i="1"/>
  <c r="T168" i="1"/>
  <c r="S168" i="1"/>
  <c r="U168" i="1"/>
  <c r="V152" i="1"/>
  <c r="U152" i="1"/>
  <c r="T152" i="1"/>
  <c r="S152" i="1"/>
  <c r="V150" i="1"/>
  <c r="T150" i="1"/>
  <c r="S150" i="1"/>
  <c r="V149" i="1"/>
  <c r="T149" i="1"/>
  <c r="S149" i="1"/>
  <c r="X152" i="1"/>
  <c r="U150" i="1"/>
  <c r="V133" i="1"/>
  <c r="T133" i="1"/>
  <c r="S133" i="1"/>
  <c r="V131" i="1"/>
  <c r="T131" i="1"/>
  <c r="S131" i="1"/>
  <c r="V130" i="1"/>
  <c r="T130" i="1"/>
  <c r="S130" i="1"/>
  <c r="W131" i="1"/>
  <c r="V114" i="1"/>
  <c r="T114" i="1"/>
  <c r="S114" i="1"/>
  <c r="V112" i="1"/>
  <c r="T112" i="1"/>
  <c r="S112" i="1"/>
  <c r="V111" i="1"/>
  <c r="T111" i="1"/>
  <c r="S111" i="1"/>
  <c r="W111" i="1"/>
  <c r="V95" i="1"/>
  <c r="T95" i="1"/>
  <c r="S95" i="1"/>
  <c r="V93" i="1"/>
  <c r="T93" i="1"/>
  <c r="S93" i="1"/>
  <c r="V92" i="1"/>
  <c r="T92" i="1"/>
  <c r="S92" i="1"/>
  <c r="X95" i="1"/>
  <c r="W95" i="1"/>
  <c r="W93" i="1"/>
  <c r="U92" i="1"/>
  <c r="V76" i="1"/>
  <c r="T76" i="1"/>
  <c r="S76" i="1"/>
  <c r="X74" i="1"/>
  <c r="V74" i="1"/>
  <c r="T74" i="1"/>
  <c r="S74" i="1"/>
  <c r="V73" i="1"/>
  <c r="T73" i="1"/>
  <c r="S73" i="1"/>
  <c r="U73" i="1"/>
  <c r="U76" i="1"/>
  <c r="W57" i="1"/>
  <c r="V57" i="1"/>
  <c r="T57" i="1"/>
  <c r="S57" i="1"/>
  <c r="W55" i="1"/>
  <c r="V55" i="1"/>
  <c r="T55" i="1"/>
  <c r="S55" i="1"/>
  <c r="X54" i="1"/>
  <c r="V54" i="1"/>
  <c r="T54" i="1"/>
  <c r="S54" i="1"/>
  <c r="X57" i="1"/>
  <c r="W54" i="1"/>
  <c r="V38" i="1"/>
  <c r="T38" i="1"/>
  <c r="S38" i="1"/>
  <c r="V36" i="1"/>
  <c r="T36" i="1"/>
  <c r="S36" i="1"/>
  <c r="V35" i="1"/>
  <c r="T35" i="1"/>
  <c r="S35" i="1"/>
  <c r="V19" i="1"/>
  <c r="T19" i="1"/>
  <c r="S19" i="1"/>
  <c r="V17" i="1"/>
  <c r="T17" i="1"/>
  <c r="S17" i="1"/>
  <c r="V16" i="1"/>
  <c r="T16" i="1"/>
  <c r="S16" i="1"/>
  <c r="K93" i="5" l="1"/>
  <c r="X36" i="1"/>
  <c r="AJ124" i="5"/>
  <c r="V93" i="5"/>
  <c r="G155" i="5"/>
  <c r="AI93" i="5"/>
  <c r="AJ62" i="5"/>
  <c r="V151" i="1"/>
  <c r="S75" i="1"/>
  <c r="V75" i="1"/>
  <c r="K50" i="5"/>
  <c r="AI19" i="5"/>
  <c r="AS31" i="5"/>
  <c r="AI50" i="5"/>
  <c r="AI81" i="5"/>
  <c r="AS93" i="5"/>
  <c r="AI112" i="5"/>
  <c r="AS124" i="5"/>
  <c r="AI143" i="5"/>
  <c r="V62" i="5"/>
  <c r="AF93" i="5"/>
  <c r="F62" i="5"/>
  <c r="O93" i="5"/>
  <c r="E124" i="5"/>
  <c r="O155" i="5"/>
  <c r="AL19" i="5"/>
  <c r="AL50" i="5"/>
  <c r="AV93" i="5"/>
  <c r="AL112" i="5"/>
  <c r="AV124" i="5"/>
  <c r="AL143" i="5"/>
  <c r="AV155" i="5"/>
  <c r="AA62" i="5"/>
  <c r="AB124" i="5"/>
  <c r="K62" i="5"/>
  <c r="H124" i="5"/>
  <c r="AN19" i="5"/>
  <c r="AN112" i="5"/>
  <c r="AC62" i="5"/>
  <c r="S93" i="5"/>
  <c r="AD124" i="5"/>
  <c r="T155" i="5"/>
  <c r="M62" i="5"/>
  <c r="L124" i="5"/>
  <c r="AV31" i="5"/>
  <c r="N62" i="5"/>
  <c r="C93" i="5"/>
  <c r="M124" i="5"/>
  <c r="C155" i="5"/>
  <c r="AR50" i="5"/>
  <c r="AR112" i="5"/>
  <c r="AR143" i="5"/>
  <c r="AE62" i="5"/>
  <c r="U93" i="5"/>
  <c r="AF124" i="5"/>
  <c r="V155" i="5"/>
  <c r="O62" i="5"/>
  <c r="D93" i="5"/>
  <c r="N124" i="5"/>
  <c r="D155" i="5"/>
  <c r="E93" i="5"/>
  <c r="O124" i="5"/>
  <c r="E155" i="5"/>
  <c r="AN62" i="5"/>
  <c r="S62" i="5"/>
  <c r="AC93" i="5"/>
  <c r="T124" i="5"/>
  <c r="AD155" i="5"/>
  <c r="C62" i="5"/>
  <c r="L93" i="5"/>
  <c r="L155" i="5"/>
  <c r="AQ31" i="5"/>
  <c r="AQ62" i="5"/>
  <c r="AQ93" i="5"/>
  <c r="AQ124" i="5"/>
  <c r="AQ155" i="5"/>
  <c r="T62" i="5"/>
  <c r="AD93" i="5"/>
  <c r="U124" i="5"/>
  <c r="AE155" i="5"/>
  <c r="D62" i="5"/>
  <c r="M93" i="5"/>
  <c r="C124" i="5"/>
  <c r="M155" i="5"/>
  <c r="H62" i="5"/>
  <c r="L37" i="1"/>
  <c r="AR62" i="5"/>
  <c r="AS62" i="5"/>
  <c r="AV62" i="5"/>
  <c r="AT124" i="5"/>
  <c r="AC155" i="5"/>
  <c r="F112" i="5"/>
  <c r="W124" i="5"/>
  <c r="W93" i="5"/>
  <c r="T93" i="5"/>
  <c r="X155" i="5"/>
  <c r="X62" i="5"/>
  <c r="W155" i="5"/>
  <c r="U62" i="5"/>
  <c r="AD81" i="5"/>
  <c r="AD31" i="5"/>
  <c r="C112" i="5"/>
  <c r="AB143" i="5"/>
  <c r="D19" i="5"/>
  <c r="D112" i="5"/>
  <c r="AN31" i="5"/>
  <c r="AN155" i="5"/>
  <c r="AN124" i="5"/>
  <c r="AM31" i="5"/>
  <c r="AJ31" i="5"/>
  <c r="AK50" i="5"/>
  <c r="AR19" i="5"/>
  <c r="C19" i="5"/>
  <c r="K31" i="5"/>
  <c r="K81" i="5"/>
  <c r="N143" i="5"/>
  <c r="C31" i="5"/>
  <c r="F50" i="5"/>
  <c r="D81" i="5"/>
  <c r="S151" i="1"/>
  <c r="F19" i="5"/>
  <c r="AE31" i="5"/>
  <c r="AA93" i="5"/>
  <c r="C143" i="5"/>
  <c r="V94" i="1"/>
  <c r="T56" i="1"/>
  <c r="P35" i="1"/>
  <c r="D50" i="5"/>
  <c r="N50" i="5"/>
  <c r="P49" i="5"/>
  <c r="C81" i="5"/>
  <c r="AA31" i="5"/>
  <c r="V143" i="5"/>
  <c r="N19" i="5"/>
  <c r="F81" i="5"/>
  <c r="N112" i="5"/>
  <c r="T170" i="1"/>
  <c r="AF31" i="5"/>
  <c r="AB31" i="5"/>
  <c r="AA50" i="5"/>
  <c r="AA112" i="5"/>
  <c r="L19" i="5"/>
  <c r="F31" i="5"/>
  <c r="V37" i="1"/>
  <c r="T50" i="5"/>
  <c r="S143" i="5"/>
  <c r="T189" i="1"/>
  <c r="N37" i="1"/>
  <c r="T132" i="1"/>
  <c r="V189" i="1"/>
  <c r="T18" i="1"/>
  <c r="T113" i="1"/>
  <c r="V132" i="1"/>
  <c r="U151" i="1"/>
  <c r="S170" i="1"/>
  <c r="V19" i="5"/>
  <c r="K37" i="1"/>
  <c r="H31" i="5"/>
  <c r="D31" i="5"/>
  <c r="M31" i="5"/>
  <c r="N31" i="5"/>
  <c r="L50" i="5"/>
  <c r="H82" i="5"/>
  <c r="H144" i="5"/>
  <c r="D143" i="5"/>
  <c r="E31" i="5"/>
  <c r="O31" i="5"/>
  <c r="L31" i="5"/>
  <c r="P31" i="5"/>
  <c r="C50" i="5"/>
  <c r="N81" i="5"/>
  <c r="F143" i="5"/>
  <c r="G51" i="5"/>
  <c r="H113" i="5"/>
  <c r="S50" i="5"/>
  <c r="S112" i="5"/>
  <c r="H20" i="5"/>
  <c r="G31" i="5"/>
  <c r="E48" i="5"/>
  <c r="G48" i="5"/>
  <c r="P51" i="5"/>
  <c r="G82" i="5"/>
  <c r="P80" i="5"/>
  <c r="G113" i="5"/>
  <c r="P111" i="5"/>
  <c r="G144" i="5"/>
  <c r="P142" i="5"/>
  <c r="U48" i="5"/>
  <c r="X48" i="5"/>
  <c r="G20" i="5"/>
  <c r="P18" i="5"/>
  <c r="P82" i="5"/>
  <c r="E110" i="5"/>
  <c r="P113" i="5"/>
  <c r="K112" i="5"/>
  <c r="E142" i="5"/>
  <c r="G141" i="5"/>
  <c r="P144" i="5"/>
  <c r="K143" i="5"/>
  <c r="AE17" i="5"/>
  <c r="V50" i="5"/>
  <c r="AD50" i="5"/>
  <c r="V112" i="5"/>
  <c r="AE110" i="5"/>
  <c r="AC113" i="5"/>
  <c r="E17" i="5"/>
  <c r="G17" i="5"/>
  <c r="P20" i="5"/>
  <c r="K19" i="5"/>
  <c r="H51" i="5"/>
  <c r="L81" i="5"/>
  <c r="L112" i="5"/>
  <c r="L143" i="5"/>
  <c r="O141" i="5"/>
  <c r="V113" i="1"/>
  <c r="O144" i="5"/>
  <c r="O142" i="5"/>
  <c r="M141" i="5"/>
  <c r="P141" i="5"/>
  <c r="M144" i="5"/>
  <c r="M142" i="5"/>
  <c r="E144" i="5"/>
  <c r="H141" i="5"/>
  <c r="E141" i="5"/>
  <c r="G142" i="5"/>
  <c r="H142" i="5"/>
  <c r="O113" i="5"/>
  <c r="O111" i="5"/>
  <c r="M110" i="5"/>
  <c r="P110" i="5"/>
  <c r="M113" i="5"/>
  <c r="M111" i="5"/>
  <c r="O110" i="5"/>
  <c r="G110" i="5"/>
  <c r="E111" i="5"/>
  <c r="E113" i="5"/>
  <c r="H110" i="5"/>
  <c r="G111" i="5"/>
  <c r="H111" i="5"/>
  <c r="O82" i="5"/>
  <c r="O80" i="5"/>
  <c r="M79" i="5"/>
  <c r="P79" i="5"/>
  <c r="M82" i="5"/>
  <c r="M80" i="5"/>
  <c r="O79" i="5"/>
  <c r="G79" i="5"/>
  <c r="E82" i="5"/>
  <c r="H79" i="5"/>
  <c r="E80" i="5"/>
  <c r="E79" i="5"/>
  <c r="G80" i="5"/>
  <c r="H80" i="5"/>
  <c r="O51" i="5"/>
  <c r="O49" i="5"/>
  <c r="M48" i="5"/>
  <c r="P48" i="5"/>
  <c r="M51" i="5"/>
  <c r="M49" i="5"/>
  <c r="O48" i="5"/>
  <c r="E49" i="5"/>
  <c r="E51" i="5"/>
  <c r="H48" i="5"/>
  <c r="G49" i="5"/>
  <c r="H49" i="5"/>
  <c r="O20" i="5"/>
  <c r="O18" i="5"/>
  <c r="M17" i="5"/>
  <c r="P17" i="5"/>
  <c r="M20" i="5"/>
  <c r="M18" i="5"/>
  <c r="O17" i="5"/>
  <c r="E20" i="5"/>
  <c r="H17" i="5"/>
  <c r="E18" i="5"/>
  <c r="G18" i="5"/>
  <c r="H18" i="5"/>
  <c r="AB19" i="5"/>
  <c r="AB81" i="5"/>
  <c r="X113" i="5"/>
  <c r="T112" i="5"/>
  <c r="T143" i="5"/>
  <c r="AB112" i="5"/>
  <c r="S19" i="5"/>
  <c r="V31" i="5"/>
  <c r="AA81" i="5"/>
  <c r="W141" i="5"/>
  <c r="S31" i="5"/>
  <c r="W31" i="5"/>
  <c r="AB50" i="5"/>
  <c r="AA143" i="5"/>
  <c r="T19" i="5"/>
  <c r="AA19" i="5"/>
  <c r="T31" i="5"/>
  <c r="X31" i="5"/>
  <c r="AD19" i="5"/>
  <c r="X20" i="5"/>
  <c r="U31" i="5"/>
  <c r="AC20" i="5"/>
  <c r="AC18" i="5"/>
  <c r="W51" i="5"/>
  <c r="AC51" i="5"/>
  <c r="U79" i="5"/>
  <c r="S81" i="5"/>
  <c r="U111" i="5"/>
  <c r="AC111" i="5"/>
  <c r="U141" i="5"/>
  <c r="AF141" i="5"/>
  <c r="U18" i="5"/>
  <c r="W17" i="5"/>
  <c r="X51" i="5"/>
  <c r="AE48" i="5"/>
  <c r="W82" i="5"/>
  <c r="T81" i="5"/>
  <c r="U110" i="5"/>
  <c r="W144" i="5"/>
  <c r="AD143" i="5"/>
  <c r="U49" i="5"/>
  <c r="AC49" i="5"/>
  <c r="X82" i="5"/>
  <c r="V81" i="5"/>
  <c r="AF79" i="5"/>
  <c r="W113" i="5"/>
  <c r="AD112" i="5"/>
  <c r="X144" i="5"/>
  <c r="AC144" i="5"/>
  <c r="AC142" i="5"/>
  <c r="AE141" i="5"/>
  <c r="AF144" i="5"/>
  <c r="AF142" i="5"/>
  <c r="AE144" i="5"/>
  <c r="AE142" i="5"/>
  <c r="AC141" i="5"/>
  <c r="U144" i="5"/>
  <c r="X141" i="5"/>
  <c r="U142" i="5"/>
  <c r="W142" i="5"/>
  <c r="X142" i="5"/>
  <c r="AF113" i="5"/>
  <c r="AF111" i="5"/>
  <c r="AE113" i="5"/>
  <c r="AE111" i="5"/>
  <c r="AC110" i="5"/>
  <c r="AF110" i="5"/>
  <c r="W110" i="5"/>
  <c r="U113" i="5"/>
  <c r="X110" i="5"/>
  <c r="W111" i="5"/>
  <c r="X111" i="5"/>
  <c r="AC82" i="5"/>
  <c r="AC80" i="5"/>
  <c r="AF82" i="5"/>
  <c r="AF80" i="5"/>
  <c r="AE79" i="5"/>
  <c r="AE82" i="5"/>
  <c r="AE80" i="5"/>
  <c r="AC79" i="5"/>
  <c r="W79" i="5"/>
  <c r="U80" i="5"/>
  <c r="U82" i="5"/>
  <c r="X79" i="5"/>
  <c r="W80" i="5"/>
  <c r="X80" i="5"/>
  <c r="AF51" i="5"/>
  <c r="AE51" i="5"/>
  <c r="AE49" i="5"/>
  <c r="AC48" i="5"/>
  <c r="AF49" i="5"/>
  <c r="AF48" i="5"/>
  <c r="W48" i="5"/>
  <c r="U51" i="5"/>
  <c r="W49" i="5"/>
  <c r="X49" i="5"/>
  <c r="AC31" i="5"/>
  <c r="U17" i="5"/>
  <c r="AM155" i="5"/>
  <c r="AS155" i="5"/>
  <c r="W20" i="5"/>
  <c r="AF20" i="5"/>
  <c r="AF18" i="5"/>
  <c r="AE20" i="5"/>
  <c r="AE18" i="5"/>
  <c r="AC17" i="5"/>
  <c r="AF17" i="5"/>
  <c r="M38" i="1"/>
  <c r="M36" i="1"/>
  <c r="O35" i="1"/>
  <c r="P38" i="1"/>
  <c r="P36" i="1"/>
  <c r="O38" i="1"/>
  <c r="O36" i="1"/>
  <c r="M35" i="1"/>
  <c r="U20" i="5"/>
  <c r="X17" i="5"/>
  <c r="W18" i="5"/>
  <c r="X18" i="5"/>
  <c r="AK143" i="5"/>
  <c r="AQ143" i="5"/>
  <c r="AU143" i="5"/>
  <c r="AN143" i="5"/>
  <c r="AJ81" i="5"/>
  <c r="AN81" i="5"/>
  <c r="AT81" i="5"/>
  <c r="AJ50" i="5"/>
  <c r="AN50" i="5"/>
  <c r="AT50" i="5"/>
  <c r="AL81" i="5"/>
  <c r="AR81" i="5"/>
  <c r="AJ93" i="5"/>
  <c r="AN93" i="5"/>
  <c r="AT93" i="5"/>
  <c r="AJ143" i="5"/>
  <c r="AT143" i="5"/>
  <c r="V170" i="1"/>
  <c r="V56" i="1"/>
  <c r="W17" i="1"/>
  <c r="S18" i="1"/>
  <c r="W94" i="1"/>
  <c r="X19" i="1"/>
  <c r="X17" i="1"/>
  <c r="W35" i="1"/>
  <c r="X112" i="1"/>
  <c r="X111" i="1"/>
  <c r="W36" i="1"/>
  <c r="X38" i="1"/>
  <c r="W56" i="1"/>
  <c r="T75" i="1"/>
  <c r="U95" i="1"/>
  <c r="U93" i="1"/>
  <c r="U19" i="1"/>
  <c r="V18" i="1"/>
  <c r="W19" i="1"/>
  <c r="S37" i="1"/>
  <c r="S56" i="1"/>
  <c r="W73" i="1"/>
  <c r="W76" i="1"/>
  <c r="W92" i="1"/>
  <c r="S94" i="1"/>
  <c r="X93" i="1"/>
  <c r="X94" i="1" s="1"/>
  <c r="U133" i="1"/>
  <c r="U131" i="1"/>
  <c r="U130" i="1"/>
  <c r="W38" i="1"/>
  <c r="X35" i="1"/>
  <c r="X130" i="1"/>
  <c r="W16" i="1"/>
  <c r="X16" i="1"/>
  <c r="U38" i="1"/>
  <c r="T37" i="1"/>
  <c r="U57" i="1"/>
  <c r="U55" i="1"/>
  <c r="U54" i="1"/>
  <c r="X73" i="1"/>
  <c r="W74" i="1"/>
  <c r="X76" i="1"/>
  <c r="X75" i="1" s="1"/>
  <c r="X92" i="1"/>
  <c r="T94" i="1"/>
  <c r="W112" i="1"/>
  <c r="X114" i="1"/>
  <c r="W133" i="1"/>
  <c r="W132" i="1" s="1"/>
  <c r="U36" i="1"/>
  <c r="X55" i="1"/>
  <c r="X56" i="1" s="1"/>
  <c r="U74" i="1"/>
  <c r="U75" i="1" s="1"/>
  <c r="U114" i="1"/>
  <c r="U112" i="1"/>
  <c r="W130" i="1"/>
  <c r="S132" i="1"/>
  <c r="W152" i="1"/>
  <c r="U17" i="1"/>
  <c r="U111" i="1"/>
  <c r="S113" i="1"/>
  <c r="W114" i="1"/>
  <c r="X133" i="1"/>
  <c r="X131" i="1"/>
  <c r="X149" i="1"/>
  <c r="X150" i="1"/>
  <c r="X151" i="1" s="1"/>
  <c r="W149" i="1"/>
  <c r="W150" i="1"/>
  <c r="W171" i="1"/>
  <c r="W169" i="1"/>
  <c r="U169" i="1"/>
  <c r="U170" i="1" s="1"/>
  <c r="W168" i="1"/>
  <c r="U149" i="1"/>
  <c r="T151" i="1"/>
  <c r="X171" i="1"/>
  <c r="U190" i="1"/>
  <c r="U188" i="1"/>
  <c r="S189" i="1"/>
  <c r="W190" i="1"/>
  <c r="W189" i="1" s="1"/>
  <c r="X168" i="1"/>
  <c r="X188" i="1"/>
  <c r="X190" i="1"/>
  <c r="W187" i="1"/>
  <c r="X169" i="1"/>
  <c r="X187" i="1"/>
  <c r="G185" i="1"/>
  <c r="H185" i="1"/>
  <c r="E185" i="1"/>
  <c r="G147" i="1"/>
  <c r="H147" i="1"/>
  <c r="E147" i="1"/>
  <c r="E109" i="1"/>
  <c r="G71" i="1"/>
  <c r="H71" i="1"/>
  <c r="E71" i="1"/>
  <c r="G33" i="1"/>
  <c r="H33" i="1"/>
  <c r="E33" i="1"/>
  <c r="E32" i="1"/>
  <c r="E184" i="1"/>
  <c r="E183" i="1"/>
  <c r="H181" i="1"/>
  <c r="H182" i="1"/>
  <c r="H183" i="1"/>
  <c r="H184" i="1"/>
  <c r="G181" i="1"/>
  <c r="G182" i="1"/>
  <c r="G183" i="1"/>
  <c r="G184" i="1"/>
  <c r="E181" i="1"/>
  <c r="E182" i="1"/>
  <c r="H143" i="1"/>
  <c r="H144" i="1"/>
  <c r="H145" i="1"/>
  <c r="H146" i="1"/>
  <c r="G143" i="1"/>
  <c r="G144" i="1"/>
  <c r="G145" i="1"/>
  <c r="G146" i="1"/>
  <c r="E143" i="1"/>
  <c r="E144" i="1"/>
  <c r="E145" i="1"/>
  <c r="E146" i="1"/>
  <c r="H105" i="1"/>
  <c r="H107" i="1"/>
  <c r="H108" i="1"/>
  <c r="H109" i="1"/>
  <c r="G105" i="1"/>
  <c r="G107" i="1"/>
  <c r="G108" i="1"/>
  <c r="G109" i="1"/>
  <c r="E105" i="1"/>
  <c r="E107" i="1"/>
  <c r="E108" i="1"/>
  <c r="G66" i="1"/>
  <c r="H67" i="1"/>
  <c r="H68" i="1"/>
  <c r="H69" i="1"/>
  <c r="H70" i="1"/>
  <c r="G67" i="1"/>
  <c r="G68" i="1"/>
  <c r="G69" i="1"/>
  <c r="G70" i="1"/>
  <c r="E67" i="1"/>
  <c r="E68" i="1"/>
  <c r="E69" i="1"/>
  <c r="E70" i="1"/>
  <c r="H29" i="1"/>
  <c r="H30" i="1"/>
  <c r="H31" i="1"/>
  <c r="H32" i="1"/>
  <c r="G29" i="1"/>
  <c r="G30" i="1"/>
  <c r="G31" i="1"/>
  <c r="G32" i="1"/>
  <c r="E29" i="1"/>
  <c r="E30" i="1"/>
  <c r="E31" i="1"/>
  <c r="E46" i="1"/>
  <c r="E123" i="1"/>
  <c r="H27" i="1"/>
  <c r="O138" i="1"/>
  <c r="M98" i="1"/>
  <c r="P177" i="1"/>
  <c r="P140" i="1"/>
  <c r="P141" i="1"/>
  <c r="P102" i="1"/>
  <c r="P103" i="1"/>
  <c r="P176" i="1"/>
  <c r="P178" i="1"/>
  <c r="P179" i="1"/>
  <c r="O176" i="1"/>
  <c r="O177" i="1"/>
  <c r="O178" i="1"/>
  <c r="O179" i="1"/>
  <c r="M176" i="1"/>
  <c r="M177" i="1"/>
  <c r="M178" i="1"/>
  <c r="M179" i="1"/>
  <c r="P138" i="1"/>
  <c r="P139" i="1"/>
  <c r="O139" i="1"/>
  <c r="O140" i="1"/>
  <c r="O141" i="1"/>
  <c r="M138" i="1"/>
  <c r="M139" i="1"/>
  <c r="M140" i="1"/>
  <c r="M141" i="1"/>
  <c r="P100" i="1"/>
  <c r="P101" i="1"/>
  <c r="O100" i="1"/>
  <c r="O101" i="1"/>
  <c r="O102" i="1"/>
  <c r="O103" i="1"/>
  <c r="M100" i="1"/>
  <c r="M101" i="1"/>
  <c r="M102" i="1"/>
  <c r="M103" i="1"/>
  <c r="P62" i="1"/>
  <c r="P63" i="1"/>
  <c r="P64" i="1"/>
  <c r="P65" i="1"/>
  <c r="O62" i="1"/>
  <c r="O63" i="1"/>
  <c r="O64" i="1"/>
  <c r="O65" i="1"/>
  <c r="M62" i="1"/>
  <c r="M63" i="1"/>
  <c r="M64" i="1"/>
  <c r="M65" i="1"/>
  <c r="G159" i="1"/>
  <c r="H161" i="1"/>
  <c r="G161" i="1"/>
  <c r="E161" i="1"/>
  <c r="H160" i="1"/>
  <c r="G160" i="1"/>
  <c r="E160" i="1"/>
  <c r="H159" i="1"/>
  <c r="E159" i="1"/>
  <c r="H158" i="1"/>
  <c r="G158" i="1"/>
  <c r="E158" i="1"/>
  <c r="H123" i="1"/>
  <c r="G123" i="1"/>
  <c r="H122" i="1"/>
  <c r="G122" i="1"/>
  <c r="E122" i="1"/>
  <c r="H121" i="1"/>
  <c r="G121" i="1"/>
  <c r="E121" i="1"/>
  <c r="H120" i="1"/>
  <c r="G120" i="1"/>
  <c r="E120" i="1"/>
  <c r="H85" i="1"/>
  <c r="G85" i="1"/>
  <c r="E85" i="1"/>
  <c r="H84" i="1"/>
  <c r="G84" i="1"/>
  <c r="E84" i="1"/>
  <c r="H83" i="1"/>
  <c r="G83" i="1"/>
  <c r="E83" i="1"/>
  <c r="H82" i="1"/>
  <c r="G82" i="1"/>
  <c r="E82" i="1"/>
  <c r="H47" i="1"/>
  <c r="G47" i="1"/>
  <c r="E47" i="1"/>
  <c r="H46" i="1"/>
  <c r="G46" i="1"/>
  <c r="H45" i="1"/>
  <c r="G45" i="1"/>
  <c r="E45" i="1"/>
  <c r="H44" i="1"/>
  <c r="G44" i="1"/>
  <c r="E44" i="1"/>
  <c r="H9" i="1"/>
  <c r="G9" i="1"/>
  <c r="E9" i="1"/>
  <c r="H8" i="1"/>
  <c r="G8" i="1"/>
  <c r="E8" i="1"/>
  <c r="H7" i="1"/>
  <c r="G7" i="1"/>
  <c r="E7" i="1"/>
  <c r="H6" i="1"/>
  <c r="G6" i="1"/>
  <c r="E6" i="1"/>
  <c r="X37" i="1" l="1"/>
  <c r="H143" i="5"/>
  <c r="P50" i="5"/>
  <c r="X143" i="5"/>
  <c r="AF50" i="5"/>
  <c r="X112" i="5"/>
  <c r="H112" i="5"/>
  <c r="O143" i="5"/>
  <c r="W81" i="5"/>
  <c r="G143" i="5"/>
  <c r="G112" i="5"/>
  <c r="H19" i="5"/>
  <c r="G81" i="5"/>
  <c r="U18" i="1"/>
  <c r="O37" i="1"/>
  <c r="M37" i="1"/>
  <c r="U112" i="5"/>
  <c r="X170" i="1"/>
  <c r="W170" i="1"/>
  <c r="AE112" i="5"/>
  <c r="X132" i="1"/>
  <c r="AF81" i="5"/>
  <c r="M19" i="5"/>
  <c r="M50" i="5"/>
  <c r="O50" i="5"/>
  <c r="H81" i="5"/>
  <c r="O112" i="5"/>
  <c r="H50" i="5"/>
  <c r="U50" i="5"/>
  <c r="G50" i="5"/>
  <c r="E143" i="5"/>
  <c r="W18" i="1"/>
  <c r="E112" i="5"/>
  <c r="P81" i="5"/>
  <c r="U189" i="1"/>
  <c r="U132" i="1"/>
  <c r="U94" i="1"/>
  <c r="X50" i="5"/>
  <c r="AC112" i="5"/>
  <c r="G19" i="5"/>
  <c r="O19" i="5"/>
  <c r="O81" i="5"/>
  <c r="M143" i="5"/>
  <c r="P19" i="5"/>
  <c r="P143" i="5"/>
  <c r="P112" i="5"/>
  <c r="AF112" i="5"/>
  <c r="M81" i="5"/>
  <c r="M112" i="5"/>
  <c r="U143" i="5"/>
  <c r="U19" i="5"/>
  <c r="U113" i="1"/>
  <c r="E81" i="5"/>
  <c r="E50" i="5"/>
  <c r="E19" i="5"/>
  <c r="W112" i="5"/>
  <c r="AE143" i="5"/>
  <c r="AF143" i="5"/>
  <c r="AC50" i="5"/>
  <c r="AC19" i="5"/>
  <c r="W19" i="5"/>
  <c r="X81" i="5"/>
  <c r="W143" i="5"/>
  <c r="X19" i="5"/>
  <c r="W50" i="5"/>
  <c r="AE81" i="5"/>
  <c r="AE50" i="5"/>
  <c r="AC143" i="5"/>
  <c r="AC81" i="5"/>
  <c r="U81" i="5"/>
  <c r="AE19" i="5"/>
  <c r="AF19" i="5"/>
  <c r="P37" i="1"/>
  <c r="W151" i="1"/>
  <c r="X113" i="1"/>
  <c r="X18" i="1"/>
  <c r="W113" i="1"/>
  <c r="W37" i="1"/>
  <c r="X189" i="1"/>
  <c r="U37" i="1"/>
  <c r="W75" i="1"/>
  <c r="U56" i="1"/>
  <c r="F190" i="1"/>
  <c r="D190" i="1"/>
  <c r="C190" i="1"/>
  <c r="F188" i="1"/>
  <c r="D188" i="1"/>
  <c r="C188" i="1"/>
  <c r="F187" i="1"/>
  <c r="D187" i="1"/>
  <c r="C187" i="1"/>
  <c r="H171" i="1"/>
  <c r="G171" i="1"/>
  <c r="F171" i="1"/>
  <c r="E171" i="1"/>
  <c r="D171" i="1"/>
  <c r="C171" i="1"/>
  <c r="H169" i="1"/>
  <c r="G169" i="1"/>
  <c r="F169" i="1"/>
  <c r="E169" i="1"/>
  <c r="D169" i="1"/>
  <c r="C169" i="1"/>
  <c r="H168" i="1"/>
  <c r="G168" i="1"/>
  <c r="F168" i="1"/>
  <c r="E168" i="1"/>
  <c r="D168" i="1"/>
  <c r="C168" i="1"/>
  <c r="F152" i="1"/>
  <c r="D152" i="1"/>
  <c r="C152" i="1"/>
  <c r="F150" i="1"/>
  <c r="D150" i="1"/>
  <c r="C150" i="1"/>
  <c r="F149" i="1"/>
  <c r="D149" i="1"/>
  <c r="C149" i="1"/>
  <c r="H133" i="1"/>
  <c r="G133" i="1"/>
  <c r="F133" i="1"/>
  <c r="E133" i="1"/>
  <c r="D133" i="1"/>
  <c r="C133" i="1"/>
  <c r="H131" i="1"/>
  <c r="G131" i="1"/>
  <c r="F131" i="1"/>
  <c r="E131" i="1"/>
  <c r="D131" i="1"/>
  <c r="C131" i="1"/>
  <c r="H130" i="1"/>
  <c r="G130" i="1"/>
  <c r="F130" i="1"/>
  <c r="E130" i="1"/>
  <c r="D130" i="1"/>
  <c r="C130" i="1"/>
  <c r="F114" i="1"/>
  <c r="D114" i="1"/>
  <c r="C114" i="1"/>
  <c r="F112" i="1"/>
  <c r="D112" i="1"/>
  <c r="C112" i="1"/>
  <c r="F111" i="1"/>
  <c r="D111" i="1"/>
  <c r="C111" i="1"/>
  <c r="H95" i="1"/>
  <c r="G95" i="1"/>
  <c r="F95" i="1"/>
  <c r="E95" i="1"/>
  <c r="D95" i="1"/>
  <c r="C95" i="1"/>
  <c r="H93" i="1"/>
  <c r="G93" i="1"/>
  <c r="F93" i="1"/>
  <c r="E93" i="1"/>
  <c r="D93" i="1"/>
  <c r="C93" i="1"/>
  <c r="H92" i="1"/>
  <c r="G92" i="1"/>
  <c r="F92" i="1"/>
  <c r="E92" i="1"/>
  <c r="D92" i="1"/>
  <c r="C92" i="1"/>
  <c r="F76" i="1"/>
  <c r="D76" i="1"/>
  <c r="C76" i="1"/>
  <c r="F74" i="1"/>
  <c r="D74" i="1"/>
  <c r="C74" i="1"/>
  <c r="F73" i="1"/>
  <c r="D73" i="1"/>
  <c r="C73" i="1"/>
  <c r="H57" i="1"/>
  <c r="G57" i="1"/>
  <c r="F57" i="1"/>
  <c r="E57" i="1"/>
  <c r="D57" i="1"/>
  <c r="C57" i="1"/>
  <c r="H55" i="1"/>
  <c r="G55" i="1"/>
  <c r="F55" i="1"/>
  <c r="E55" i="1"/>
  <c r="D55" i="1"/>
  <c r="C55" i="1"/>
  <c r="H54" i="1"/>
  <c r="G54" i="1"/>
  <c r="F54" i="1"/>
  <c r="E54" i="1"/>
  <c r="D54" i="1"/>
  <c r="C54" i="1"/>
  <c r="D38" i="1"/>
  <c r="F38" i="1"/>
  <c r="D36" i="1"/>
  <c r="F36" i="1"/>
  <c r="D35" i="1"/>
  <c r="F35" i="1"/>
  <c r="C38" i="1"/>
  <c r="C36" i="1"/>
  <c r="C35" i="1"/>
  <c r="C16" i="1"/>
  <c r="H19" i="1"/>
  <c r="G19" i="1"/>
  <c r="F19" i="1"/>
  <c r="E19" i="1"/>
  <c r="D19" i="1"/>
  <c r="C19" i="1"/>
  <c r="H17" i="1"/>
  <c r="G17" i="1"/>
  <c r="F17" i="1"/>
  <c r="E17" i="1"/>
  <c r="D17" i="1"/>
  <c r="C17" i="1"/>
  <c r="H16" i="1"/>
  <c r="G16" i="1"/>
  <c r="F16" i="1"/>
  <c r="E16" i="1"/>
  <c r="D16" i="1"/>
  <c r="N190" i="1"/>
  <c r="L190" i="1"/>
  <c r="K190" i="1"/>
  <c r="N188" i="1"/>
  <c r="L188" i="1"/>
  <c r="K188" i="1"/>
  <c r="N187" i="1"/>
  <c r="L187" i="1"/>
  <c r="K187" i="1"/>
  <c r="N171" i="1"/>
  <c r="L171" i="1"/>
  <c r="K171" i="1"/>
  <c r="N169" i="1"/>
  <c r="L169" i="1"/>
  <c r="K169" i="1"/>
  <c r="N168" i="1"/>
  <c r="L168" i="1"/>
  <c r="K168" i="1"/>
  <c r="N152" i="1"/>
  <c r="L152" i="1"/>
  <c r="K152" i="1"/>
  <c r="N150" i="1"/>
  <c r="L150" i="1"/>
  <c r="K150" i="1"/>
  <c r="N149" i="1"/>
  <c r="L149" i="1"/>
  <c r="K149" i="1"/>
  <c r="N133" i="1"/>
  <c r="L133" i="1"/>
  <c r="K133" i="1"/>
  <c r="N131" i="1"/>
  <c r="L131" i="1"/>
  <c r="K131" i="1"/>
  <c r="N130" i="1"/>
  <c r="L130" i="1"/>
  <c r="K130" i="1"/>
  <c r="N114" i="1"/>
  <c r="L114" i="1"/>
  <c r="K114" i="1"/>
  <c r="N112" i="1"/>
  <c r="L112" i="1"/>
  <c r="K112" i="1"/>
  <c r="N111" i="1"/>
  <c r="L111" i="1"/>
  <c r="K111" i="1"/>
  <c r="N95" i="1"/>
  <c r="L95" i="1"/>
  <c r="K95" i="1"/>
  <c r="N93" i="1"/>
  <c r="L93" i="1"/>
  <c r="K93" i="1"/>
  <c r="N92" i="1"/>
  <c r="L92" i="1"/>
  <c r="K92" i="1"/>
  <c r="N76" i="1"/>
  <c r="L76" i="1"/>
  <c r="K76" i="1"/>
  <c r="N74" i="1"/>
  <c r="L74" i="1"/>
  <c r="K74" i="1"/>
  <c r="N73" i="1"/>
  <c r="L73" i="1"/>
  <c r="K73" i="1"/>
  <c r="N57" i="1"/>
  <c r="L57" i="1"/>
  <c r="K57" i="1"/>
  <c r="N55" i="1"/>
  <c r="L55" i="1"/>
  <c r="K55" i="1"/>
  <c r="N54" i="1"/>
  <c r="L54" i="1"/>
  <c r="K54" i="1"/>
  <c r="L132" i="1" l="1"/>
  <c r="N170" i="1"/>
  <c r="N189" i="1"/>
  <c r="D94" i="1"/>
  <c r="L94" i="1"/>
  <c r="C189" i="1"/>
  <c r="K94" i="1"/>
  <c r="N56" i="1"/>
  <c r="K132" i="1"/>
  <c r="K151" i="1"/>
  <c r="K170" i="1"/>
  <c r="E170" i="1"/>
  <c r="D75" i="1"/>
  <c r="N132" i="1"/>
  <c r="L170" i="1"/>
  <c r="N94" i="1"/>
  <c r="K189" i="1"/>
  <c r="D37" i="1"/>
  <c r="F56" i="1"/>
  <c r="D113" i="1"/>
  <c r="F151" i="1"/>
  <c r="D189" i="1"/>
  <c r="F37" i="1"/>
  <c r="D151" i="1"/>
  <c r="F113" i="1"/>
  <c r="C113" i="1"/>
  <c r="F189" i="1"/>
  <c r="C151" i="1"/>
  <c r="C75" i="1"/>
  <c r="F75" i="1"/>
  <c r="C170" i="1"/>
  <c r="E56" i="1"/>
  <c r="D170" i="1"/>
  <c r="H170" i="1"/>
  <c r="F132" i="1"/>
  <c r="E132" i="1"/>
  <c r="H94" i="1"/>
  <c r="L189" i="1"/>
  <c r="N113" i="1"/>
  <c r="N151" i="1"/>
  <c r="L75" i="1"/>
  <c r="K113" i="1"/>
  <c r="K75" i="1"/>
  <c r="L151" i="1"/>
  <c r="L113" i="1"/>
  <c r="N75" i="1"/>
  <c r="G170" i="1"/>
  <c r="F170" i="1"/>
  <c r="D132" i="1"/>
  <c r="H132" i="1"/>
  <c r="C132" i="1"/>
  <c r="E94" i="1"/>
  <c r="D56" i="1"/>
  <c r="H56" i="1"/>
  <c r="G132" i="1"/>
  <c r="C94" i="1"/>
  <c r="G94" i="1"/>
  <c r="C56" i="1"/>
  <c r="G56" i="1"/>
  <c r="F94" i="1"/>
  <c r="F18" i="1"/>
  <c r="G18" i="1"/>
  <c r="E18" i="1"/>
  <c r="C18" i="1"/>
  <c r="D18" i="1"/>
  <c r="H18" i="1"/>
  <c r="L56" i="1"/>
  <c r="K56" i="1"/>
  <c r="C37" i="1"/>
  <c r="K16" i="1"/>
  <c r="P163" i="1"/>
  <c r="P164" i="1"/>
  <c r="P165" i="1"/>
  <c r="P166" i="1"/>
  <c r="O163" i="1"/>
  <c r="O164" i="1"/>
  <c r="O165" i="1"/>
  <c r="O166" i="1"/>
  <c r="M163" i="1"/>
  <c r="M164" i="1"/>
  <c r="M165" i="1"/>
  <c r="M166" i="1"/>
  <c r="P125" i="1"/>
  <c r="P126" i="1"/>
  <c r="P127" i="1"/>
  <c r="P128" i="1"/>
  <c r="O125" i="1"/>
  <c r="O126" i="1"/>
  <c r="O127" i="1"/>
  <c r="O128" i="1"/>
  <c r="M125" i="1"/>
  <c r="M126" i="1"/>
  <c r="M127" i="1"/>
  <c r="M128" i="1"/>
  <c r="P87" i="1"/>
  <c r="P88" i="1"/>
  <c r="P89" i="1"/>
  <c r="P90" i="1"/>
  <c r="O87" i="1"/>
  <c r="O88" i="1"/>
  <c r="O89" i="1"/>
  <c r="O90" i="1"/>
  <c r="M87" i="1"/>
  <c r="M88" i="1"/>
  <c r="M89" i="1"/>
  <c r="M90" i="1"/>
  <c r="P49" i="1"/>
  <c r="P50" i="1"/>
  <c r="P51" i="1"/>
  <c r="P52" i="1"/>
  <c r="O49" i="1"/>
  <c r="O50" i="1"/>
  <c r="O51" i="1"/>
  <c r="O52" i="1"/>
  <c r="M49" i="1"/>
  <c r="M50" i="1"/>
  <c r="M51" i="1"/>
  <c r="M52" i="1"/>
  <c r="P11" i="1"/>
  <c r="P12" i="1"/>
  <c r="P13" i="1"/>
  <c r="P14" i="1"/>
  <c r="O11" i="1"/>
  <c r="O12" i="1"/>
  <c r="O13" i="1"/>
  <c r="O14" i="1"/>
  <c r="M11" i="1"/>
  <c r="M12" i="1"/>
  <c r="M13" i="1"/>
  <c r="M14" i="1"/>
  <c r="P174" i="1" l="1"/>
  <c r="P159" i="1"/>
  <c r="P160" i="1"/>
  <c r="P161" i="1"/>
  <c r="P162" i="1"/>
  <c r="P158" i="1"/>
  <c r="P137" i="1"/>
  <c r="P136" i="1"/>
  <c r="P121" i="1"/>
  <c r="P122" i="1"/>
  <c r="P123" i="1"/>
  <c r="P124" i="1"/>
  <c r="P120" i="1"/>
  <c r="P99" i="1"/>
  <c r="P98" i="1"/>
  <c r="P83" i="1"/>
  <c r="P84" i="1"/>
  <c r="P85" i="1"/>
  <c r="P86" i="1"/>
  <c r="P82" i="1"/>
  <c r="P61" i="1"/>
  <c r="P60" i="1"/>
  <c r="P45" i="1"/>
  <c r="P46" i="1"/>
  <c r="P47" i="1"/>
  <c r="P48" i="1"/>
  <c r="P44" i="1"/>
  <c r="P7" i="1"/>
  <c r="P8" i="1"/>
  <c r="P9" i="1"/>
  <c r="P10" i="1"/>
  <c r="P6" i="1"/>
  <c r="H23" i="1"/>
  <c r="H24" i="1"/>
  <c r="H25" i="1"/>
  <c r="H26" i="1"/>
  <c r="H28" i="1"/>
  <c r="H22" i="1"/>
  <c r="H61" i="1"/>
  <c r="H62" i="1"/>
  <c r="H63" i="1"/>
  <c r="H64" i="1"/>
  <c r="H65" i="1"/>
  <c r="H66" i="1"/>
  <c r="H60" i="1"/>
  <c r="H99" i="1"/>
  <c r="H100" i="1"/>
  <c r="H101" i="1"/>
  <c r="H102" i="1"/>
  <c r="H103" i="1"/>
  <c r="H104" i="1"/>
  <c r="H98" i="1"/>
  <c r="H137" i="1"/>
  <c r="H138" i="1"/>
  <c r="H139" i="1"/>
  <c r="H140" i="1"/>
  <c r="H141" i="1"/>
  <c r="H142" i="1"/>
  <c r="H136" i="1"/>
  <c r="H175" i="1"/>
  <c r="H176" i="1"/>
  <c r="H178" i="1"/>
  <c r="H179" i="1"/>
  <c r="H180" i="1"/>
  <c r="H174" i="1"/>
  <c r="H150" i="1" l="1"/>
  <c r="H152" i="1"/>
  <c r="H149" i="1"/>
  <c r="H114" i="1"/>
  <c r="H111" i="1"/>
  <c r="H112" i="1"/>
  <c r="P95" i="1"/>
  <c r="P92" i="1"/>
  <c r="P93" i="1"/>
  <c r="P130" i="1"/>
  <c r="P133" i="1"/>
  <c r="P131" i="1"/>
  <c r="P169" i="1"/>
  <c r="P171" i="1"/>
  <c r="P168" i="1"/>
  <c r="H76" i="1"/>
  <c r="H73" i="1"/>
  <c r="H74" i="1"/>
  <c r="H190" i="1"/>
  <c r="H187" i="1"/>
  <c r="H188" i="1"/>
  <c r="H38" i="1"/>
  <c r="H35" i="1"/>
  <c r="H36" i="1"/>
  <c r="P152" i="1"/>
  <c r="P149" i="1"/>
  <c r="P150" i="1"/>
  <c r="P188" i="1"/>
  <c r="P190" i="1"/>
  <c r="P187" i="1"/>
  <c r="P114" i="1"/>
  <c r="P112" i="1"/>
  <c r="P111" i="1"/>
  <c r="P54" i="1"/>
  <c r="P57" i="1"/>
  <c r="P55" i="1"/>
  <c r="P76" i="1"/>
  <c r="P74" i="1"/>
  <c r="P73" i="1"/>
  <c r="P94" i="1" l="1"/>
  <c r="H113" i="1"/>
  <c r="H189" i="1"/>
  <c r="H75" i="1"/>
  <c r="H37" i="1"/>
  <c r="P170" i="1"/>
  <c r="P56" i="1"/>
  <c r="P151" i="1"/>
  <c r="H151" i="1"/>
  <c r="P189" i="1"/>
  <c r="P132" i="1"/>
  <c r="P113" i="1"/>
  <c r="P75" i="1"/>
  <c r="O162" i="1" l="1"/>
  <c r="M162" i="1"/>
  <c r="O124" i="1"/>
  <c r="M124" i="1"/>
  <c r="O86" i="1"/>
  <c r="M86" i="1"/>
  <c r="O48" i="1"/>
  <c r="M48" i="1"/>
  <c r="O10" i="1"/>
  <c r="M10" i="1"/>
  <c r="O161" i="1"/>
  <c r="M161" i="1"/>
  <c r="O123" i="1"/>
  <c r="M123" i="1"/>
  <c r="O85" i="1"/>
  <c r="M85" i="1"/>
  <c r="O47" i="1"/>
  <c r="M47" i="1"/>
  <c r="O9" i="1"/>
  <c r="M9" i="1"/>
  <c r="O160" i="1"/>
  <c r="M160" i="1"/>
  <c r="O122" i="1"/>
  <c r="M122" i="1"/>
  <c r="O84" i="1"/>
  <c r="M84" i="1"/>
  <c r="O46" i="1"/>
  <c r="M46" i="1"/>
  <c r="O8" i="1"/>
  <c r="M8" i="1"/>
  <c r="O159" i="1"/>
  <c r="M159" i="1"/>
  <c r="O121" i="1"/>
  <c r="M121" i="1"/>
  <c r="O83" i="1"/>
  <c r="M83" i="1"/>
  <c r="O45" i="1"/>
  <c r="M45" i="1"/>
  <c r="O7" i="1"/>
  <c r="M7" i="1"/>
  <c r="O158" i="1"/>
  <c r="M158" i="1"/>
  <c r="O120" i="1"/>
  <c r="M120" i="1"/>
  <c r="O82" i="1"/>
  <c r="M82" i="1"/>
  <c r="O44" i="1"/>
  <c r="M44" i="1"/>
  <c r="O6" i="1"/>
  <c r="M6" i="1"/>
  <c r="M175" i="1"/>
  <c r="O137" i="1"/>
  <c r="O136" i="1"/>
  <c r="M137" i="1"/>
  <c r="O99" i="1"/>
  <c r="M99" i="1"/>
  <c r="O61" i="1"/>
  <c r="M61" i="1"/>
  <c r="O174" i="1"/>
  <c r="M174" i="1"/>
  <c r="M136" i="1"/>
  <c r="O98" i="1"/>
  <c r="O60" i="1"/>
  <c r="M60" i="1"/>
  <c r="G180" i="1"/>
  <c r="E180" i="1"/>
  <c r="G142" i="1"/>
  <c r="E142" i="1"/>
  <c r="G104" i="1"/>
  <c r="E104" i="1"/>
  <c r="E66" i="1"/>
  <c r="G28" i="1"/>
  <c r="E28" i="1"/>
  <c r="G179" i="1"/>
  <c r="E179" i="1"/>
  <c r="G141" i="1"/>
  <c r="E141" i="1"/>
  <c r="G103" i="1"/>
  <c r="E103" i="1"/>
  <c r="G65" i="1"/>
  <c r="E65" i="1"/>
  <c r="G27" i="1"/>
  <c r="E27" i="1"/>
  <c r="G178" i="1"/>
  <c r="E178" i="1"/>
  <c r="G140" i="1"/>
  <c r="E140" i="1"/>
  <c r="G102" i="1"/>
  <c r="E102" i="1"/>
  <c r="M190" i="1" l="1"/>
  <c r="M187" i="1"/>
  <c r="M188" i="1"/>
  <c r="M130" i="1"/>
  <c r="M133" i="1"/>
  <c r="M131" i="1"/>
  <c r="M152" i="1"/>
  <c r="M149" i="1"/>
  <c r="M150" i="1"/>
  <c r="O93" i="1"/>
  <c r="O95" i="1"/>
  <c r="O92" i="1"/>
  <c r="O169" i="1"/>
  <c r="O171" i="1"/>
  <c r="O168" i="1"/>
  <c r="M92" i="1"/>
  <c r="M93" i="1"/>
  <c r="M95" i="1"/>
  <c r="M171" i="1"/>
  <c r="M168" i="1"/>
  <c r="M169" i="1"/>
  <c r="O188" i="1"/>
  <c r="O190" i="1"/>
  <c r="O187" i="1"/>
  <c r="O150" i="1"/>
  <c r="O152" i="1"/>
  <c r="O149" i="1"/>
  <c r="O133" i="1"/>
  <c r="O131" i="1"/>
  <c r="O130" i="1"/>
  <c r="O112" i="1"/>
  <c r="O114" i="1"/>
  <c r="O111" i="1"/>
  <c r="M114" i="1"/>
  <c r="M111" i="1"/>
  <c r="M112" i="1"/>
  <c r="O76" i="1"/>
  <c r="O74" i="1"/>
  <c r="O73" i="1"/>
  <c r="M57" i="1"/>
  <c r="M55" i="1"/>
  <c r="M54" i="1"/>
  <c r="M73" i="1"/>
  <c r="M76" i="1"/>
  <c r="M74" i="1"/>
  <c r="O54" i="1"/>
  <c r="O57" i="1"/>
  <c r="O55" i="1"/>
  <c r="G64" i="1"/>
  <c r="E64" i="1"/>
  <c r="G26" i="1"/>
  <c r="E26" i="1"/>
  <c r="G139" i="1"/>
  <c r="E139" i="1"/>
  <c r="G101" i="1"/>
  <c r="E101" i="1"/>
  <c r="G63" i="1"/>
  <c r="E63" i="1"/>
  <c r="G25" i="1"/>
  <c r="E25" i="1"/>
  <c r="G176" i="1"/>
  <c r="E176" i="1"/>
  <c r="G138" i="1"/>
  <c r="E138" i="1"/>
  <c r="G100" i="1"/>
  <c r="E100" i="1"/>
  <c r="G62" i="1"/>
  <c r="E62" i="1"/>
  <c r="G24" i="1"/>
  <c r="E24" i="1"/>
  <c r="G175" i="1"/>
  <c r="E175" i="1"/>
  <c r="G137" i="1"/>
  <c r="E137" i="1"/>
  <c r="G99" i="1"/>
  <c r="E99" i="1"/>
  <c r="G61" i="1"/>
  <c r="E61" i="1"/>
  <c r="G23" i="1"/>
  <c r="E23" i="1"/>
  <c r="M132" i="1" l="1"/>
  <c r="M170" i="1"/>
  <c r="M189" i="1"/>
  <c r="O151" i="1"/>
  <c r="M94" i="1"/>
  <c r="O132" i="1"/>
  <c r="O94" i="1"/>
  <c r="O189" i="1"/>
  <c r="O170" i="1"/>
  <c r="M151" i="1"/>
  <c r="O113" i="1"/>
  <c r="M113" i="1"/>
  <c r="O75" i="1"/>
  <c r="O56" i="1"/>
  <c r="M75" i="1"/>
  <c r="M56" i="1"/>
  <c r="G174" i="1"/>
  <c r="E174" i="1"/>
  <c r="G136" i="1"/>
  <c r="E136" i="1"/>
  <c r="G98" i="1"/>
  <c r="E98" i="1"/>
  <c r="G60" i="1"/>
  <c r="E60" i="1"/>
  <c r="G22" i="1"/>
  <c r="E22" i="1"/>
  <c r="G114" i="1" l="1"/>
  <c r="G111" i="1"/>
  <c r="G112" i="1"/>
  <c r="E35" i="1"/>
  <c r="E36" i="1"/>
  <c r="E38" i="1"/>
  <c r="E188" i="1"/>
  <c r="E190" i="1"/>
  <c r="E187" i="1"/>
  <c r="G74" i="1"/>
  <c r="G76" i="1"/>
  <c r="G73" i="1"/>
  <c r="G150" i="1"/>
  <c r="G152" i="1"/>
  <c r="G149" i="1"/>
  <c r="E76" i="1"/>
  <c r="E73" i="1"/>
  <c r="E74" i="1"/>
  <c r="E152" i="1"/>
  <c r="E149" i="1"/>
  <c r="E150" i="1"/>
  <c r="G36" i="1"/>
  <c r="G38" i="1"/>
  <c r="G35" i="1"/>
  <c r="G190" i="1"/>
  <c r="G187" i="1"/>
  <c r="G188" i="1"/>
  <c r="E112" i="1"/>
  <c r="E114" i="1"/>
  <c r="E111" i="1"/>
  <c r="E151" i="1" l="1"/>
  <c r="G189" i="1"/>
  <c r="G113" i="1"/>
  <c r="E75" i="1"/>
  <c r="E113" i="1"/>
  <c r="G37" i="1"/>
  <c r="G75" i="1"/>
  <c r="E189" i="1"/>
  <c r="G151" i="1"/>
  <c r="E37" i="1"/>
  <c r="P19" i="1" l="1"/>
  <c r="O19" i="1"/>
  <c r="N19" i="1"/>
  <c r="M19" i="1"/>
  <c r="L19" i="1"/>
  <c r="K19" i="1"/>
  <c r="P17" i="1"/>
  <c r="O17" i="1"/>
  <c r="N17" i="1"/>
  <c r="M17" i="1"/>
  <c r="L17" i="1"/>
  <c r="K17" i="1"/>
  <c r="P16" i="1"/>
  <c r="O16" i="1"/>
  <c r="N16" i="1"/>
  <c r="M16" i="1"/>
  <c r="L16" i="1"/>
  <c r="P18" i="1" l="1"/>
  <c r="O18" i="1"/>
  <c r="L18" i="1"/>
  <c r="K18" i="1"/>
  <c r="N18" i="1"/>
  <c r="M18" i="1"/>
</calcChain>
</file>

<file path=xl/sharedStrings.xml><?xml version="1.0" encoding="utf-8"?>
<sst xmlns="http://schemas.openxmlformats.org/spreadsheetml/2006/main" count="1311" uniqueCount="87">
  <si>
    <t>Control</t>
  </si>
  <si>
    <t>Ribbons</t>
  </si>
  <si>
    <t>IHCs</t>
  </si>
  <si>
    <t>Ribbon:IHC Ratio</t>
  </si>
  <si>
    <t>Ribbons w/o Terminals</t>
  </si>
  <si>
    <t>Ribbons w/ Terminals</t>
  </si>
  <si>
    <t>8.0kHz</t>
  </si>
  <si>
    <t>11.3kHz</t>
  </si>
  <si>
    <t>16.0kHz</t>
  </si>
  <si>
    <t>22.6kHz</t>
  </si>
  <si>
    <t>32.0kHz</t>
  </si>
  <si>
    <t>Synapse Counts P7</t>
  </si>
  <si>
    <r>
      <t>Tmc</t>
    </r>
    <r>
      <rPr>
        <b/>
        <i/>
        <vertAlign val="superscript"/>
        <sz val="11"/>
        <color theme="1"/>
        <rFont val="Calibri"/>
        <family val="2"/>
        <scheme val="minor"/>
      </rPr>
      <t>-/-</t>
    </r>
  </si>
  <si>
    <t>Synapse Counts P14</t>
  </si>
  <si>
    <t>1087045-P7R1C</t>
  </si>
  <si>
    <t>1087045-P7R2C</t>
  </si>
  <si>
    <t>1087045-P7R3C</t>
  </si>
  <si>
    <t>1087045-P7L1C</t>
  </si>
  <si>
    <t>1087045-P7L2C</t>
  </si>
  <si>
    <t>1131715-P7L1C</t>
  </si>
  <si>
    <t>1131715-P7L2C</t>
  </si>
  <si>
    <t>1131715-P14L1C</t>
  </si>
  <si>
    <t>1131715-P14L2C</t>
  </si>
  <si>
    <t>1081820-P14R1C</t>
  </si>
  <si>
    <t>1081820-P14R2C</t>
  </si>
  <si>
    <t>1081821-P14L1C</t>
  </si>
  <si>
    <t>1081821-P14L2C</t>
  </si>
  <si>
    <t>1081821-P14L3C</t>
  </si>
  <si>
    <t>Synapse:IHC Ratio</t>
  </si>
  <si>
    <t>1221818-P14L1C</t>
  </si>
  <si>
    <t>1221818-P14L2C</t>
  </si>
  <si>
    <t>1221818-P14L3C</t>
  </si>
  <si>
    <t>1221818-P14L4C</t>
  </si>
  <si>
    <t>Total Average</t>
  </si>
  <si>
    <t xml:space="preserve"> Total StDev</t>
  </si>
  <si>
    <t>Total StErr</t>
  </si>
  <si>
    <t>Total n</t>
  </si>
  <si>
    <t>1087603-P7L1C</t>
  </si>
  <si>
    <t>1087603-P7L2C</t>
  </si>
  <si>
    <t>1087603-P7L3C</t>
  </si>
  <si>
    <t>1087603-P7L4C</t>
  </si>
  <si>
    <t>1087603-P7R3C</t>
  </si>
  <si>
    <t>1081821-P7L1C</t>
  </si>
  <si>
    <t>1081821-P7L2C</t>
  </si>
  <si>
    <t>1081821-P7L4C</t>
  </si>
  <si>
    <t>1081821-P7R3C</t>
  </si>
  <si>
    <r>
      <t>Tmc</t>
    </r>
    <r>
      <rPr>
        <b/>
        <i/>
        <vertAlign val="superscript"/>
        <sz val="11"/>
        <color theme="1"/>
        <rFont val="Calibri"/>
        <family val="2"/>
        <scheme val="minor"/>
      </rPr>
      <t>-/+</t>
    </r>
  </si>
  <si>
    <r>
      <t>Tmc</t>
    </r>
    <r>
      <rPr>
        <b/>
        <i/>
        <vertAlign val="superscript"/>
        <sz val="11"/>
        <color theme="1"/>
        <rFont val="Calibri"/>
        <family val="2"/>
        <scheme val="minor"/>
      </rPr>
      <t>+/-</t>
    </r>
  </si>
  <si>
    <t>Tmc1 KO</t>
  </si>
  <si>
    <t>Tmc2 KO</t>
  </si>
  <si>
    <t>1131715-P14L3C</t>
  </si>
  <si>
    <t>1131715-P14L4C</t>
  </si>
  <si>
    <t>Synapse Counts P28</t>
  </si>
  <si>
    <t>1087603-P28L1C</t>
  </si>
  <si>
    <t>1087603-P28L2C</t>
  </si>
  <si>
    <t>1087603-P28L3C</t>
  </si>
  <si>
    <t>1249700-P28L1C</t>
  </si>
  <si>
    <t>1249700-P28L2C</t>
  </si>
  <si>
    <t>1249686-P28L1C</t>
  </si>
  <si>
    <t>1249686-P28L2C</t>
  </si>
  <si>
    <t>1249686-P28L3C</t>
  </si>
  <si>
    <t>1249686-P28L4C</t>
  </si>
  <si>
    <t>1221945-P7R1C</t>
  </si>
  <si>
    <t>1221945-P7R2C</t>
  </si>
  <si>
    <t>1221945-P7R3C</t>
  </si>
  <si>
    <t>1249510-L1C</t>
  </si>
  <si>
    <t>1249510-L2C</t>
  </si>
  <si>
    <t>1249510-L3C</t>
  </si>
  <si>
    <t>1249510-L4C</t>
  </si>
  <si>
    <t>1249656-P7R2C</t>
  </si>
  <si>
    <t>1249506-P710R</t>
  </si>
  <si>
    <t>1249506-P780L</t>
  </si>
  <si>
    <t>1249506-P7110L</t>
  </si>
  <si>
    <t>1249506-P71080L</t>
  </si>
  <si>
    <t>1249691-P14L1C</t>
  </si>
  <si>
    <t>1249691-P14L2C</t>
  </si>
  <si>
    <t>1249691-P14L3C</t>
  </si>
  <si>
    <t>1249691-P14L4C</t>
  </si>
  <si>
    <t>1249506-L1C</t>
  </si>
  <si>
    <t>1249506-L2C</t>
  </si>
  <si>
    <t>1249506-L3C</t>
  </si>
  <si>
    <t>1249506-L4C</t>
  </si>
  <si>
    <t>1249506-L5C</t>
  </si>
  <si>
    <t>1249509-L1C</t>
  </si>
  <si>
    <t>1221934-L1C</t>
  </si>
  <si>
    <t>1249533-L1C-8</t>
  </si>
  <si>
    <t>1249533-L1C-80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</si>
</sst>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perscript"/>
      <sz val="11"/>
      <color theme="1"/>
      <name val="Calibri"/>
      <family val="2"/>
      <scheme val="minor"/>
    </font>
    <font>
      <sz val="11"/>
      <color theme="2"/>
      <name val="Calibri"/>
      <family val="2"/>
      <scheme val="minor"/>
    </font>
    <font>
      <b/>
      <sz val="11"/>
      <color theme="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0"/>
      <color theme="4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4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48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6BCEA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3" fillId="5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0" fillId="2" borderId="0" xfId="0" applyFill="1"/>
    <xf numFmtId="0" fontId="11" fillId="2" borderId="0" xfId="0" applyFont="1" applyFill="1"/>
    <xf numFmtId="0" fontId="11" fillId="0" borderId="0" xfId="0" applyFont="1"/>
    <xf numFmtId="0" fontId="11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6BCEA"/>
      <color rgb="FFBD92DE"/>
      <color rgb="FFFFC8C8"/>
      <color rgb="FFFFFFAF"/>
      <color rgb="FFFAC882"/>
      <color rgb="FFFF9797"/>
      <color rgb="FFFF6D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91"/>
  <sheetViews>
    <sheetView zoomScale="55" zoomScaleNormal="55" workbookViewId="0">
      <selection activeCell="Y1" sqref="Y1:Y1048576"/>
    </sheetView>
  </sheetViews>
  <sheetFormatPr defaultColWidth="8.85546875" defaultRowHeight="15" x14ac:dyDescent="0.25"/>
  <cols>
    <col min="1" max="1" width="3.7109375" style="8" customWidth="1"/>
    <col min="2" max="2" width="22.28515625" style="3" bestFit="1" customWidth="1"/>
    <col min="3" max="3" width="14.85546875" style="1" bestFit="1" customWidth="1"/>
    <col min="4" max="4" width="10.28515625" style="1" bestFit="1" customWidth="1"/>
    <col min="5" max="5" width="15.7109375" style="1" bestFit="1" customWidth="1"/>
    <col min="6" max="6" width="20.140625" style="1" bestFit="1" customWidth="1"/>
    <col min="7" max="7" width="21.28515625" style="1" bestFit="1" customWidth="1"/>
    <col min="8" max="8" width="22" style="1" bestFit="1" customWidth="1"/>
    <col min="9" max="9" width="3.7109375" style="8" customWidth="1"/>
    <col min="10" max="10" width="22.28515625" style="3" bestFit="1" customWidth="1"/>
    <col min="11" max="11" width="7.85546875" style="1" bestFit="1" customWidth="1"/>
    <col min="12" max="12" width="10.28515625" style="1" bestFit="1" customWidth="1"/>
    <col min="13" max="13" width="15.7109375" style="1" bestFit="1" customWidth="1"/>
    <col min="14" max="14" width="20.140625" style="1" bestFit="1" customWidth="1"/>
    <col min="15" max="15" width="21.28515625" style="1" bestFit="1" customWidth="1"/>
    <col min="16" max="16" width="22" style="1" bestFit="1" customWidth="1"/>
    <col min="17" max="17" width="3.7109375" style="8" customWidth="1"/>
    <col min="18" max="18" width="24.5703125" style="3" bestFit="1" customWidth="1"/>
    <col min="19" max="19" width="18.28515625" style="1" bestFit="1" customWidth="1"/>
    <col min="20" max="20" width="17.28515625" style="1" bestFit="1" customWidth="1"/>
    <col min="21" max="21" width="20.5703125" style="1" bestFit="1" customWidth="1"/>
    <col min="22" max="22" width="25.140625" style="1" bestFit="1" customWidth="1"/>
    <col min="23" max="23" width="26.7109375" style="1" bestFit="1" customWidth="1"/>
    <col min="24" max="24" width="28.42578125" style="1" bestFit="1" customWidth="1"/>
    <col min="25" max="25" width="3.7109375" style="8" customWidth="1"/>
    <col min="26" max="26" width="21.7109375" style="1" bestFit="1" customWidth="1"/>
    <col min="27" max="16384" width="8.85546875" style="1"/>
  </cols>
  <sheetData>
    <row r="1" spans="1:36" s="5" customFormat="1" x14ac:dyDescent="0.25">
      <c r="B1" s="6"/>
      <c r="J1" s="6"/>
      <c r="R1" s="6"/>
    </row>
    <row r="2" spans="1:36" x14ac:dyDescent="0.25">
      <c r="B2" s="9" t="s">
        <v>11</v>
      </c>
      <c r="C2" s="10"/>
      <c r="D2" s="10"/>
      <c r="E2" s="10"/>
      <c r="F2" s="10"/>
      <c r="G2" s="10"/>
      <c r="H2" s="10"/>
      <c r="J2" s="4" t="s">
        <v>13</v>
      </c>
      <c r="K2" s="11"/>
      <c r="L2" s="11"/>
      <c r="M2" s="11"/>
      <c r="N2" s="11"/>
      <c r="O2" s="11"/>
      <c r="P2" s="11"/>
      <c r="R2" s="29" t="s">
        <v>52</v>
      </c>
      <c r="S2" s="30"/>
      <c r="T2" s="30"/>
      <c r="U2" s="30"/>
      <c r="V2" s="30"/>
      <c r="W2" s="30"/>
      <c r="X2" s="30"/>
    </row>
    <row r="3" spans="1:36" x14ac:dyDescent="0.25">
      <c r="B3" s="9" t="s">
        <v>6</v>
      </c>
      <c r="C3" s="10"/>
      <c r="D3" s="10"/>
      <c r="E3" s="10"/>
      <c r="F3" s="10"/>
      <c r="G3" s="10"/>
      <c r="H3" s="10"/>
      <c r="J3" s="4" t="s">
        <v>6</v>
      </c>
      <c r="K3" s="11"/>
      <c r="L3" s="11"/>
      <c r="M3" s="11"/>
      <c r="N3" s="11"/>
      <c r="O3" s="11"/>
      <c r="P3" s="11"/>
      <c r="R3" s="29" t="s">
        <v>6</v>
      </c>
      <c r="S3" s="29"/>
      <c r="T3" s="30"/>
      <c r="U3" s="29"/>
      <c r="V3" s="30"/>
      <c r="W3" s="30"/>
      <c r="X3" s="30"/>
      <c r="AA3" s="3"/>
    </row>
    <row r="4" spans="1:36" s="3" customFormat="1" x14ac:dyDescent="0.25">
      <c r="A4" s="12"/>
      <c r="C4" s="3" t="s">
        <v>1</v>
      </c>
      <c r="D4" s="3" t="s">
        <v>2</v>
      </c>
      <c r="E4" s="3" t="s">
        <v>3</v>
      </c>
      <c r="F4" s="3" t="s">
        <v>5</v>
      </c>
      <c r="G4" s="3" t="s">
        <v>4</v>
      </c>
      <c r="H4" s="3" t="s">
        <v>28</v>
      </c>
      <c r="I4" s="12"/>
      <c r="K4" s="3" t="s">
        <v>1</v>
      </c>
      <c r="L4" s="3" t="s">
        <v>2</v>
      </c>
      <c r="M4" s="3" t="s">
        <v>3</v>
      </c>
      <c r="N4" s="3" t="s">
        <v>5</v>
      </c>
      <c r="O4" s="3" t="s">
        <v>4</v>
      </c>
      <c r="P4" s="3" t="s">
        <v>28</v>
      </c>
      <c r="Q4" s="12"/>
      <c r="S4" s="3" t="s">
        <v>1</v>
      </c>
      <c r="T4" s="3" t="s">
        <v>2</v>
      </c>
      <c r="U4" s="3" t="s">
        <v>3</v>
      </c>
      <c r="V4" s="3" t="s">
        <v>5</v>
      </c>
      <c r="W4" s="3" t="s">
        <v>4</v>
      </c>
      <c r="X4" s="3" t="s">
        <v>28</v>
      </c>
      <c r="Y4" s="12"/>
    </row>
    <row r="5" spans="1:36" x14ac:dyDescent="0.25">
      <c r="B5" s="13" t="s">
        <v>0</v>
      </c>
      <c r="J5" s="14" t="s">
        <v>0</v>
      </c>
      <c r="R5" s="28" t="s">
        <v>0</v>
      </c>
      <c r="S5" s="3"/>
      <c r="T5" s="3"/>
      <c r="U5" s="3"/>
      <c r="V5" s="3"/>
      <c r="W5" s="3"/>
      <c r="X5" s="3"/>
      <c r="Y5" s="12"/>
      <c r="Z5" s="3"/>
      <c r="AA5" s="3"/>
      <c r="AB5" s="3"/>
      <c r="AC5" s="3"/>
      <c r="AD5" s="3"/>
      <c r="AF5" s="3"/>
      <c r="AG5" s="3"/>
      <c r="AH5" s="3"/>
      <c r="AI5" s="3"/>
      <c r="AJ5" s="3"/>
    </row>
    <row r="6" spans="1:36" x14ac:dyDescent="0.25">
      <c r="B6" s="15" t="s">
        <v>42</v>
      </c>
      <c r="C6" s="1">
        <v>312</v>
      </c>
      <c r="D6" s="1">
        <v>8</v>
      </c>
      <c r="E6" s="1">
        <f t="shared" ref="E6:E9" si="0">C6/D6</f>
        <v>39</v>
      </c>
      <c r="F6" s="1">
        <v>312</v>
      </c>
      <c r="G6" s="1">
        <f t="shared" ref="G6:G9" si="1">C6-F6</f>
        <v>0</v>
      </c>
      <c r="H6" s="1">
        <f>F6/D6</f>
        <v>39</v>
      </c>
      <c r="J6" s="3" t="s">
        <v>23</v>
      </c>
      <c r="K6" s="1">
        <v>115</v>
      </c>
      <c r="L6" s="1">
        <v>8</v>
      </c>
      <c r="M6" s="1">
        <f t="shared" ref="M6:M8" si="2">K6/L6</f>
        <v>14.375</v>
      </c>
      <c r="N6" s="1">
        <v>114</v>
      </c>
      <c r="O6" s="1">
        <f t="shared" ref="O6:O8" si="3">K6-N6</f>
        <v>1</v>
      </c>
      <c r="P6" s="1">
        <f>N6/L6</f>
        <v>14.25</v>
      </c>
      <c r="R6" s="15" t="s">
        <v>58</v>
      </c>
      <c r="S6" s="1">
        <v>152</v>
      </c>
      <c r="T6" s="1">
        <v>10</v>
      </c>
      <c r="U6" s="1">
        <f>S6/T6</f>
        <v>15.2</v>
      </c>
      <c r="V6" s="1">
        <f>S6-W6</f>
        <v>152</v>
      </c>
      <c r="W6" s="1">
        <v>0</v>
      </c>
      <c r="X6" s="1">
        <f>V6/T6</f>
        <v>15.2</v>
      </c>
      <c r="Y6" s="12"/>
      <c r="Z6" s="2"/>
      <c r="AA6" s="2"/>
      <c r="AB6" s="2"/>
      <c r="AC6" s="2"/>
      <c r="AD6" s="2"/>
    </row>
    <row r="7" spans="1:36" x14ac:dyDescent="0.25">
      <c r="B7" s="15" t="s">
        <v>43</v>
      </c>
      <c r="C7" s="1">
        <v>282</v>
      </c>
      <c r="D7" s="1">
        <v>8</v>
      </c>
      <c r="E7" s="1">
        <f t="shared" si="0"/>
        <v>35.25</v>
      </c>
      <c r="F7" s="1">
        <v>282</v>
      </c>
      <c r="G7" s="1">
        <f t="shared" si="1"/>
        <v>0</v>
      </c>
      <c r="H7" s="1">
        <f t="shared" ref="H7:H9" si="4">F7/D7</f>
        <v>35.25</v>
      </c>
      <c r="J7" s="3" t="s">
        <v>24</v>
      </c>
      <c r="K7" s="1">
        <v>132</v>
      </c>
      <c r="L7" s="1">
        <v>9</v>
      </c>
      <c r="M7" s="1">
        <f t="shared" si="2"/>
        <v>14.666666666666666</v>
      </c>
      <c r="N7" s="1">
        <v>132</v>
      </c>
      <c r="O7" s="1">
        <f t="shared" si="3"/>
        <v>0</v>
      </c>
      <c r="P7" s="1">
        <f t="shared" ref="P7:P8" si="5">N7/L7</f>
        <v>14.666666666666666</v>
      </c>
      <c r="R7" s="15" t="s">
        <v>59</v>
      </c>
      <c r="S7" s="1">
        <v>141</v>
      </c>
      <c r="T7" s="1">
        <v>9</v>
      </c>
      <c r="U7" s="1">
        <f t="shared" ref="U7:U9" si="6">S7/T7</f>
        <v>15.666666666666666</v>
      </c>
      <c r="V7" s="1">
        <f t="shared" ref="V7:V9" si="7">S7-W7</f>
        <v>141</v>
      </c>
      <c r="W7" s="1">
        <v>0</v>
      </c>
      <c r="X7" s="1">
        <f t="shared" ref="X7:X9" si="8">V7/T7</f>
        <v>15.666666666666666</v>
      </c>
      <c r="Y7" s="12"/>
      <c r="Z7" s="2"/>
      <c r="AA7" s="2"/>
      <c r="AB7" s="2"/>
      <c r="AC7" s="2"/>
      <c r="AD7" s="2"/>
    </row>
    <row r="8" spans="1:36" x14ac:dyDescent="0.25">
      <c r="B8" s="15" t="s">
        <v>44</v>
      </c>
      <c r="C8" s="1">
        <v>309</v>
      </c>
      <c r="D8" s="1">
        <v>8</v>
      </c>
      <c r="E8" s="1">
        <f t="shared" si="0"/>
        <v>38.625</v>
      </c>
      <c r="F8" s="1">
        <v>309</v>
      </c>
      <c r="G8" s="1">
        <f t="shared" si="1"/>
        <v>0</v>
      </c>
      <c r="H8" s="1">
        <f t="shared" si="4"/>
        <v>38.625</v>
      </c>
      <c r="J8" s="3" t="s">
        <v>25</v>
      </c>
      <c r="K8" s="1">
        <v>127</v>
      </c>
      <c r="L8" s="1">
        <v>8</v>
      </c>
      <c r="M8" s="1">
        <f t="shared" si="2"/>
        <v>15.875</v>
      </c>
      <c r="N8" s="1">
        <v>127</v>
      </c>
      <c r="O8" s="1">
        <f t="shared" si="3"/>
        <v>0</v>
      </c>
      <c r="P8" s="1">
        <f t="shared" si="5"/>
        <v>15.875</v>
      </c>
      <c r="R8" s="15" t="s">
        <v>60</v>
      </c>
      <c r="S8" s="1">
        <v>150</v>
      </c>
      <c r="T8" s="1">
        <v>9</v>
      </c>
      <c r="U8" s="1">
        <f t="shared" si="6"/>
        <v>16.666666666666668</v>
      </c>
      <c r="V8" s="1">
        <f t="shared" si="7"/>
        <v>150</v>
      </c>
      <c r="W8" s="1">
        <v>0</v>
      </c>
      <c r="X8" s="1">
        <f t="shared" si="8"/>
        <v>16.666666666666668</v>
      </c>
      <c r="Y8" s="12"/>
      <c r="Z8" s="2"/>
      <c r="AA8" s="2"/>
      <c r="AB8" s="2"/>
      <c r="AC8" s="2"/>
      <c r="AD8" s="2"/>
    </row>
    <row r="9" spans="1:36" x14ac:dyDescent="0.25">
      <c r="B9" s="15" t="s">
        <v>45</v>
      </c>
      <c r="C9" s="1">
        <v>303</v>
      </c>
      <c r="D9" s="1">
        <v>8</v>
      </c>
      <c r="E9" s="1">
        <f t="shared" si="0"/>
        <v>37.875</v>
      </c>
      <c r="F9" s="1">
        <v>303</v>
      </c>
      <c r="G9" s="1">
        <f t="shared" si="1"/>
        <v>0</v>
      </c>
      <c r="H9" s="1">
        <f t="shared" si="4"/>
        <v>37.875</v>
      </c>
      <c r="J9" s="3" t="s">
        <v>26</v>
      </c>
      <c r="K9" s="1">
        <v>152</v>
      </c>
      <c r="L9" s="1">
        <v>8</v>
      </c>
      <c r="M9" s="1">
        <f>K9/L9</f>
        <v>19</v>
      </c>
      <c r="N9" s="1">
        <v>151</v>
      </c>
      <c r="O9" s="1">
        <f>K9-N9</f>
        <v>1</v>
      </c>
      <c r="P9" s="1">
        <f>N9/L9</f>
        <v>18.875</v>
      </c>
      <c r="R9" s="15" t="s">
        <v>61</v>
      </c>
      <c r="S9" s="40">
        <v>140</v>
      </c>
      <c r="T9" s="1">
        <v>9</v>
      </c>
      <c r="U9" s="1">
        <f t="shared" si="6"/>
        <v>15.555555555555555</v>
      </c>
      <c r="V9" s="1">
        <f t="shared" si="7"/>
        <v>140</v>
      </c>
      <c r="W9" s="1">
        <v>0</v>
      </c>
      <c r="X9" s="1">
        <f t="shared" si="8"/>
        <v>15.555555555555555</v>
      </c>
      <c r="Y9" s="12"/>
      <c r="Z9" s="2"/>
      <c r="AA9" s="2"/>
      <c r="AB9" s="2"/>
      <c r="AC9" s="2"/>
      <c r="AD9" s="2"/>
    </row>
    <row r="10" spans="1:36" x14ac:dyDescent="0.25">
      <c r="J10" s="3" t="s">
        <v>27</v>
      </c>
      <c r="K10" s="1">
        <v>139</v>
      </c>
      <c r="L10" s="1">
        <v>9</v>
      </c>
      <c r="M10" s="1">
        <f>K10/L10</f>
        <v>15.444444444444445</v>
      </c>
      <c r="N10" s="1">
        <v>139</v>
      </c>
      <c r="O10" s="1">
        <f>K10-N10</f>
        <v>0</v>
      </c>
      <c r="P10" s="1">
        <f>N10/L10</f>
        <v>15.444444444444445</v>
      </c>
      <c r="S10" s="3"/>
      <c r="Y10" s="12"/>
      <c r="Z10" s="2"/>
      <c r="AA10" s="2"/>
      <c r="AB10" s="2"/>
      <c r="AC10" s="2"/>
      <c r="AD10" s="2"/>
    </row>
    <row r="11" spans="1:36" x14ac:dyDescent="0.25">
      <c r="J11" s="15" t="s">
        <v>29</v>
      </c>
      <c r="K11" s="1">
        <v>130</v>
      </c>
      <c r="L11" s="1">
        <v>8</v>
      </c>
      <c r="M11" s="1">
        <f t="shared" ref="M11:M14" si="9">K11/L11</f>
        <v>16.25</v>
      </c>
      <c r="N11" s="1">
        <v>130</v>
      </c>
      <c r="O11" s="1">
        <f t="shared" ref="O11:O14" si="10">K11-N11</f>
        <v>0</v>
      </c>
      <c r="P11" s="1">
        <f t="shared" ref="P11:P14" si="11">N11/L11</f>
        <v>16.25</v>
      </c>
      <c r="S11" s="3"/>
      <c r="Y11" s="12"/>
      <c r="Z11" s="2"/>
      <c r="AA11" s="2"/>
      <c r="AB11" s="2"/>
      <c r="AC11" s="2"/>
      <c r="AD11" s="2"/>
    </row>
    <row r="12" spans="1:36" x14ac:dyDescent="0.25">
      <c r="J12" s="15" t="s">
        <v>30</v>
      </c>
      <c r="K12" s="1">
        <v>128</v>
      </c>
      <c r="L12" s="1">
        <v>8</v>
      </c>
      <c r="M12" s="1">
        <f t="shared" si="9"/>
        <v>16</v>
      </c>
      <c r="N12" s="1">
        <v>128</v>
      </c>
      <c r="O12" s="1">
        <f t="shared" si="10"/>
        <v>0</v>
      </c>
      <c r="P12" s="1">
        <f t="shared" si="11"/>
        <v>16</v>
      </c>
      <c r="S12" s="3"/>
      <c r="Y12" s="12"/>
      <c r="Z12" s="2"/>
      <c r="AA12" s="2"/>
      <c r="AB12" s="2"/>
      <c r="AC12" s="2"/>
      <c r="AD12" s="2"/>
    </row>
    <row r="13" spans="1:36" x14ac:dyDescent="0.25">
      <c r="J13" s="15" t="s">
        <v>31</v>
      </c>
      <c r="K13" s="1">
        <v>124</v>
      </c>
      <c r="L13" s="1">
        <v>8</v>
      </c>
      <c r="M13" s="1">
        <f t="shared" si="9"/>
        <v>15.5</v>
      </c>
      <c r="N13" s="1">
        <v>124</v>
      </c>
      <c r="O13" s="1">
        <f t="shared" si="10"/>
        <v>0</v>
      </c>
      <c r="P13" s="1">
        <f t="shared" si="11"/>
        <v>15.5</v>
      </c>
      <c r="S13" s="3"/>
      <c r="Y13" s="12"/>
      <c r="Z13" s="2"/>
      <c r="AA13" s="2"/>
      <c r="AB13" s="2"/>
      <c r="AC13" s="2"/>
      <c r="AD13" s="2"/>
    </row>
    <row r="14" spans="1:36" x14ac:dyDescent="0.25">
      <c r="J14" s="15" t="s">
        <v>32</v>
      </c>
      <c r="K14" s="1">
        <v>159</v>
      </c>
      <c r="L14" s="1">
        <v>9</v>
      </c>
      <c r="M14" s="1">
        <f t="shared" si="9"/>
        <v>17.666666666666668</v>
      </c>
      <c r="N14" s="1">
        <v>159</v>
      </c>
      <c r="O14" s="1">
        <f t="shared" si="10"/>
        <v>0</v>
      </c>
      <c r="P14" s="1">
        <f t="shared" si="11"/>
        <v>17.666666666666668</v>
      </c>
    </row>
    <row r="15" spans="1:36" ht="15.75" thickBot="1" x14ac:dyDescent="0.3">
      <c r="C15" s="2"/>
      <c r="K15" s="2"/>
      <c r="R15" s="16"/>
      <c r="Y15" s="12"/>
    </row>
    <row r="16" spans="1:36" x14ac:dyDescent="0.25">
      <c r="B16" s="17" t="s">
        <v>33</v>
      </c>
      <c r="C16" s="1">
        <f t="shared" ref="C16:H16" si="12">AVERAGE(C6:C14)</f>
        <v>301.5</v>
      </c>
      <c r="D16" s="1">
        <f t="shared" si="12"/>
        <v>8</v>
      </c>
      <c r="E16" s="1">
        <f t="shared" si="12"/>
        <v>37.6875</v>
      </c>
      <c r="F16" s="1">
        <f t="shared" si="12"/>
        <v>301.5</v>
      </c>
      <c r="G16" s="1">
        <f t="shared" si="12"/>
        <v>0</v>
      </c>
      <c r="H16" s="18">
        <f t="shared" si="12"/>
        <v>37.6875</v>
      </c>
      <c r="J16" s="17" t="s">
        <v>33</v>
      </c>
      <c r="K16" s="1">
        <f t="shared" ref="K16:P16" si="13">AVERAGE(K6:K14)</f>
        <v>134</v>
      </c>
      <c r="L16" s="1">
        <f t="shared" si="13"/>
        <v>8.3333333333333339</v>
      </c>
      <c r="M16" s="1">
        <f t="shared" si="13"/>
        <v>16.086419753086417</v>
      </c>
      <c r="N16" s="1">
        <f t="shared" si="13"/>
        <v>133.77777777777777</v>
      </c>
      <c r="O16" s="1">
        <f t="shared" si="13"/>
        <v>0.22222222222222221</v>
      </c>
      <c r="P16" s="21">
        <f t="shared" si="13"/>
        <v>16.058641975308642</v>
      </c>
      <c r="R16" s="27" t="s">
        <v>33</v>
      </c>
      <c r="S16" s="1">
        <f t="shared" ref="S16:X16" si="14">AVERAGE(S6:S14)</f>
        <v>145.75</v>
      </c>
      <c r="T16" s="1">
        <f t="shared" si="14"/>
        <v>9.25</v>
      </c>
      <c r="U16" s="1">
        <f t="shared" si="14"/>
        <v>15.772222222222222</v>
      </c>
      <c r="V16" s="1">
        <f t="shared" si="14"/>
        <v>145.75</v>
      </c>
      <c r="W16" s="1">
        <f t="shared" si="14"/>
        <v>0</v>
      </c>
      <c r="X16" s="31">
        <f t="shared" si="14"/>
        <v>15.772222222222222</v>
      </c>
      <c r="Y16" s="12"/>
    </row>
    <row r="17" spans="1:36" x14ac:dyDescent="0.25">
      <c r="B17" s="17" t="s">
        <v>34</v>
      </c>
      <c r="C17" s="1">
        <f t="shared" ref="C17:H17" si="15">STDEV(C6:C14)</f>
        <v>13.527749258468683</v>
      </c>
      <c r="D17" s="1">
        <f t="shared" si="15"/>
        <v>0</v>
      </c>
      <c r="E17" s="1">
        <f t="shared" si="15"/>
        <v>1.6909686573085854</v>
      </c>
      <c r="F17" s="1">
        <f t="shared" si="15"/>
        <v>13.527749258468683</v>
      </c>
      <c r="G17" s="1">
        <f t="shared" si="15"/>
        <v>0</v>
      </c>
      <c r="H17" s="19">
        <f t="shared" si="15"/>
        <v>1.6909686573085854</v>
      </c>
      <c r="J17" s="17" t="s">
        <v>34</v>
      </c>
      <c r="K17" s="1">
        <f t="shared" ref="K17:P17" si="16">STDEV(K6:K14)</f>
        <v>13.874436925511608</v>
      </c>
      <c r="L17" s="1">
        <f t="shared" si="16"/>
        <v>0.5</v>
      </c>
      <c r="M17" s="1">
        <f t="shared" si="16"/>
        <v>1.4476589794972667</v>
      </c>
      <c r="N17" s="1">
        <f t="shared" si="16"/>
        <v>13.890444357343089</v>
      </c>
      <c r="O17" s="1">
        <f t="shared" si="16"/>
        <v>0.44095855184409843</v>
      </c>
      <c r="P17" s="22">
        <f t="shared" si="16"/>
        <v>1.4356835305635478</v>
      </c>
      <c r="R17" s="27" t="s">
        <v>34</v>
      </c>
      <c r="S17" s="1">
        <f t="shared" ref="S17:X17" si="17">STDEV(S6:S14)</f>
        <v>6.1305247192498404</v>
      </c>
      <c r="T17" s="1">
        <f t="shared" si="17"/>
        <v>0.5</v>
      </c>
      <c r="U17" s="1">
        <f t="shared" si="17"/>
        <v>0.62863756265847348</v>
      </c>
      <c r="V17" s="1">
        <f t="shared" si="17"/>
        <v>6.1305247192498404</v>
      </c>
      <c r="W17" s="1">
        <f t="shared" si="17"/>
        <v>0</v>
      </c>
      <c r="X17" s="32">
        <f t="shared" si="17"/>
        <v>0.62863756265847348</v>
      </c>
      <c r="Y17" s="12"/>
    </row>
    <row r="18" spans="1:36" x14ac:dyDescent="0.25">
      <c r="B18" s="17" t="s">
        <v>35</v>
      </c>
      <c r="C18" s="1">
        <f>C17/SQRT(C19)</f>
        <v>6.7638746292343415</v>
      </c>
      <c r="D18" s="1">
        <f t="shared" ref="D18:H18" si="18">D17/SQRT(D19)</f>
        <v>0</v>
      </c>
      <c r="E18" s="1">
        <f t="shared" si="18"/>
        <v>0.84548432865429268</v>
      </c>
      <c r="F18" s="1">
        <f t="shared" si="18"/>
        <v>6.7638746292343415</v>
      </c>
      <c r="G18" s="1">
        <f t="shared" si="18"/>
        <v>0</v>
      </c>
      <c r="H18" s="19">
        <f t="shared" si="18"/>
        <v>0.84548432865429268</v>
      </c>
      <c r="J18" s="17" t="s">
        <v>35</v>
      </c>
      <c r="K18" s="1">
        <f>K17/SQRT(K19)</f>
        <v>4.624812308503869</v>
      </c>
      <c r="L18" s="1">
        <f t="shared" ref="L18:P18" si="19">L17/SQRT(L19)</f>
        <v>0.16666666666666666</v>
      </c>
      <c r="M18" s="1">
        <f t="shared" si="19"/>
        <v>0.48255299316575556</v>
      </c>
      <c r="N18" s="1">
        <f t="shared" si="19"/>
        <v>4.630148119114363</v>
      </c>
      <c r="O18" s="1">
        <f t="shared" si="19"/>
        <v>0.14698618394803281</v>
      </c>
      <c r="P18" s="22">
        <f t="shared" si="19"/>
        <v>0.47856117685451594</v>
      </c>
      <c r="R18" s="27" t="s">
        <v>35</v>
      </c>
      <c r="S18" s="1">
        <f>S17/SQRT(S19)</f>
        <v>3.0652623596249202</v>
      </c>
      <c r="T18" s="1">
        <f t="shared" ref="T18:X18" si="20">T17/SQRT(T19)</f>
        <v>0.25</v>
      </c>
      <c r="U18" s="1">
        <f t="shared" si="20"/>
        <v>0.31431878132923674</v>
      </c>
      <c r="V18" s="1">
        <f t="shared" si="20"/>
        <v>3.0652623596249202</v>
      </c>
      <c r="W18" s="1">
        <f t="shared" si="20"/>
        <v>0</v>
      </c>
      <c r="X18" s="32">
        <f t="shared" si="20"/>
        <v>0.31431878132923674</v>
      </c>
      <c r="Y18" s="12"/>
    </row>
    <row r="19" spans="1:36" ht="15.75" thickBot="1" x14ac:dyDescent="0.3">
      <c r="B19" s="17" t="s">
        <v>36</v>
      </c>
      <c r="C19" s="1">
        <f t="shared" ref="C19:H19" si="21">COUNTA(C6:C14)</f>
        <v>4</v>
      </c>
      <c r="D19" s="1">
        <f t="shared" si="21"/>
        <v>4</v>
      </c>
      <c r="E19" s="1">
        <f t="shared" si="21"/>
        <v>4</v>
      </c>
      <c r="F19" s="1">
        <f t="shared" si="21"/>
        <v>4</v>
      </c>
      <c r="G19" s="1">
        <f t="shared" si="21"/>
        <v>4</v>
      </c>
      <c r="H19" s="20">
        <f t="shared" si="21"/>
        <v>4</v>
      </c>
      <c r="J19" s="17" t="s">
        <v>36</v>
      </c>
      <c r="K19" s="1">
        <f t="shared" ref="K19:P19" si="22">COUNTA(K6:K14)</f>
        <v>9</v>
      </c>
      <c r="L19" s="1">
        <f t="shared" si="22"/>
        <v>9</v>
      </c>
      <c r="M19" s="1">
        <f t="shared" si="22"/>
        <v>9</v>
      </c>
      <c r="N19" s="1">
        <f t="shared" si="22"/>
        <v>9</v>
      </c>
      <c r="O19" s="1">
        <f t="shared" si="22"/>
        <v>9</v>
      </c>
      <c r="P19" s="23">
        <f t="shared" si="22"/>
        <v>9</v>
      </c>
      <c r="R19" s="27" t="s">
        <v>36</v>
      </c>
      <c r="S19" s="1">
        <f t="shared" ref="S19:X19" si="23">COUNTA(S6:S14)</f>
        <v>4</v>
      </c>
      <c r="T19" s="1">
        <f t="shared" si="23"/>
        <v>4</v>
      </c>
      <c r="U19" s="1">
        <f t="shared" si="23"/>
        <v>4</v>
      </c>
      <c r="V19" s="1">
        <f t="shared" si="23"/>
        <v>4</v>
      </c>
      <c r="W19" s="1">
        <f t="shared" si="23"/>
        <v>4</v>
      </c>
      <c r="X19" s="33">
        <f t="shared" si="23"/>
        <v>4</v>
      </c>
    </row>
    <row r="20" spans="1:36" x14ac:dyDescent="0.25">
      <c r="C20" s="2"/>
      <c r="K20" s="2"/>
      <c r="S20" s="3"/>
      <c r="T20" s="3"/>
      <c r="U20" s="3"/>
      <c r="V20" s="3"/>
      <c r="W20" s="3"/>
      <c r="X20" s="3"/>
      <c r="Y20" s="12"/>
      <c r="Z20" s="3"/>
      <c r="AA20" s="3"/>
      <c r="AB20" s="3"/>
      <c r="AC20" s="3"/>
      <c r="AD20" s="3"/>
      <c r="AF20" s="3"/>
      <c r="AG20" s="3"/>
      <c r="AH20" s="3"/>
      <c r="AI20" s="3"/>
      <c r="AJ20" s="3"/>
    </row>
    <row r="21" spans="1:36" ht="17.25" x14ac:dyDescent="0.25">
      <c r="B21" s="13" t="s">
        <v>12</v>
      </c>
      <c r="J21" s="14" t="s">
        <v>12</v>
      </c>
      <c r="R21" s="28" t="s">
        <v>12</v>
      </c>
      <c r="S21" s="3"/>
      <c r="Y21" s="12"/>
    </row>
    <row r="22" spans="1:36" x14ac:dyDescent="0.25">
      <c r="B22" s="3" t="s">
        <v>14</v>
      </c>
      <c r="C22" s="1">
        <v>412</v>
      </c>
      <c r="D22" s="1">
        <v>7</v>
      </c>
      <c r="E22" s="1">
        <f t="shared" ref="E22:E28" si="24">C22/D22</f>
        <v>58.857142857142854</v>
      </c>
      <c r="F22" s="1">
        <v>412</v>
      </c>
      <c r="G22" s="1">
        <f t="shared" ref="G22:G28" si="25">C22-F22</f>
        <v>0</v>
      </c>
      <c r="H22" s="1">
        <f>F22/D22</f>
        <v>58.857142857142854</v>
      </c>
      <c r="J22" s="3" t="s">
        <v>21</v>
      </c>
      <c r="K22" s="1">
        <v>157</v>
      </c>
      <c r="L22" s="1">
        <v>9</v>
      </c>
      <c r="M22" s="1">
        <f t="shared" ref="M22:M23" si="26">K22/L22</f>
        <v>17.444444444444443</v>
      </c>
      <c r="N22" s="1">
        <v>155</v>
      </c>
      <c r="O22" s="1">
        <f t="shared" ref="O22:O23" si="27">K22-N22</f>
        <v>2</v>
      </c>
      <c r="P22" s="1">
        <f>N22/L22</f>
        <v>17.222222222222221</v>
      </c>
      <c r="R22" s="15" t="s">
        <v>53</v>
      </c>
      <c r="S22" s="1">
        <v>107</v>
      </c>
      <c r="T22" s="1">
        <v>9</v>
      </c>
      <c r="U22" s="1">
        <f>S22/T22</f>
        <v>11.888888888888889</v>
      </c>
      <c r="V22" s="1">
        <v>11</v>
      </c>
      <c r="W22" s="1">
        <f>S22-V22</f>
        <v>96</v>
      </c>
      <c r="X22" s="1">
        <f>W22/T22</f>
        <v>10.666666666666666</v>
      </c>
      <c r="Y22" s="12"/>
    </row>
    <row r="23" spans="1:36" s="3" customFormat="1" x14ac:dyDescent="0.25">
      <c r="A23" s="8"/>
      <c r="B23" s="3" t="s">
        <v>15</v>
      </c>
      <c r="C23" s="1">
        <v>411</v>
      </c>
      <c r="D23" s="1">
        <v>7</v>
      </c>
      <c r="E23" s="1">
        <f t="shared" si="24"/>
        <v>58.714285714285715</v>
      </c>
      <c r="F23" s="1">
        <v>410</v>
      </c>
      <c r="G23" s="1">
        <f t="shared" si="25"/>
        <v>1</v>
      </c>
      <c r="H23" s="1">
        <f t="shared" ref="H23:H28" si="28">F23/D23</f>
        <v>58.571428571428569</v>
      </c>
      <c r="I23" s="8"/>
      <c r="J23" s="3" t="s">
        <v>22</v>
      </c>
      <c r="K23" s="1">
        <v>164</v>
      </c>
      <c r="L23" s="1">
        <v>8</v>
      </c>
      <c r="M23" s="1">
        <f t="shared" si="26"/>
        <v>20.5</v>
      </c>
      <c r="N23" s="1">
        <v>163</v>
      </c>
      <c r="O23" s="1">
        <f t="shared" si="27"/>
        <v>1</v>
      </c>
      <c r="P23" s="1">
        <f>N23/L23</f>
        <v>20.375</v>
      </c>
      <c r="Q23" s="8"/>
      <c r="R23" s="15" t="s">
        <v>54</v>
      </c>
      <c r="S23" s="1">
        <v>95</v>
      </c>
      <c r="T23" s="1">
        <v>10</v>
      </c>
      <c r="U23" s="1">
        <f t="shared" ref="U23:U26" si="29">S23/T23</f>
        <v>9.5</v>
      </c>
      <c r="V23" s="1">
        <v>9</v>
      </c>
      <c r="W23" s="1">
        <f t="shared" ref="W23:W26" si="30">S23-V23</f>
        <v>86</v>
      </c>
      <c r="X23" s="1">
        <f t="shared" ref="X23:X26" si="31">W23/T23</f>
        <v>8.6</v>
      </c>
      <c r="Y23" s="12"/>
      <c r="Z23" s="1"/>
      <c r="AA23" s="1"/>
      <c r="AB23" s="1"/>
      <c r="AC23" s="1"/>
      <c r="AD23" s="1"/>
    </row>
    <row r="24" spans="1:36" s="3" customFormat="1" x14ac:dyDescent="0.25">
      <c r="A24" s="8"/>
      <c r="B24" s="3" t="s">
        <v>16</v>
      </c>
      <c r="C24" s="1">
        <v>375</v>
      </c>
      <c r="D24" s="1">
        <v>7</v>
      </c>
      <c r="E24" s="1">
        <f t="shared" si="24"/>
        <v>53.571428571428569</v>
      </c>
      <c r="F24" s="1">
        <v>375</v>
      </c>
      <c r="G24" s="1">
        <f t="shared" si="25"/>
        <v>0</v>
      </c>
      <c r="H24" s="1">
        <f t="shared" si="28"/>
        <v>53.571428571428569</v>
      </c>
      <c r="I24" s="8"/>
      <c r="J24" s="15" t="s">
        <v>21</v>
      </c>
      <c r="K24" s="1">
        <v>159</v>
      </c>
      <c r="L24" s="1">
        <v>9</v>
      </c>
      <c r="M24" s="1">
        <f>K24/L24</f>
        <v>17.666666666666668</v>
      </c>
      <c r="N24" s="1">
        <v>159</v>
      </c>
      <c r="O24" s="1">
        <f>K24-N24</f>
        <v>0</v>
      </c>
      <c r="P24" s="1">
        <f t="shared" ref="P24:P27" si="32">N24/L24</f>
        <v>17.666666666666668</v>
      </c>
      <c r="Q24" s="8"/>
      <c r="R24" s="15" t="s">
        <v>55</v>
      </c>
      <c r="S24" s="1">
        <v>149</v>
      </c>
      <c r="T24" s="1">
        <v>11</v>
      </c>
      <c r="U24" s="1">
        <f t="shared" si="29"/>
        <v>13.545454545454545</v>
      </c>
      <c r="V24" s="1">
        <v>11</v>
      </c>
      <c r="W24" s="1">
        <f t="shared" si="30"/>
        <v>138</v>
      </c>
      <c r="X24" s="1">
        <f t="shared" si="31"/>
        <v>12.545454545454545</v>
      </c>
      <c r="Y24" s="12"/>
      <c r="Z24" s="1"/>
      <c r="AA24" s="1"/>
      <c r="AB24" s="1"/>
      <c r="AC24" s="1"/>
      <c r="AD24" s="1"/>
    </row>
    <row r="25" spans="1:36" s="3" customFormat="1" x14ac:dyDescent="0.25">
      <c r="A25" s="8"/>
      <c r="B25" s="3" t="s">
        <v>17</v>
      </c>
      <c r="C25" s="1">
        <v>389</v>
      </c>
      <c r="D25" s="1">
        <v>7</v>
      </c>
      <c r="E25" s="1">
        <f t="shared" si="24"/>
        <v>55.571428571428569</v>
      </c>
      <c r="F25" s="1">
        <v>389</v>
      </c>
      <c r="G25" s="1">
        <f t="shared" si="25"/>
        <v>0</v>
      </c>
      <c r="H25" s="1">
        <f t="shared" si="28"/>
        <v>55.571428571428569</v>
      </c>
      <c r="I25" s="8"/>
      <c r="J25" s="15" t="s">
        <v>22</v>
      </c>
      <c r="K25" s="1">
        <v>178</v>
      </c>
      <c r="L25" s="1">
        <v>10</v>
      </c>
      <c r="M25" s="1">
        <f>K25/L25</f>
        <v>17.8</v>
      </c>
      <c r="N25" s="1">
        <v>177</v>
      </c>
      <c r="O25" s="1">
        <f>K25-N25</f>
        <v>1</v>
      </c>
      <c r="P25" s="1">
        <f t="shared" si="32"/>
        <v>17.7</v>
      </c>
      <c r="Q25" s="8"/>
      <c r="R25" s="15" t="s">
        <v>56</v>
      </c>
      <c r="S25" s="1">
        <v>112</v>
      </c>
      <c r="T25" s="1">
        <v>9</v>
      </c>
      <c r="U25" s="1">
        <f t="shared" si="29"/>
        <v>12.444444444444445</v>
      </c>
      <c r="V25" s="1">
        <v>1</v>
      </c>
      <c r="W25" s="1">
        <f t="shared" si="30"/>
        <v>111</v>
      </c>
      <c r="X25" s="1">
        <f t="shared" si="31"/>
        <v>12.333333333333334</v>
      </c>
      <c r="Y25" s="12"/>
    </row>
    <row r="26" spans="1:36" s="3" customFormat="1" x14ac:dyDescent="0.25">
      <c r="A26" s="8"/>
      <c r="B26" s="3" t="s">
        <v>18</v>
      </c>
      <c r="C26" s="1">
        <v>329</v>
      </c>
      <c r="D26" s="1">
        <v>7</v>
      </c>
      <c r="E26" s="1">
        <f t="shared" si="24"/>
        <v>47</v>
      </c>
      <c r="F26" s="1">
        <v>329</v>
      </c>
      <c r="G26" s="1">
        <f t="shared" si="25"/>
        <v>0</v>
      </c>
      <c r="H26" s="1">
        <f t="shared" si="28"/>
        <v>47</v>
      </c>
      <c r="I26" s="8"/>
      <c r="J26" s="15" t="s">
        <v>50</v>
      </c>
      <c r="K26" s="1">
        <v>151</v>
      </c>
      <c r="L26" s="1">
        <v>9</v>
      </c>
      <c r="M26" s="1">
        <f>K26/L26</f>
        <v>16.777777777777779</v>
      </c>
      <c r="N26" s="1">
        <v>150</v>
      </c>
      <c r="O26" s="1">
        <f>K26-N26</f>
        <v>1</v>
      </c>
      <c r="P26" s="1">
        <f t="shared" si="32"/>
        <v>16.666666666666668</v>
      </c>
      <c r="Q26" s="8"/>
      <c r="R26" s="15" t="s">
        <v>57</v>
      </c>
      <c r="S26" s="1">
        <v>126</v>
      </c>
      <c r="T26" s="1">
        <v>10</v>
      </c>
      <c r="U26" s="1">
        <f t="shared" si="29"/>
        <v>12.6</v>
      </c>
      <c r="V26" s="1">
        <v>2</v>
      </c>
      <c r="W26" s="1">
        <f t="shared" si="30"/>
        <v>124</v>
      </c>
      <c r="X26" s="1">
        <f t="shared" si="31"/>
        <v>12.4</v>
      </c>
      <c r="Y26" s="12"/>
    </row>
    <row r="27" spans="1:36" s="3" customFormat="1" x14ac:dyDescent="0.25">
      <c r="A27" s="8"/>
      <c r="B27" s="3" t="s">
        <v>19</v>
      </c>
      <c r="C27" s="1">
        <v>449</v>
      </c>
      <c r="D27" s="1">
        <v>7</v>
      </c>
      <c r="E27" s="1">
        <f t="shared" si="24"/>
        <v>64.142857142857139</v>
      </c>
      <c r="F27" s="1">
        <v>449</v>
      </c>
      <c r="G27" s="1">
        <f t="shared" si="25"/>
        <v>0</v>
      </c>
      <c r="H27" s="1">
        <f t="shared" si="28"/>
        <v>64.142857142857139</v>
      </c>
      <c r="I27" s="8"/>
      <c r="J27" s="15" t="s">
        <v>51</v>
      </c>
      <c r="K27" s="1">
        <v>170</v>
      </c>
      <c r="L27" s="1">
        <v>9</v>
      </c>
      <c r="M27" s="1">
        <f>K27/L27</f>
        <v>18.888888888888889</v>
      </c>
      <c r="N27" s="1">
        <v>168</v>
      </c>
      <c r="O27" s="1">
        <f>K27-N27</f>
        <v>2</v>
      </c>
      <c r="P27" s="1">
        <f t="shared" si="32"/>
        <v>18.666666666666668</v>
      </c>
      <c r="Q27" s="8"/>
      <c r="S27" s="1"/>
      <c r="T27" s="1"/>
      <c r="U27" s="1"/>
      <c r="V27" s="1"/>
      <c r="W27" s="1"/>
      <c r="X27" s="1"/>
      <c r="Y27" s="12"/>
      <c r="Z27" s="1"/>
      <c r="AA27" s="1"/>
      <c r="AB27" s="1"/>
      <c r="AC27" s="1"/>
      <c r="AD27" s="1"/>
      <c r="AF27" s="1"/>
      <c r="AG27" s="1"/>
      <c r="AH27" s="1"/>
      <c r="AI27" s="1"/>
      <c r="AJ27" s="1"/>
    </row>
    <row r="28" spans="1:36" s="3" customFormat="1" x14ac:dyDescent="0.25">
      <c r="A28" s="8"/>
      <c r="B28" s="3" t="s">
        <v>20</v>
      </c>
      <c r="C28" s="1">
        <v>414</v>
      </c>
      <c r="D28" s="1">
        <v>7</v>
      </c>
      <c r="E28" s="1">
        <f t="shared" si="24"/>
        <v>59.142857142857146</v>
      </c>
      <c r="F28" s="1">
        <v>414</v>
      </c>
      <c r="G28" s="1">
        <f t="shared" si="25"/>
        <v>0</v>
      </c>
      <c r="H28" s="1">
        <f t="shared" si="28"/>
        <v>59.142857142857146</v>
      </c>
      <c r="I28" s="8"/>
      <c r="Q28" s="8"/>
      <c r="T28" s="1"/>
      <c r="U28" s="1"/>
      <c r="V28" s="1"/>
      <c r="W28" s="1"/>
      <c r="X28" s="1"/>
      <c r="Y28" s="12"/>
      <c r="Z28" s="1"/>
      <c r="AA28" s="1"/>
      <c r="AB28" s="1"/>
      <c r="AC28" s="1"/>
      <c r="AD28" s="1"/>
    </row>
    <row r="29" spans="1:36" s="3" customFormat="1" x14ac:dyDescent="0.25">
      <c r="A29" s="8"/>
      <c r="B29" s="15" t="s">
        <v>37</v>
      </c>
      <c r="C29" s="1">
        <v>506</v>
      </c>
      <c r="D29" s="1">
        <v>9</v>
      </c>
      <c r="E29" s="1">
        <f>C29/D29</f>
        <v>56.222222222222221</v>
      </c>
      <c r="F29" s="1">
        <v>506</v>
      </c>
      <c r="G29" s="1">
        <f>C29-F29</f>
        <v>0</v>
      </c>
      <c r="H29" s="1">
        <f>F29/D29</f>
        <v>56.222222222222221</v>
      </c>
      <c r="I29" s="8"/>
      <c r="J29" s="16"/>
      <c r="K29" s="1"/>
      <c r="L29" s="1"/>
      <c r="M29" s="1"/>
      <c r="N29" s="1"/>
      <c r="O29" s="1"/>
      <c r="P29" s="1"/>
      <c r="Q29" s="8"/>
      <c r="T29" s="1"/>
      <c r="U29" s="1"/>
      <c r="V29" s="1"/>
      <c r="W29" s="1"/>
      <c r="X29" s="1"/>
      <c r="Y29" s="12"/>
      <c r="Z29" s="1"/>
      <c r="AA29" s="1"/>
      <c r="AB29" s="1"/>
      <c r="AC29" s="1"/>
      <c r="AD29" s="1"/>
    </row>
    <row r="30" spans="1:36" s="3" customFormat="1" x14ac:dyDescent="0.25">
      <c r="A30" s="8"/>
      <c r="B30" s="15" t="s">
        <v>38</v>
      </c>
      <c r="C30" s="1">
        <v>420</v>
      </c>
      <c r="D30" s="1">
        <v>8</v>
      </c>
      <c r="E30" s="1">
        <f>C30/D30</f>
        <v>52.5</v>
      </c>
      <c r="F30" s="1">
        <v>420</v>
      </c>
      <c r="G30" s="1">
        <f>C30-F30</f>
        <v>0</v>
      </c>
      <c r="H30" s="1">
        <f>F30/D30</f>
        <v>52.5</v>
      </c>
      <c r="I30" s="8"/>
      <c r="J30" s="16"/>
      <c r="K30" s="1"/>
      <c r="L30" s="1"/>
      <c r="M30" s="1"/>
      <c r="N30" s="1"/>
      <c r="O30" s="1"/>
      <c r="P30" s="1"/>
      <c r="Q30" s="8"/>
      <c r="T30" s="1"/>
      <c r="U30" s="1"/>
      <c r="V30" s="1"/>
      <c r="W30" s="1"/>
      <c r="X30" s="1"/>
      <c r="Y30" s="12"/>
      <c r="Z30" s="1"/>
      <c r="AA30" s="1"/>
      <c r="AB30" s="1"/>
      <c r="AC30" s="1"/>
      <c r="AD30" s="1"/>
    </row>
    <row r="31" spans="1:36" s="3" customFormat="1" x14ac:dyDescent="0.25">
      <c r="A31" s="8"/>
      <c r="B31" s="15" t="s">
        <v>39</v>
      </c>
      <c r="C31" s="1">
        <v>414</v>
      </c>
      <c r="D31" s="1">
        <v>8</v>
      </c>
      <c r="E31" s="1">
        <f>C31/D31</f>
        <v>51.75</v>
      </c>
      <c r="F31" s="1">
        <v>414</v>
      </c>
      <c r="G31" s="1">
        <f>C31-F31</f>
        <v>0</v>
      </c>
      <c r="H31" s="1">
        <f>F31/D31</f>
        <v>51.75</v>
      </c>
      <c r="I31" s="8"/>
      <c r="J31" s="16"/>
      <c r="K31" s="1"/>
      <c r="L31" s="1"/>
      <c r="M31" s="1"/>
      <c r="N31" s="1"/>
      <c r="O31" s="1"/>
      <c r="P31" s="1"/>
      <c r="Q31" s="8"/>
      <c r="T31" s="1"/>
      <c r="U31" s="1"/>
      <c r="V31" s="1"/>
      <c r="W31" s="1"/>
      <c r="X31" s="1"/>
      <c r="Y31" s="12"/>
      <c r="Z31" s="1"/>
      <c r="AA31" s="1"/>
      <c r="AB31" s="1"/>
      <c r="AC31" s="1"/>
      <c r="AD31" s="1"/>
    </row>
    <row r="32" spans="1:36" s="3" customFormat="1" x14ac:dyDescent="0.25">
      <c r="A32" s="8"/>
      <c r="B32" s="15" t="s">
        <v>40</v>
      </c>
      <c r="C32" s="1">
        <v>429</v>
      </c>
      <c r="D32" s="1">
        <v>8</v>
      </c>
      <c r="E32" s="1">
        <f>C32/D32</f>
        <v>53.625</v>
      </c>
      <c r="F32" s="1">
        <v>429</v>
      </c>
      <c r="G32" s="1">
        <f>C32-F32</f>
        <v>0</v>
      </c>
      <c r="H32" s="1">
        <f>F32/D32</f>
        <v>53.625</v>
      </c>
      <c r="I32" s="8"/>
      <c r="J32" s="16"/>
      <c r="K32" s="1"/>
      <c r="L32" s="1"/>
      <c r="M32" s="1"/>
      <c r="N32" s="1"/>
      <c r="O32" s="1"/>
      <c r="P32" s="1"/>
      <c r="Q32" s="8"/>
      <c r="T32" s="1"/>
      <c r="U32" s="1"/>
      <c r="V32" s="1"/>
      <c r="W32" s="1"/>
      <c r="X32" s="1"/>
      <c r="Y32" s="12"/>
      <c r="Z32" s="1"/>
      <c r="AA32" s="1"/>
      <c r="AB32" s="1"/>
      <c r="AC32" s="1"/>
      <c r="AD32" s="1"/>
    </row>
    <row r="33" spans="1:36" s="3" customFormat="1" x14ac:dyDescent="0.25">
      <c r="A33" s="8"/>
      <c r="B33" s="15" t="s">
        <v>41</v>
      </c>
      <c r="C33" s="1">
        <v>434</v>
      </c>
      <c r="D33" s="1">
        <v>9</v>
      </c>
      <c r="E33" s="1">
        <f>C33/D33</f>
        <v>48.222222222222221</v>
      </c>
      <c r="F33" s="1">
        <v>434</v>
      </c>
      <c r="G33" s="1">
        <f>C33-F33</f>
        <v>0</v>
      </c>
      <c r="H33" s="1">
        <f>F33/D33</f>
        <v>48.222222222222221</v>
      </c>
      <c r="I33" s="8"/>
      <c r="J33" s="16"/>
      <c r="K33" s="1"/>
      <c r="L33" s="1"/>
      <c r="M33" s="1"/>
      <c r="N33" s="1"/>
      <c r="O33" s="1"/>
      <c r="P33" s="1"/>
      <c r="Q33" s="8"/>
      <c r="T33" s="1"/>
      <c r="U33" s="1"/>
      <c r="V33" s="1"/>
      <c r="W33" s="1"/>
      <c r="X33" s="1"/>
      <c r="Y33" s="12"/>
      <c r="Z33" s="1"/>
      <c r="AA33" s="1"/>
      <c r="AB33" s="1"/>
      <c r="AC33" s="1"/>
      <c r="AD33" s="1"/>
    </row>
    <row r="34" spans="1:36" s="3" customFormat="1" ht="15.75" thickBot="1" x14ac:dyDescent="0.3">
      <c r="A34" s="8"/>
      <c r="I34" s="8"/>
      <c r="J34" s="16"/>
      <c r="K34" s="1"/>
      <c r="L34" s="1"/>
      <c r="M34" s="1"/>
      <c r="N34" s="1"/>
      <c r="O34" s="1"/>
      <c r="P34" s="1"/>
      <c r="Q34" s="8"/>
      <c r="T34" s="1"/>
      <c r="U34" s="1"/>
      <c r="V34" s="1"/>
      <c r="W34" s="1"/>
      <c r="X34" s="1"/>
      <c r="Y34" s="12"/>
      <c r="Z34" s="1"/>
      <c r="AA34" s="1"/>
      <c r="AB34" s="1"/>
      <c r="AC34" s="1"/>
      <c r="AD34" s="1"/>
    </row>
    <row r="35" spans="1:36" x14ac:dyDescent="0.25">
      <c r="B35" s="17" t="s">
        <v>33</v>
      </c>
      <c r="C35" s="1">
        <f t="shared" ref="C35:H35" si="33">AVERAGE(C22:C33)</f>
        <v>415.16666666666669</v>
      </c>
      <c r="D35" s="1">
        <f t="shared" si="33"/>
        <v>7.583333333333333</v>
      </c>
      <c r="E35" s="1">
        <f t="shared" si="33"/>
        <v>54.943287037037038</v>
      </c>
      <c r="F35" s="1">
        <f t="shared" si="33"/>
        <v>415.08333333333331</v>
      </c>
      <c r="G35" s="1">
        <f t="shared" si="33"/>
        <v>8.3333333333333329E-2</v>
      </c>
      <c r="H35" s="18">
        <f t="shared" si="33"/>
        <v>54.931382275132272</v>
      </c>
      <c r="J35" s="17" t="s">
        <v>33</v>
      </c>
      <c r="K35" s="1">
        <f t="shared" ref="K35:P35" si="34">AVERAGE(K22:K27)</f>
        <v>163.16666666666666</v>
      </c>
      <c r="L35" s="1">
        <f t="shared" si="34"/>
        <v>9</v>
      </c>
      <c r="M35" s="1">
        <f t="shared" si="34"/>
        <v>18.17962962962963</v>
      </c>
      <c r="N35" s="1">
        <f t="shared" si="34"/>
        <v>162</v>
      </c>
      <c r="O35" s="1">
        <f t="shared" si="34"/>
        <v>1.1666666666666667</v>
      </c>
      <c r="P35" s="24">
        <f t="shared" si="34"/>
        <v>18.049537037037037</v>
      </c>
      <c r="R35" s="27" t="s">
        <v>33</v>
      </c>
      <c r="S35" s="1">
        <f t="shared" ref="S35:X35" si="35">AVERAGE(S22:S32)</f>
        <v>117.8</v>
      </c>
      <c r="T35" s="1">
        <f t="shared" si="35"/>
        <v>9.8000000000000007</v>
      </c>
      <c r="U35" s="1">
        <f t="shared" si="35"/>
        <v>11.995757575757576</v>
      </c>
      <c r="V35" s="1">
        <f t="shared" si="35"/>
        <v>6.8</v>
      </c>
      <c r="W35" s="1">
        <f t="shared" si="35"/>
        <v>111</v>
      </c>
      <c r="X35" s="31">
        <f t="shared" si="35"/>
        <v>11.309090909090909</v>
      </c>
    </row>
    <row r="36" spans="1:36" x14ac:dyDescent="0.25">
      <c r="B36" s="17" t="s">
        <v>34</v>
      </c>
      <c r="C36" s="1">
        <f t="shared" ref="C36:H36" si="36">STDEV(C22:C33)</f>
        <v>42.338105195144848</v>
      </c>
      <c r="D36" s="1">
        <f t="shared" si="36"/>
        <v>0.79296146109875909</v>
      </c>
      <c r="E36" s="1">
        <f t="shared" si="36"/>
        <v>4.8793865654940545</v>
      </c>
      <c r="F36" s="1">
        <f t="shared" si="36"/>
        <v>42.348034908435366</v>
      </c>
      <c r="G36" s="1">
        <f t="shared" si="36"/>
        <v>0.28867513459481287</v>
      </c>
      <c r="H36" s="19">
        <f t="shared" si="36"/>
        <v>4.8695139303841302</v>
      </c>
      <c r="J36" s="17" t="s">
        <v>34</v>
      </c>
      <c r="K36" s="1">
        <f t="shared" ref="K36:P36" si="37">STDEV(K22:K27)</f>
        <v>9.7039510853397584</v>
      </c>
      <c r="L36" s="1">
        <f t="shared" si="37"/>
        <v>0.63245553203367588</v>
      </c>
      <c r="M36" s="1">
        <f t="shared" si="37"/>
        <v>1.3266576710409081</v>
      </c>
      <c r="N36" s="1">
        <f t="shared" si="37"/>
        <v>9.633275663033837</v>
      </c>
      <c r="O36" s="1">
        <f t="shared" si="37"/>
        <v>0.75277265270908111</v>
      </c>
      <c r="P36" s="25">
        <f t="shared" si="37"/>
        <v>1.315611880206911</v>
      </c>
      <c r="R36" s="27" t="s">
        <v>34</v>
      </c>
      <c r="S36" s="1">
        <f t="shared" ref="S36:X36" si="38">STDEV(S22:S32)</f>
        <v>20.680909070928209</v>
      </c>
      <c r="T36" s="1">
        <f t="shared" si="38"/>
        <v>0.83666002653407556</v>
      </c>
      <c r="U36" s="1">
        <f t="shared" si="38"/>
        <v>1.5172521465184026</v>
      </c>
      <c r="V36" s="1">
        <f t="shared" si="38"/>
        <v>4.9193495504995379</v>
      </c>
      <c r="W36" s="1">
        <f t="shared" si="38"/>
        <v>20.904544960366874</v>
      </c>
      <c r="X36" s="32">
        <f t="shared" si="38"/>
        <v>1.697029219735307</v>
      </c>
      <c r="Y36" s="12"/>
      <c r="Z36" s="3"/>
      <c r="AA36" s="3"/>
      <c r="AB36" s="3"/>
      <c r="AC36" s="3"/>
      <c r="AD36" s="3"/>
      <c r="AF36" s="3"/>
      <c r="AG36" s="3"/>
      <c r="AH36" s="3"/>
      <c r="AI36" s="3"/>
      <c r="AJ36" s="3"/>
    </row>
    <row r="37" spans="1:36" x14ac:dyDescent="0.25">
      <c r="B37" s="17" t="s">
        <v>35</v>
      </c>
      <c r="C37" s="1">
        <f>C36/SQRT(C38)</f>
        <v>12.221958215697786</v>
      </c>
      <c r="D37" s="1">
        <f t="shared" ref="D37:H37" si="39">D36/SQRT(D38)</f>
        <v>0.22890825651118377</v>
      </c>
      <c r="E37" s="1">
        <f t="shared" si="39"/>
        <v>1.408557573534118</v>
      </c>
      <c r="F37" s="1">
        <f t="shared" si="39"/>
        <v>12.224824677018415</v>
      </c>
      <c r="G37" s="1">
        <f t="shared" si="39"/>
        <v>8.3333333333333329E-2</v>
      </c>
      <c r="H37" s="19">
        <f t="shared" si="39"/>
        <v>1.4057075892649551</v>
      </c>
      <c r="J37" s="17" t="s">
        <v>35</v>
      </c>
      <c r="K37" s="1">
        <f>K36/SQRT(K38)</f>
        <v>3.9616214413349047</v>
      </c>
      <c r="L37" s="1">
        <f t="shared" ref="L37:P37" si="40">L36/SQRT(L38)</f>
        <v>0.25819888974716115</v>
      </c>
      <c r="M37" s="1">
        <f t="shared" si="40"/>
        <v>0.54160572623322079</v>
      </c>
      <c r="N37" s="1">
        <f t="shared" si="40"/>
        <v>3.932768321000701</v>
      </c>
      <c r="O37" s="1">
        <f t="shared" si="40"/>
        <v>0.30731814857642964</v>
      </c>
      <c r="P37" s="25">
        <f t="shared" si="40"/>
        <v>0.53709630100841999</v>
      </c>
      <c r="R37" s="27" t="s">
        <v>35</v>
      </c>
      <c r="S37" s="1">
        <f>S36/SQRT(S38)</f>
        <v>9.248783703817498</v>
      </c>
      <c r="T37" s="1">
        <f t="shared" ref="T37:X37" si="41">T36/SQRT(T38)</f>
        <v>0.37416573867739411</v>
      </c>
      <c r="U37" s="1">
        <f t="shared" si="41"/>
        <v>0.67853578772452372</v>
      </c>
      <c r="V37" s="1">
        <f t="shared" si="41"/>
        <v>2.2000000000000002</v>
      </c>
      <c r="W37" s="1">
        <f t="shared" si="41"/>
        <v>9.3487967140161956</v>
      </c>
      <c r="X37" s="32">
        <f t="shared" si="41"/>
        <v>0.7589345390263148</v>
      </c>
      <c r="Y37" s="12"/>
    </row>
    <row r="38" spans="1:36" ht="15.75" thickBot="1" x14ac:dyDescent="0.3">
      <c r="B38" s="17" t="s">
        <v>36</v>
      </c>
      <c r="C38" s="1">
        <f t="shared" ref="C38:H38" si="42">COUNTA(C22:C33)</f>
        <v>12</v>
      </c>
      <c r="D38" s="1">
        <f t="shared" si="42"/>
        <v>12</v>
      </c>
      <c r="E38" s="1">
        <f t="shared" si="42"/>
        <v>12</v>
      </c>
      <c r="F38" s="1">
        <f t="shared" si="42"/>
        <v>12</v>
      </c>
      <c r="G38" s="1">
        <f t="shared" si="42"/>
        <v>12</v>
      </c>
      <c r="H38" s="20">
        <f t="shared" si="42"/>
        <v>12</v>
      </c>
      <c r="J38" s="17" t="s">
        <v>36</v>
      </c>
      <c r="K38" s="1">
        <f t="shared" ref="K38:P38" si="43">COUNTA(K22:K27)</f>
        <v>6</v>
      </c>
      <c r="L38" s="1">
        <f t="shared" si="43"/>
        <v>6</v>
      </c>
      <c r="M38" s="1">
        <f t="shared" si="43"/>
        <v>6</v>
      </c>
      <c r="N38" s="1">
        <f t="shared" si="43"/>
        <v>6</v>
      </c>
      <c r="O38" s="1">
        <f t="shared" si="43"/>
        <v>6</v>
      </c>
      <c r="P38" s="26">
        <f t="shared" si="43"/>
        <v>6</v>
      </c>
      <c r="R38" s="27" t="s">
        <v>36</v>
      </c>
      <c r="S38" s="1">
        <f t="shared" ref="S38:X38" si="44">COUNTA(S22:S32)</f>
        <v>5</v>
      </c>
      <c r="T38" s="1">
        <f t="shared" si="44"/>
        <v>5</v>
      </c>
      <c r="U38" s="1">
        <f t="shared" si="44"/>
        <v>5</v>
      </c>
      <c r="V38" s="1">
        <f t="shared" si="44"/>
        <v>5</v>
      </c>
      <c r="W38" s="1">
        <f t="shared" si="44"/>
        <v>5</v>
      </c>
      <c r="X38" s="33">
        <f t="shared" si="44"/>
        <v>5</v>
      </c>
      <c r="Y38" s="12"/>
    </row>
    <row r="39" spans="1:36" x14ac:dyDescent="0.25">
      <c r="B39" s="12"/>
      <c r="C39" s="8"/>
      <c r="D39" s="8"/>
      <c r="E39" s="8"/>
      <c r="F39" s="8"/>
      <c r="G39" s="8"/>
      <c r="H39" s="8"/>
      <c r="J39" s="12"/>
      <c r="K39" s="8"/>
      <c r="L39" s="8"/>
      <c r="M39" s="8"/>
      <c r="N39" s="8"/>
      <c r="O39" s="8"/>
      <c r="P39" s="8"/>
      <c r="R39" s="12"/>
      <c r="S39" s="8"/>
      <c r="T39" s="8"/>
      <c r="U39" s="8"/>
      <c r="V39" s="8"/>
      <c r="W39" s="8"/>
      <c r="X39" s="8"/>
    </row>
    <row r="40" spans="1:36" x14ac:dyDescent="0.25">
      <c r="B40" s="9" t="s">
        <v>11</v>
      </c>
      <c r="C40" s="10"/>
      <c r="D40" s="10"/>
      <c r="E40" s="10"/>
      <c r="F40" s="10"/>
      <c r="G40" s="10"/>
      <c r="H40" s="10"/>
      <c r="J40" s="4" t="s">
        <v>13</v>
      </c>
      <c r="K40" s="11"/>
      <c r="L40" s="11"/>
      <c r="M40" s="11"/>
      <c r="N40" s="11"/>
      <c r="O40" s="11"/>
      <c r="P40" s="11"/>
      <c r="R40" s="29" t="s">
        <v>52</v>
      </c>
      <c r="S40" s="30"/>
      <c r="T40" s="30"/>
      <c r="U40" s="30"/>
      <c r="V40" s="30"/>
      <c r="W40" s="30"/>
      <c r="X40" s="30"/>
    </row>
    <row r="41" spans="1:36" x14ac:dyDescent="0.25">
      <c r="B41" s="9" t="s">
        <v>7</v>
      </c>
      <c r="C41" s="10"/>
      <c r="D41" s="10"/>
      <c r="E41" s="10"/>
      <c r="F41" s="10"/>
      <c r="G41" s="10"/>
      <c r="H41" s="10"/>
      <c r="J41" s="4" t="s">
        <v>7</v>
      </c>
      <c r="K41" s="11"/>
      <c r="L41" s="11"/>
      <c r="M41" s="11"/>
      <c r="N41" s="11"/>
      <c r="O41" s="11"/>
      <c r="P41" s="11"/>
      <c r="R41" s="29" t="s">
        <v>7</v>
      </c>
      <c r="S41" s="30"/>
      <c r="T41" s="30"/>
      <c r="U41" s="30"/>
      <c r="V41" s="30"/>
      <c r="W41" s="30"/>
      <c r="X41" s="30"/>
    </row>
    <row r="42" spans="1:36" s="3" customFormat="1" x14ac:dyDescent="0.25">
      <c r="A42" s="12"/>
      <c r="C42" s="3" t="s">
        <v>1</v>
      </c>
      <c r="D42" s="3" t="s">
        <v>2</v>
      </c>
      <c r="E42" s="3" t="s">
        <v>3</v>
      </c>
      <c r="F42" s="3" t="s">
        <v>5</v>
      </c>
      <c r="G42" s="3" t="s">
        <v>4</v>
      </c>
      <c r="H42" s="3" t="s">
        <v>28</v>
      </c>
      <c r="I42" s="12"/>
      <c r="K42" s="3" t="s">
        <v>1</v>
      </c>
      <c r="L42" s="3" t="s">
        <v>2</v>
      </c>
      <c r="M42" s="3" t="s">
        <v>3</v>
      </c>
      <c r="N42" s="3" t="s">
        <v>5</v>
      </c>
      <c r="O42" s="3" t="s">
        <v>4</v>
      </c>
      <c r="P42" s="3" t="s">
        <v>28</v>
      </c>
      <c r="Q42" s="12"/>
      <c r="S42" s="3" t="s">
        <v>1</v>
      </c>
      <c r="T42" s="3" t="s">
        <v>2</v>
      </c>
      <c r="U42" s="3" t="s">
        <v>3</v>
      </c>
      <c r="V42" s="3" t="s">
        <v>5</v>
      </c>
      <c r="W42" s="3" t="s">
        <v>4</v>
      </c>
      <c r="X42" s="3" t="s">
        <v>28</v>
      </c>
      <c r="Y42" s="12"/>
    </row>
    <row r="43" spans="1:36" x14ac:dyDescent="0.25">
      <c r="B43" s="13" t="s">
        <v>0</v>
      </c>
      <c r="J43" s="14" t="s">
        <v>0</v>
      </c>
      <c r="R43" s="28" t="s">
        <v>0</v>
      </c>
    </row>
    <row r="44" spans="1:36" x14ac:dyDescent="0.25">
      <c r="B44" s="15" t="s">
        <v>42</v>
      </c>
      <c r="C44" s="1">
        <v>277</v>
      </c>
      <c r="D44" s="1">
        <v>8</v>
      </c>
      <c r="E44" s="1">
        <f t="shared" ref="E44:E47" si="45">C44/D44</f>
        <v>34.625</v>
      </c>
      <c r="F44" s="1">
        <v>276</v>
      </c>
      <c r="G44" s="1">
        <f t="shared" ref="G44:G47" si="46">C44-F44</f>
        <v>1</v>
      </c>
      <c r="H44" s="1">
        <f>F44/D44</f>
        <v>34.5</v>
      </c>
      <c r="J44" s="3" t="s">
        <v>23</v>
      </c>
      <c r="K44" s="1">
        <v>176</v>
      </c>
      <c r="L44" s="1">
        <v>9</v>
      </c>
      <c r="M44" s="1">
        <f t="shared" ref="M44:M46" si="47">K44/L44</f>
        <v>19.555555555555557</v>
      </c>
      <c r="N44" s="1">
        <v>176</v>
      </c>
      <c r="O44" s="1">
        <f t="shared" ref="O44:O46" si="48">K44-N44</f>
        <v>0</v>
      </c>
      <c r="P44" s="1">
        <f>N44/L44</f>
        <v>19.555555555555557</v>
      </c>
      <c r="R44" s="15" t="s">
        <v>58</v>
      </c>
      <c r="S44" s="1">
        <v>152</v>
      </c>
      <c r="T44" s="1">
        <v>10</v>
      </c>
      <c r="U44" s="1">
        <f>S44/T44</f>
        <v>15.2</v>
      </c>
      <c r="V44" s="1">
        <f>S44-W44</f>
        <v>152</v>
      </c>
      <c r="W44" s="1">
        <v>0</v>
      </c>
      <c r="X44" s="1">
        <f>V44/T44</f>
        <v>15.2</v>
      </c>
    </row>
    <row r="45" spans="1:36" x14ac:dyDescent="0.25">
      <c r="B45" s="15" t="s">
        <v>43</v>
      </c>
      <c r="C45" s="1">
        <v>311</v>
      </c>
      <c r="D45" s="1">
        <v>8</v>
      </c>
      <c r="E45" s="1">
        <f t="shared" si="45"/>
        <v>38.875</v>
      </c>
      <c r="F45" s="1">
        <v>310</v>
      </c>
      <c r="G45" s="1">
        <f t="shared" si="46"/>
        <v>1</v>
      </c>
      <c r="H45" s="1">
        <f t="shared" ref="H45:H47" si="49">F45/D45</f>
        <v>38.75</v>
      </c>
      <c r="J45" s="3" t="s">
        <v>24</v>
      </c>
      <c r="K45" s="1">
        <v>136</v>
      </c>
      <c r="L45" s="1">
        <v>8</v>
      </c>
      <c r="M45" s="1">
        <f t="shared" si="47"/>
        <v>17</v>
      </c>
      <c r="N45" s="1">
        <v>136</v>
      </c>
      <c r="O45" s="1">
        <f t="shared" si="48"/>
        <v>0</v>
      </c>
      <c r="P45" s="1">
        <f t="shared" ref="P45:P46" si="50">N45/L45</f>
        <v>17</v>
      </c>
      <c r="R45" s="15" t="s">
        <v>59</v>
      </c>
      <c r="S45" s="1">
        <v>149</v>
      </c>
      <c r="T45" s="1">
        <v>9</v>
      </c>
      <c r="U45" s="1">
        <f t="shared" ref="U45:U47" si="51">S45/T45</f>
        <v>16.555555555555557</v>
      </c>
      <c r="V45" s="1">
        <f t="shared" ref="V45:V47" si="52">S45-W45</f>
        <v>148</v>
      </c>
      <c r="W45" s="1">
        <v>1</v>
      </c>
      <c r="X45" s="1">
        <f t="shared" ref="X45:X47" si="53">V45/T45</f>
        <v>16.444444444444443</v>
      </c>
    </row>
    <row r="46" spans="1:36" x14ac:dyDescent="0.25">
      <c r="B46" s="15" t="s">
        <v>44</v>
      </c>
      <c r="C46" s="1">
        <v>411</v>
      </c>
      <c r="D46" s="1">
        <v>10</v>
      </c>
      <c r="E46" s="1">
        <f t="shared" si="45"/>
        <v>41.1</v>
      </c>
      <c r="F46" s="1">
        <v>409</v>
      </c>
      <c r="G46" s="1">
        <f t="shared" si="46"/>
        <v>2</v>
      </c>
      <c r="H46" s="1">
        <f t="shared" si="49"/>
        <v>40.9</v>
      </c>
      <c r="J46" s="3" t="s">
        <v>25</v>
      </c>
      <c r="K46" s="1">
        <v>137</v>
      </c>
      <c r="L46" s="1">
        <v>8</v>
      </c>
      <c r="M46" s="1">
        <f t="shared" si="47"/>
        <v>17.125</v>
      </c>
      <c r="N46" s="1">
        <v>137</v>
      </c>
      <c r="O46" s="1">
        <f t="shared" si="48"/>
        <v>0</v>
      </c>
      <c r="P46" s="1">
        <f t="shared" si="50"/>
        <v>17.125</v>
      </c>
      <c r="R46" s="15" t="s">
        <v>60</v>
      </c>
      <c r="S46" s="1">
        <v>168</v>
      </c>
      <c r="T46" s="1">
        <v>9</v>
      </c>
      <c r="U46" s="1">
        <f t="shared" si="51"/>
        <v>18.666666666666668</v>
      </c>
      <c r="V46" s="1">
        <f t="shared" si="52"/>
        <v>168</v>
      </c>
      <c r="W46" s="1">
        <v>0</v>
      </c>
      <c r="X46" s="1">
        <f t="shared" si="53"/>
        <v>18.666666666666668</v>
      </c>
    </row>
    <row r="47" spans="1:36" x14ac:dyDescent="0.25">
      <c r="B47" s="15" t="s">
        <v>45</v>
      </c>
      <c r="C47" s="1">
        <v>304</v>
      </c>
      <c r="D47" s="1">
        <v>8</v>
      </c>
      <c r="E47" s="1">
        <f t="shared" si="45"/>
        <v>38</v>
      </c>
      <c r="F47" s="1">
        <v>303</v>
      </c>
      <c r="G47" s="1">
        <f t="shared" si="46"/>
        <v>1</v>
      </c>
      <c r="H47" s="1">
        <f t="shared" si="49"/>
        <v>37.875</v>
      </c>
      <c r="J47" s="3" t="s">
        <v>26</v>
      </c>
      <c r="K47" s="1">
        <v>136</v>
      </c>
      <c r="L47" s="1">
        <v>8</v>
      </c>
      <c r="M47" s="1">
        <f>K47/L47</f>
        <v>17</v>
      </c>
      <c r="N47" s="1">
        <v>135</v>
      </c>
      <c r="O47" s="1">
        <f>K47-N47</f>
        <v>1</v>
      </c>
      <c r="P47" s="1">
        <f>N47/L47</f>
        <v>16.875</v>
      </c>
      <c r="R47" s="15" t="s">
        <v>61</v>
      </c>
      <c r="S47" s="1">
        <v>164</v>
      </c>
      <c r="T47" s="1">
        <v>10</v>
      </c>
      <c r="U47" s="1">
        <f t="shared" si="51"/>
        <v>16.399999999999999</v>
      </c>
      <c r="V47" s="1">
        <f t="shared" si="52"/>
        <v>164</v>
      </c>
      <c r="X47" s="1">
        <f t="shared" si="53"/>
        <v>16.399999999999999</v>
      </c>
    </row>
    <row r="48" spans="1:36" x14ac:dyDescent="0.25">
      <c r="J48" s="3" t="s">
        <v>27</v>
      </c>
      <c r="K48" s="1">
        <v>126</v>
      </c>
      <c r="L48" s="1">
        <v>8</v>
      </c>
      <c r="M48" s="1">
        <f>K48/L48</f>
        <v>15.75</v>
      </c>
      <c r="N48" s="1">
        <v>126</v>
      </c>
      <c r="O48" s="1">
        <f>K48-N48</f>
        <v>0</v>
      </c>
      <c r="P48" s="1">
        <f>N48/L48</f>
        <v>15.75</v>
      </c>
    </row>
    <row r="49" spans="2:24" x14ac:dyDescent="0.25">
      <c r="J49" s="15" t="s">
        <v>29</v>
      </c>
      <c r="K49" s="1">
        <v>152</v>
      </c>
      <c r="L49" s="1">
        <v>9</v>
      </c>
      <c r="M49" s="1">
        <f t="shared" ref="M49:M52" si="54">K49/L49</f>
        <v>16.888888888888889</v>
      </c>
      <c r="N49" s="1">
        <v>152</v>
      </c>
      <c r="O49" s="1">
        <f t="shared" ref="O49:O52" si="55">K49-N49</f>
        <v>0</v>
      </c>
      <c r="P49" s="1">
        <f t="shared" ref="P49:P52" si="56">N49/L49</f>
        <v>16.888888888888889</v>
      </c>
    </row>
    <row r="50" spans="2:24" x14ac:dyDescent="0.25">
      <c r="J50" s="15" t="s">
        <v>30</v>
      </c>
      <c r="K50" s="1">
        <v>131</v>
      </c>
      <c r="L50" s="1">
        <v>8</v>
      </c>
      <c r="M50" s="1">
        <f t="shared" si="54"/>
        <v>16.375</v>
      </c>
      <c r="N50" s="1">
        <v>131</v>
      </c>
      <c r="O50" s="1">
        <f t="shared" si="55"/>
        <v>0</v>
      </c>
      <c r="P50" s="1">
        <f t="shared" si="56"/>
        <v>16.375</v>
      </c>
    </row>
    <row r="51" spans="2:24" x14ac:dyDescent="0.25">
      <c r="J51" s="15" t="s">
        <v>31</v>
      </c>
      <c r="K51" s="1">
        <v>149</v>
      </c>
      <c r="L51" s="1">
        <v>8</v>
      </c>
      <c r="M51" s="1">
        <f t="shared" si="54"/>
        <v>18.625</v>
      </c>
      <c r="N51" s="1">
        <v>149</v>
      </c>
      <c r="O51" s="1">
        <f t="shared" si="55"/>
        <v>0</v>
      </c>
      <c r="P51" s="1">
        <f t="shared" si="56"/>
        <v>18.625</v>
      </c>
    </row>
    <row r="52" spans="2:24" x14ac:dyDescent="0.25">
      <c r="J52" s="15" t="s">
        <v>32</v>
      </c>
      <c r="K52" s="1">
        <v>152</v>
      </c>
      <c r="L52" s="1">
        <v>9</v>
      </c>
      <c r="M52" s="1">
        <f t="shared" si="54"/>
        <v>16.888888888888889</v>
      </c>
      <c r="N52" s="1">
        <v>152</v>
      </c>
      <c r="O52" s="1">
        <f t="shared" si="55"/>
        <v>0</v>
      </c>
      <c r="P52" s="1">
        <f t="shared" si="56"/>
        <v>16.888888888888889</v>
      </c>
    </row>
    <row r="53" spans="2:24" ht="15.75" thickBot="1" x14ac:dyDescent="0.3">
      <c r="J53" s="1"/>
    </row>
    <row r="54" spans="2:24" x14ac:dyDescent="0.25">
      <c r="B54" s="17" t="s">
        <v>33</v>
      </c>
      <c r="C54" s="1">
        <f t="shared" ref="C54:H54" si="57">AVERAGE(C44:C53)</f>
        <v>325.75</v>
      </c>
      <c r="D54" s="1">
        <f t="shared" si="57"/>
        <v>8.5</v>
      </c>
      <c r="E54" s="1">
        <f t="shared" si="57"/>
        <v>38.15</v>
      </c>
      <c r="F54" s="1">
        <f t="shared" si="57"/>
        <v>324.5</v>
      </c>
      <c r="G54" s="1">
        <f t="shared" si="57"/>
        <v>1.25</v>
      </c>
      <c r="H54" s="18">
        <f t="shared" si="57"/>
        <v>38.006250000000001</v>
      </c>
      <c r="J54" s="17" t="s">
        <v>33</v>
      </c>
      <c r="K54" s="1">
        <f t="shared" ref="K54:P54" si="58">AVERAGE(K44:K52)</f>
        <v>143.88888888888889</v>
      </c>
      <c r="L54" s="1">
        <f t="shared" si="58"/>
        <v>8.3333333333333339</v>
      </c>
      <c r="M54" s="1">
        <f t="shared" si="58"/>
        <v>17.24537037037037</v>
      </c>
      <c r="N54" s="1">
        <f t="shared" si="58"/>
        <v>143.77777777777777</v>
      </c>
      <c r="O54" s="1">
        <f t="shared" si="58"/>
        <v>0.1111111111111111</v>
      </c>
      <c r="P54" s="21">
        <f t="shared" si="58"/>
        <v>17.231481481481481</v>
      </c>
      <c r="R54" s="27" t="s">
        <v>33</v>
      </c>
      <c r="S54" s="1">
        <f t="shared" ref="S54:X54" si="59">AVERAGE(S44:S53)</f>
        <v>158.25</v>
      </c>
      <c r="T54" s="1">
        <f t="shared" si="59"/>
        <v>9.5</v>
      </c>
      <c r="U54" s="1">
        <f t="shared" si="59"/>
        <v>16.705555555555556</v>
      </c>
      <c r="V54" s="1">
        <f t="shared" si="59"/>
        <v>158</v>
      </c>
      <c r="W54" s="1">
        <f t="shared" si="59"/>
        <v>0.33333333333333331</v>
      </c>
      <c r="X54" s="31">
        <f t="shared" si="59"/>
        <v>16.677777777777777</v>
      </c>
    </row>
    <row r="55" spans="2:24" x14ac:dyDescent="0.25">
      <c r="B55" s="17" t="s">
        <v>34</v>
      </c>
      <c r="C55" s="1">
        <f t="shared" ref="C55:H55" si="60">STDEV(C44:C53)</f>
        <v>58.693412463978156</v>
      </c>
      <c r="D55" s="1">
        <f t="shared" si="60"/>
        <v>1</v>
      </c>
      <c r="E55" s="1">
        <f t="shared" si="60"/>
        <v>2.688013516831095</v>
      </c>
      <c r="F55" s="1">
        <f t="shared" si="60"/>
        <v>58.20939214021508</v>
      </c>
      <c r="G55" s="1">
        <f t="shared" si="60"/>
        <v>0.5</v>
      </c>
      <c r="H55" s="19">
        <f t="shared" si="60"/>
        <v>2.6606997043384406</v>
      </c>
      <c r="J55" s="17" t="s">
        <v>34</v>
      </c>
      <c r="K55" s="1">
        <f t="shared" ref="K55:P55" si="61">STDEV(K44:K52)</f>
        <v>15.194114357576458</v>
      </c>
      <c r="L55" s="1">
        <f t="shared" si="61"/>
        <v>0.5</v>
      </c>
      <c r="M55" s="1">
        <f t="shared" si="61"/>
        <v>1.1523384370300207</v>
      </c>
      <c r="N55" s="1">
        <f t="shared" si="61"/>
        <v>15.262517631257447</v>
      </c>
      <c r="O55" s="1">
        <f t="shared" si="61"/>
        <v>0.33333333333333331</v>
      </c>
      <c r="P55" s="22">
        <f t="shared" si="61"/>
        <v>1.1564116086592939</v>
      </c>
      <c r="R55" s="27" t="s">
        <v>34</v>
      </c>
      <c r="S55" s="1">
        <f t="shared" ref="S55:X55" si="62">STDEV(S44:S53)</f>
        <v>9.1787798753429097</v>
      </c>
      <c r="T55" s="1">
        <f t="shared" si="62"/>
        <v>0.57735026918962573</v>
      </c>
      <c r="U55" s="1">
        <f t="shared" si="62"/>
        <v>1.4408930701152585</v>
      </c>
      <c r="V55" s="1">
        <f t="shared" si="62"/>
        <v>9.5219045713904666</v>
      </c>
      <c r="W55" s="1">
        <f t="shared" si="62"/>
        <v>0.57735026918962584</v>
      </c>
      <c r="X55" s="32">
        <f t="shared" si="62"/>
        <v>1.4458113190767228</v>
      </c>
    </row>
    <row r="56" spans="2:24" x14ac:dyDescent="0.25">
      <c r="B56" s="17" t="s">
        <v>35</v>
      </c>
      <c r="C56" s="1">
        <f>C55/SQRT(C57)</f>
        <v>29.346706231989078</v>
      </c>
      <c r="D56" s="1">
        <f t="shared" ref="D56:H56" si="63">D55/SQRT(D57)</f>
        <v>0.5</v>
      </c>
      <c r="E56" s="1">
        <f t="shared" si="63"/>
        <v>1.3440067584155475</v>
      </c>
      <c r="F56" s="1">
        <f t="shared" si="63"/>
        <v>29.10469607010754</v>
      </c>
      <c r="G56" s="1">
        <f t="shared" si="63"/>
        <v>0.25</v>
      </c>
      <c r="H56" s="19">
        <f t="shared" si="63"/>
        <v>1.3303498521692203</v>
      </c>
      <c r="J56" s="17" t="s">
        <v>35</v>
      </c>
      <c r="K56" s="1">
        <f>K55/SQRT(K57)</f>
        <v>5.0647047858588197</v>
      </c>
      <c r="L56" s="1">
        <f t="shared" ref="L56:P56" si="64">L55/SQRT(L57)</f>
        <v>0.16666666666666666</v>
      </c>
      <c r="M56" s="1">
        <f t="shared" si="64"/>
        <v>0.38411281234334022</v>
      </c>
      <c r="N56" s="1">
        <f t="shared" si="64"/>
        <v>5.0875058770858157</v>
      </c>
      <c r="O56" s="1">
        <f t="shared" si="64"/>
        <v>0.1111111111111111</v>
      </c>
      <c r="P56" s="22">
        <f t="shared" si="64"/>
        <v>0.38547053621976463</v>
      </c>
      <c r="R56" s="27" t="s">
        <v>35</v>
      </c>
      <c r="S56" s="1">
        <f>S55/SQRT(S57)</f>
        <v>4.5893899376714549</v>
      </c>
      <c r="T56" s="1">
        <f t="shared" ref="T56:X56" si="65">T55/SQRT(T57)</f>
        <v>0.28867513459481287</v>
      </c>
      <c r="U56" s="1">
        <f t="shared" si="65"/>
        <v>0.72044653505762923</v>
      </c>
      <c r="V56" s="1">
        <f t="shared" si="65"/>
        <v>4.7609522856952333</v>
      </c>
      <c r="W56" s="1">
        <f t="shared" si="65"/>
        <v>0.33333333333333337</v>
      </c>
      <c r="X56" s="32">
        <f t="shared" si="65"/>
        <v>0.72290565953836139</v>
      </c>
    </row>
    <row r="57" spans="2:24" ht="15.75" thickBot="1" x14ac:dyDescent="0.3">
      <c r="B57" s="17" t="s">
        <v>36</v>
      </c>
      <c r="C57" s="1">
        <f t="shared" ref="C57:H57" si="66">COUNTA(C44:C53)</f>
        <v>4</v>
      </c>
      <c r="D57" s="1">
        <f t="shared" si="66"/>
        <v>4</v>
      </c>
      <c r="E57" s="1">
        <f t="shared" si="66"/>
        <v>4</v>
      </c>
      <c r="F57" s="1">
        <f t="shared" si="66"/>
        <v>4</v>
      </c>
      <c r="G57" s="1">
        <f t="shared" si="66"/>
        <v>4</v>
      </c>
      <c r="H57" s="20">
        <f t="shared" si="66"/>
        <v>4</v>
      </c>
      <c r="J57" s="17" t="s">
        <v>36</v>
      </c>
      <c r="K57" s="1">
        <f t="shared" ref="K57:P57" si="67">COUNTA(K44:K52)</f>
        <v>9</v>
      </c>
      <c r="L57" s="1">
        <f t="shared" si="67"/>
        <v>9</v>
      </c>
      <c r="M57" s="1">
        <f t="shared" si="67"/>
        <v>9</v>
      </c>
      <c r="N57" s="1">
        <f t="shared" si="67"/>
        <v>9</v>
      </c>
      <c r="O57" s="1">
        <f t="shared" si="67"/>
        <v>9</v>
      </c>
      <c r="P57" s="23">
        <f t="shared" si="67"/>
        <v>9</v>
      </c>
      <c r="R57" s="27" t="s">
        <v>36</v>
      </c>
      <c r="S57" s="1">
        <f t="shared" ref="S57:X57" si="68">COUNTA(S44:S53)</f>
        <v>4</v>
      </c>
      <c r="T57" s="1">
        <f t="shared" si="68"/>
        <v>4</v>
      </c>
      <c r="U57" s="1">
        <f t="shared" si="68"/>
        <v>4</v>
      </c>
      <c r="V57" s="1">
        <f t="shared" si="68"/>
        <v>4</v>
      </c>
      <c r="W57" s="1">
        <f t="shared" si="68"/>
        <v>3</v>
      </c>
      <c r="X57" s="33">
        <f t="shared" si="68"/>
        <v>4</v>
      </c>
    </row>
    <row r="58" spans="2:24" x14ac:dyDescent="0.25">
      <c r="C58" s="2"/>
      <c r="K58" s="2"/>
    </row>
    <row r="59" spans="2:24" ht="17.25" x14ac:dyDescent="0.25">
      <c r="B59" s="13" t="s">
        <v>12</v>
      </c>
      <c r="J59" s="14" t="s">
        <v>12</v>
      </c>
      <c r="R59" s="28" t="s">
        <v>12</v>
      </c>
    </row>
    <row r="60" spans="2:24" x14ac:dyDescent="0.25">
      <c r="B60" s="3" t="s">
        <v>14</v>
      </c>
      <c r="C60" s="1">
        <v>393</v>
      </c>
      <c r="D60" s="1">
        <v>7</v>
      </c>
      <c r="E60" s="1">
        <f t="shared" ref="E60:E66" si="69">C60/D60</f>
        <v>56.142857142857146</v>
      </c>
      <c r="F60" s="1">
        <v>393</v>
      </c>
      <c r="G60" s="1">
        <f t="shared" ref="G60:G66" si="70">C60-F60</f>
        <v>0</v>
      </c>
      <c r="H60" s="1">
        <f>F60/D60</f>
        <v>56.142857142857146</v>
      </c>
      <c r="J60" s="3" t="s">
        <v>21</v>
      </c>
      <c r="K60" s="1">
        <v>138</v>
      </c>
      <c r="L60" s="1">
        <v>8</v>
      </c>
      <c r="M60" s="1">
        <f t="shared" ref="M60:M61" si="71">K60/L60</f>
        <v>17.25</v>
      </c>
      <c r="N60" s="1">
        <v>136</v>
      </c>
      <c r="O60" s="1">
        <f t="shared" ref="O60:O61" si="72">K60-N60</f>
        <v>2</v>
      </c>
      <c r="P60" s="1">
        <f>N60/L60</f>
        <v>17</v>
      </c>
      <c r="R60" s="15" t="s">
        <v>53</v>
      </c>
      <c r="S60" s="1">
        <v>127</v>
      </c>
      <c r="T60" s="1">
        <v>9</v>
      </c>
      <c r="U60" s="1">
        <f>S60/T60</f>
        <v>14.111111111111111</v>
      </c>
      <c r="V60" s="1">
        <v>20</v>
      </c>
      <c r="W60" s="1">
        <f>S60-V60</f>
        <v>107</v>
      </c>
      <c r="X60" s="1">
        <f>W60/T60</f>
        <v>11.888888888888889</v>
      </c>
    </row>
    <row r="61" spans="2:24" x14ac:dyDescent="0.25">
      <c r="B61" s="3" t="s">
        <v>15</v>
      </c>
      <c r="C61" s="1">
        <v>386</v>
      </c>
      <c r="D61" s="1">
        <v>7</v>
      </c>
      <c r="E61" s="1">
        <f t="shared" si="69"/>
        <v>55.142857142857146</v>
      </c>
      <c r="F61" s="1">
        <v>386</v>
      </c>
      <c r="G61" s="1">
        <f t="shared" si="70"/>
        <v>0</v>
      </c>
      <c r="H61" s="1">
        <f t="shared" ref="H61:H66" si="73">F61/D61</f>
        <v>55.142857142857146</v>
      </c>
      <c r="J61" s="3" t="s">
        <v>22</v>
      </c>
      <c r="K61" s="1">
        <v>129</v>
      </c>
      <c r="L61" s="1">
        <v>7</v>
      </c>
      <c r="M61" s="1">
        <f t="shared" si="71"/>
        <v>18.428571428571427</v>
      </c>
      <c r="N61" s="1">
        <v>129</v>
      </c>
      <c r="O61" s="1">
        <f t="shared" si="72"/>
        <v>0</v>
      </c>
      <c r="P61" s="1">
        <f>N61/L61</f>
        <v>18.428571428571427</v>
      </c>
      <c r="R61" s="15" t="s">
        <v>54</v>
      </c>
      <c r="S61" s="1">
        <v>145</v>
      </c>
      <c r="T61" s="1">
        <v>12</v>
      </c>
      <c r="U61" s="1">
        <f t="shared" ref="U61:U64" si="74">S61/T61</f>
        <v>12.083333333333334</v>
      </c>
      <c r="V61" s="1">
        <v>7</v>
      </c>
      <c r="W61" s="1">
        <f t="shared" ref="W61:W64" si="75">S61-V61</f>
        <v>138</v>
      </c>
      <c r="X61" s="1">
        <f t="shared" ref="X61:X64" si="76">W61/T61</f>
        <v>11.5</v>
      </c>
    </row>
    <row r="62" spans="2:24" x14ac:dyDescent="0.25">
      <c r="B62" s="3" t="s">
        <v>16</v>
      </c>
      <c r="C62" s="1">
        <v>392</v>
      </c>
      <c r="D62" s="1">
        <v>6</v>
      </c>
      <c r="E62" s="1">
        <f t="shared" si="69"/>
        <v>65.333333333333329</v>
      </c>
      <c r="F62" s="1">
        <v>391</v>
      </c>
      <c r="G62" s="1">
        <f t="shared" si="70"/>
        <v>1</v>
      </c>
      <c r="H62" s="1">
        <f t="shared" si="73"/>
        <v>65.166666666666671</v>
      </c>
      <c r="J62" s="15" t="s">
        <v>21</v>
      </c>
      <c r="K62" s="1">
        <v>173</v>
      </c>
      <c r="L62" s="1">
        <v>9</v>
      </c>
      <c r="M62" s="1">
        <f>K62/L62</f>
        <v>19.222222222222221</v>
      </c>
      <c r="N62" s="1">
        <v>171</v>
      </c>
      <c r="O62" s="1">
        <f>K62-N62</f>
        <v>2</v>
      </c>
      <c r="P62" s="1">
        <f t="shared" ref="P62:P65" si="77">N62/L62</f>
        <v>19</v>
      </c>
      <c r="R62" s="15" t="s">
        <v>55</v>
      </c>
      <c r="S62" s="1">
        <v>129</v>
      </c>
      <c r="T62" s="1">
        <v>10</v>
      </c>
      <c r="U62" s="1">
        <f t="shared" si="74"/>
        <v>12.9</v>
      </c>
      <c r="V62" s="1">
        <v>5</v>
      </c>
      <c r="W62" s="1">
        <f t="shared" si="75"/>
        <v>124</v>
      </c>
      <c r="X62" s="1">
        <f t="shared" si="76"/>
        <v>12.4</v>
      </c>
    </row>
    <row r="63" spans="2:24" x14ac:dyDescent="0.25">
      <c r="B63" s="3" t="s">
        <v>17</v>
      </c>
      <c r="C63" s="1">
        <v>381</v>
      </c>
      <c r="D63" s="1">
        <v>7</v>
      </c>
      <c r="E63" s="1">
        <f t="shared" si="69"/>
        <v>54.428571428571431</v>
      </c>
      <c r="F63" s="1">
        <v>381</v>
      </c>
      <c r="G63" s="1">
        <f t="shared" si="70"/>
        <v>0</v>
      </c>
      <c r="H63" s="1">
        <f t="shared" si="73"/>
        <v>54.428571428571431</v>
      </c>
      <c r="J63" s="15" t="s">
        <v>22</v>
      </c>
      <c r="K63" s="1">
        <v>148</v>
      </c>
      <c r="L63" s="1">
        <v>9</v>
      </c>
      <c r="M63" s="1">
        <f>K63/L63</f>
        <v>16.444444444444443</v>
      </c>
      <c r="N63" s="1">
        <v>148</v>
      </c>
      <c r="O63" s="1">
        <f>K63-N63</f>
        <v>0</v>
      </c>
      <c r="P63" s="1">
        <f t="shared" si="77"/>
        <v>16.444444444444443</v>
      </c>
      <c r="R63" s="15" t="s">
        <v>56</v>
      </c>
      <c r="S63" s="1">
        <v>111</v>
      </c>
      <c r="T63" s="1">
        <v>9</v>
      </c>
      <c r="U63" s="1">
        <f t="shared" si="74"/>
        <v>12.333333333333334</v>
      </c>
      <c r="V63" s="1">
        <v>2</v>
      </c>
      <c r="W63" s="1">
        <f t="shared" si="75"/>
        <v>109</v>
      </c>
      <c r="X63" s="1">
        <f t="shared" si="76"/>
        <v>12.111111111111111</v>
      </c>
    </row>
    <row r="64" spans="2:24" x14ac:dyDescent="0.25">
      <c r="B64" s="3" t="s">
        <v>18</v>
      </c>
      <c r="C64" s="1">
        <v>315</v>
      </c>
      <c r="D64" s="1">
        <v>7</v>
      </c>
      <c r="E64" s="1">
        <f t="shared" si="69"/>
        <v>45</v>
      </c>
      <c r="F64" s="1">
        <v>315</v>
      </c>
      <c r="G64" s="1">
        <f t="shared" si="70"/>
        <v>0</v>
      </c>
      <c r="H64" s="1">
        <f t="shared" si="73"/>
        <v>45</v>
      </c>
      <c r="J64" s="15" t="s">
        <v>50</v>
      </c>
      <c r="K64" s="1">
        <v>169</v>
      </c>
      <c r="L64" s="1">
        <v>10</v>
      </c>
      <c r="M64" s="1">
        <f>K64/L64</f>
        <v>16.899999999999999</v>
      </c>
      <c r="N64" s="1">
        <v>169</v>
      </c>
      <c r="O64" s="1">
        <f>K64-N64</f>
        <v>0</v>
      </c>
      <c r="P64" s="1">
        <f t="shared" si="77"/>
        <v>16.899999999999999</v>
      </c>
      <c r="R64" s="15" t="s">
        <v>57</v>
      </c>
      <c r="S64" s="1">
        <v>135</v>
      </c>
      <c r="T64" s="1">
        <v>9</v>
      </c>
      <c r="U64" s="1">
        <f t="shared" si="74"/>
        <v>15</v>
      </c>
      <c r="V64" s="1">
        <v>1</v>
      </c>
      <c r="W64" s="1">
        <f t="shared" si="75"/>
        <v>134</v>
      </c>
      <c r="X64" s="1">
        <f t="shared" si="76"/>
        <v>14.888888888888889</v>
      </c>
    </row>
    <row r="65" spans="1:25" x14ac:dyDescent="0.25">
      <c r="B65" s="3" t="s">
        <v>19</v>
      </c>
      <c r="C65" s="1">
        <v>553</v>
      </c>
      <c r="D65" s="1">
        <v>9</v>
      </c>
      <c r="E65" s="1">
        <f t="shared" si="69"/>
        <v>61.444444444444443</v>
      </c>
      <c r="F65" s="1">
        <v>553</v>
      </c>
      <c r="G65" s="1">
        <f t="shared" si="70"/>
        <v>0</v>
      </c>
      <c r="H65" s="1">
        <f t="shared" si="73"/>
        <v>61.444444444444443</v>
      </c>
      <c r="J65" s="15" t="s">
        <v>51</v>
      </c>
      <c r="K65" s="1">
        <v>144</v>
      </c>
      <c r="L65" s="1">
        <v>9</v>
      </c>
      <c r="M65" s="1">
        <f>K65/L65</f>
        <v>16</v>
      </c>
      <c r="N65" s="1">
        <v>141</v>
      </c>
      <c r="O65" s="1">
        <f>K65-N65</f>
        <v>3</v>
      </c>
      <c r="P65" s="1">
        <f t="shared" si="77"/>
        <v>15.666666666666666</v>
      </c>
    </row>
    <row r="66" spans="1:25" x14ac:dyDescent="0.25">
      <c r="B66" s="3" t="s">
        <v>20</v>
      </c>
      <c r="C66" s="1">
        <v>422</v>
      </c>
      <c r="D66" s="1">
        <v>7</v>
      </c>
      <c r="E66" s="1">
        <f t="shared" si="69"/>
        <v>60.285714285714285</v>
      </c>
      <c r="F66" s="1">
        <v>421</v>
      </c>
      <c r="G66" s="1">
        <f t="shared" si="70"/>
        <v>1</v>
      </c>
      <c r="H66" s="1">
        <f t="shared" si="73"/>
        <v>60.142857142857146</v>
      </c>
      <c r="J66" s="1"/>
    </row>
    <row r="67" spans="1:25" x14ac:dyDescent="0.25">
      <c r="B67" s="15" t="s">
        <v>37</v>
      </c>
      <c r="C67" s="1">
        <v>427</v>
      </c>
      <c r="D67" s="1">
        <v>8</v>
      </c>
      <c r="E67" s="1">
        <f>C67/D67</f>
        <v>53.375</v>
      </c>
      <c r="F67" s="1">
        <v>427</v>
      </c>
      <c r="G67" s="1">
        <f>C67-F67</f>
        <v>0</v>
      </c>
      <c r="H67" s="1">
        <f>F67/D67</f>
        <v>53.375</v>
      </c>
      <c r="J67" s="16"/>
    </row>
    <row r="68" spans="1:25" x14ac:dyDescent="0.25">
      <c r="B68" s="15" t="s">
        <v>38</v>
      </c>
      <c r="C68" s="1">
        <v>430</v>
      </c>
      <c r="D68" s="1">
        <v>8</v>
      </c>
      <c r="E68" s="1">
        <f>C68/D68</f>
        <v>53.75</v>
      </c>
      <c r="F68" s="1">
        <v>430</v>
      </c>
      <c r="G68" s="1">
        <f>C68-F68</f>
        <v>0</v>
      </c>
      <c r="H68" s="1">
        <f>F68/D68</f>
        <v>53.75</v>
      </c>
      <c r="J68" s="16"/>
    </row>
    <row r="69" spans="1:25" x14ac:dyDescent="0.25">
      <c r="B69" s="15" t="s">
        <v>39</v>
      </c>
      <c r="C69" s="1">
        <v>476</v>
      </c>
      <c r="D69" s="1">
        <v>9</v>
      </c>
      <c r="E69" s="1">
        <f>C69/D69</f>
        <v>52.888888888888886</v>
      </c>
      <c r="F69" s="1">
        <v>476</v>
      </c>
      <c r="G69" s="1">
        <f>C69-F69</f>
        <v>0</v>
      </c>
      <c r="H69" s="1">
        <f>F69/D69</f>
        <v>52.888888888888886</v>
      </c>
      <c r="J69" s="16"/>
    </row>
    <row r="70" spans="1:25" x14ac:dyDescent="0.25">
      <c r="B70" s="15" t="s">
        <v>40</v>
      </c>
      <c r="C70" s="1">
        <v>414</v>
      </c>
      <c r="D70" s="1">
        <v>8</v>
      </c>
      <c r="E70" s="1">
        <f>C70/D70</f>
        <v>51.75</v>
      </c>
      <c r="F70" s="1">
        <v>413</v>
      </c>
      <c r="G70" s="1">
        <f>C70-F70</f>
        <v>1</v>
      </c>
      <c r="H70" s="1">
        <f>F70/D70</f>
        <v>51.625</v>
      </c>
      <c r="J70" s="16"/>
    </row>
    <row r="71" spans="1:25" x14ac:dyDescent="0.25">
      <c r="B71" s="15" t="s">
        <v>41</v>
      </c>
      <c r="C71" s="1">
        <v>438</v>
      </c>
      <c r="D71" s="1">
        <v>8</v>
      </c>
      <c r="E71" s="1">
        <f>C71/D71</f>
        <v>54.75</v>
      </c>
      <c r="F71" s="1">
        <v>438</v>
      </c>
      <c r="G71" s="1">
        <f>C71-F71</f>
        <v>0</v>
      </c>
      <c r="H71" s="1">
        <f>F71/D71</f>
        <v>54.75</v>
      </c>
      <c r="J71" s="16"/>
    </row>
    <row r="72" spans="1:25" ht="15.75" thickBot="1" x14ac:dyDescent="0.3">
      <c r="B72" s="1"/>
      <c r="J72" s="16"/>
    </row>
    <row r="73" spans="1:25" x14ac:dyDescent="0.25">
      <c r="B73" s="17" t="s">
        <v>33</v>
      </c>
      <c r="C73" s="1">
        <f t="shared" ref="C73:H73" si="78">AVERAGE(C60:C71)</f>
        <v>418.91666666666669</v>
      </c>
      <c r="D73" s="1">
        <f t="shared" si="78"/>
        <v>7.583333333333333</v>
      </c>
      <c r="E73" s="1">
        <f t="shared" si="78"/>
        <v>55.357638888888886</v>
      </c>
      <c r="F73" s="1">
        <f t="shared" si="78"/>
        <v>418.66666666666669</v>
      </c>
      <c r="G73" s="1">
        <f t="shared" si="78"/>
        <v>0.25</v>
      </c>
      <c r="H73" s="18">
        <f t="shared" si="78"/>
        <v>55.321428571428577</v>
      </c>
      <c r="J73" s="17" t="s">
        <v>33</v>
      </c>
      <c r="K73" s="1">
        <f t="shared" ref="K73:P73" si="79">AVERAGE(K60:K65)</f>
        <v>150.16666666666666</v>
      </c>
      <c r="L73" s="1">
        <f t="shared" si="79"/>
        <v>8.6666666666666661</v>
      </c>
      <c r="M73" s="1">
        <f t="shared" si="79"/>
        <v>17.37420634920635</v>
      </c>
      <c r="N73" s="1">
        <f t="shared" si="79"/>
        <v>149</v>
      </c>
      <c r="O73" s="1">
        <f t="shared" si="79"/>
        <v>1.1666666666666667</v>
      </c>
      <c r="P73" s="24">
        <f t="shared" si="79"/>
        <v>17.239947089947091</v>
      </c>
      <c r="R73" s="27" t="s">
        <v>33</v>
      </c>
      <c r="S73" s="1">
        <f t="shared" ref="S73:X73" si="80">AVERAGE(S60:S70)</f>
        <v>129.4</v>
      </c>
      <c r="T73" s="1">
        <f t="shared" si="80"/>
        <v>9.8000000000000007</v>
      </c>
      <c r="U73" s="1">
        <f t="shared" si="80"/>
        <v>13.285555555555556</v>
      </c>
      <c r="V73" s="1">
        <f t="shared" si="80"/>
        <v>7</v>
      </c>
      <c r="W73" s="1">
        <f t="shared" si="80"/>
        <v>122.4</v>
      </c>
      <c r="X73" s="31">
        <f t="shared" si="80"/>
        <v>12.557777777777778</v>
      </c>
    </row>
    <row r="74" spans="1:25" x14ac:dyDescent="0.25">
      <c r="B74" s="17" t="s">
        <v>34</v>
      </c>
      <c r="C74" s="1">
        <f t="shared" ref="C74:H74" si="81">STDEV(C60:C71)</f>
        <v>57.634362119916645</v>
      </c>
      <c r="D74" s="1">
        <f t="shared" si="81"/>
        <v>0.9003366373785181</v>
      </c>
      <c r="E74" s="1">
        <f t="shared" si="81"/>
        <v>5.1843341549790969</v>
      </c>
      <c r="F74" s="1">
        <f t="shared" si="81"/>
        <v>57.68146595875924</v>
      </c>
      <c r="G74" s="1">
        <f t="shared" si="81"/>
        <v>0.45226701686664544</v>
      </c>
      <c r="H74" s="19">
        <f t="shared" si="81"/>
        <v>5.1510569112302136</v>
      </c>
      <c r="J74" s="17" t="s">
        <v>34</v>
      </c>
      <c r="K74" s="1">
        <f t="shared" ref="K74:P74" si="82">STDEV(K60:K65)</f>
        <v>17.405937684211921</v>
      </c>
      <c r="L74" s="1">
        <f t="shared" si="82"/>
        <v>1.0327955589886426</v>
      </c>
      <c r="M74" s="1">
        <f t="shared" si="82"/>
        <v>1.2263806551034193</v>
      </c>
      <c r="N74" s="1">
        <f t="shared" si="82"/>
        <v>17.424121211699603</v>
      </c>
      <c r="O74" s="1">
        <f t="shared" si="82"/>
        <v>1.3291601358251257</v>
      </c>
      <c r="P74" s="25">
        <f t="shared" si="82"/>
        <v>1.2483419758842182</v>
      </c>
      <c r="R74" s="27" t="s">
        <v>34</v>
      </c>
      <c r="S74" s="1">
        <f t="shared" ref="S74:X74" si="83">STDEV(S60:S70)</f>
        <v>12.441864811996632</v>
      </c>
      <c r="T74" s="1">
        <f t="shared" si="83"/>
        <v>1.3038404810405309</v>
      </c>
      <c r="U74" s="1">
        <f t="shared" si="83"/>
        <v>1.237091371616662</v>
      </c>
      <c r="V74" s="1">
        <f t="shared" si="83"/>
        <v>7.6485292703891776</v>
      </c>
      <c r="W74" s="1">
        <f t="shared" si="83"/>
        <v>14.117365193264616</v>
      </c>
      <c r="X74" s="32">
        <f t="shared" si="83"/>
        <v>1.34394848519733</v>
      </c>
    </row>
    <row r="75" spans="1:25" s="3" customFormat="1" x14ac:dyDescent="0.25">
      <c r="A75" s="8"/>
      <c r="B75" s="17" t="s">
        <v>35</v>
      </c>
      <c r="C75" s="1">
        <f>C74/SQRT(C76)</f>
        <v>16.637607242253125</v>
      </c>
      <c r="D75" s="1">
        <f t="shared" ref="D75" si="84">D74/SQRT(D76)</f>
        <v>0.25990479997588495</v>
      </c>
      <c r="E75" s="1">
        <f t="shared" ref="E75" si="85">E74/SQRT(E76)</f>
        <v>1.4965883599730765</v>
      </c>
      <c r="F75" s="1">
        <f t="shared" ref="F75" si="86">F74/SQRT(F76)</f>
        <v>16.651204949270941</v>
      </c>
      <c r="G75" s="1">
        <f t="shared" ref="G75" si="87">G74/SQRT(G76)</f>
        <v>0.1305582419667734</v>
      </c>
      <c r="H75" s="19">
        <f t="shared" ref="H75" si="88">H74/SQRT(H76)</f>
        <v>1.4869820471549231</v>
      </c>
      <c r="I75" s="8"/>
      <c r="J75" s="17" t="s">
        <v>35</v>
      </c>
      <c r="K75" s="1">
        <f>K74/SQRT(K76)</f>
        <v>7.1059443035000482</v>
      </c>
      <c r="L75" s="1">
        <f t="shared" ref="L75" si="89">L74/SQRT(L76)</f>
        <v>0.42163702135578318</v>
      </c>
      <c r="M75" s="1">
        <f t="shared" ref="M75" si="90">M74/SQRT(M76)</f>
        <v>0.50066780590392335</v>
      </c>
      <c r="N75" s="1">
        <f t="shared" ref="N75" si="91">N74/SQRT(N76)</f>
        <v>7.1133676975114968</v>
      </c>
      <c r="O75" s="1">
        <f t="shared" ref="O75" si="92">O74/SQRT(O76)</f>
        <v>0.54262735320332356</v>
      </c>
      <c r="P75" s="25">
        <f t="shared" ref="P75" si="93">P74/SQRT(P76)</f>
        <v>0.509633477569013</v>
      </c>
      <c r="Q75" s="8"/>
      <c r="R75" s="27" t="s">
        <v>35</v>
      </c>
      <c r="S75" s="1">
        <f>S74/SQRT(S76)</f>
        <v>5.5641710972974217</v>
      </c>
      <c r="T75" s="1">
        <f t="shared" ref="T75:X75" si="94">T74/SQRT(T76)</f>
        <v>0.58309518948453054</v>
      </c>
      <c r="U75" s="1">
        <f t="shared" si="94"/>
        <v>0.55324408026266203</v>
      </c>
      <c r="V75" s="1">
        <f t="shared" si="94"/>
        <v>3.4205262752974139</v>
      </c>
      <c r="W75" s="1">
        <f t="shared" si="94"/>
        <v>6.3134776470658274</v>
      </c>
      <c r="X75" s="32">
        <f t="shared" si="94"/>
        <v>0.60103203423181994</v>
      </c>
      <c r="Y75" s="12"/>
    </row>
    <row r="76" spans="1:25" ht="15.75" thickBot="1" x14ac:dyDescent="0.3">
      <c r="B76" s="17" t="s">
        <v>36</v>
      </c>
      <c r="C76" s="1">
        <f t="shared" ref="C76:H76" si="95">COUNTA(C60:C71)</f>
        <v>12</v>
      </c>
      <c r="D76" s="1">
        <f t="shared" si="95"/>
        <v>12</v>
      </c>
      <c r="E76" s="1">
        <f t="shared" si="95"/>
        <v>12</v>
      </c>
      <c r="F76" s="1">
        <f t="shared" si="95"/>
        <v>12</v>
      </c>
      <c r="G76" s="1">
        <f t="shared" si="95"/>
        <v>12</v>
      </c>
      <c r="H76" s="20">
        <f t="shared" si="95"/>
        <v>12</v>
      </c>
      <c r="J76" s="17" t="s">
        <v>36</v>
      </c>
      <c r="K76" s="1">
        <f t="shared" ref="K76:P76" si="96">COUNTA(K60:K65)</f>
        <v>6</v>
      </c>
      <c r="L76" s="1">
        <f t="shared" si="96"/>
        <v>6</v>
      </c>
      <c r="M76" s="1">
        <f t="shared" si="96"/>
        <v>6</v>
      </c>
      <c r="N76" s="1">
        <f t="shared" si="96"/>
        <v>6</v>
      </c>
      <c r="O76" s="1">
        <f t="shared" si="96"/>
        <v>6</v>
      </c>
      <c r="P76" s="26">
        <f t="shared" si="96"/>
        <v>6</v>
      </c>
      <c r="R76" s="27" t="s">
        <v>36</v>
      </c>
      <c r="S76" s="1">
        <f t="shared" ref="S76:X76" si="97">COUNTA(S60:S70)</f>
        <v>5</v>
      </c>
      <c r="T76" s="1">
        <f t="shared" si="97"/>
        <v>5</v>
      </c>
      <c r="U76" s="1">
        <f t="shared" si="97"/>
        <v>5</v>
      </c>
      <c r="V76" s="1">
        <f t="shared" si="97"/>
        <v>5</v>
      </c>
      <c r="W76" s="1">
        <f t="shared" si="97"/>
        <v>5</v>
      </c>
      <c r="X76" s="33">
        <f t="shared" si="97"/>
        <v>5</v>
      </c>
    </row>
    <row r="77" spans="1:25" x14ac:dyDescent="0.25">
      <c r="B77" s="12"/>
      <c r="C77" s="8"/>
      <c r="D77" s="8"/>
      <c r="E77" s="8"/>
      <c r="F77" s="8"/>
      <c r="G77" s="8"/>
      <c r="H77" s="8"/>
      <c r="J77" s="12"/>
      <c r="K77" s="8"/>
      <c r="L77" s="8"/>
      <c r="M77" s="8"/>
      <c r="N77" s="8"/>
      <c r="O77" s="8"/>
      <c r="P77" s="8"/>
      <c r="R77" s="12"/>
      <c r="S77" s="8"/>
      <c r="T77" s="8"/>
      <c r="U77" s="8"/>
      <c r="V77" s="8"/>
      <c r="W77" s="8"/>
      <c r="X77" s="8"/>
    </row>
    <row r="78" spans="1:25" x14ac:dyDescent="0.25">
      <c r="B78" s="9" t="s">
        <v>11</v>
      </c>
      <c r="C78" s="10"/>
      <c r="D78" s="10"/>
      <c r="E78" s="10"/>
      <c r="F78" s="10"/>
      <c r="G78" s="10"/>
      <c r="H78" s="10"/>
      <c r="J78" s="4" t="s">
        <v>13</v>
      </c>
      <c r="K78" s="11"/>
      <c r="L78" s="11"/>
      <c r="M78" s="11"/>
      <c r="N78" s="11"/>
      <c r="O78" s="11"/>
      <c r="P78" s="11"/>
      <c r="R78" s="29" t="s">
        <v>52</v>
      </c>
      <c r="S78" s="30"/>
      <c r="T78" s="30"/>
      <c r="U78" s="30"/>
      <c r="V78" s="30"/>
      <c r="W78" s="30"/>
      <c r="X78" s="30"/>
    </row>
    <row r="79" spans="1:25" x14ac:dyDescent="0.25">
      <c r="B79" s="9" t="s">
        <v>8</v>
      </c>
      <c r="C79" s="10"/>
      <c r="D79" s="10"/>
      <c r="E79" s="10"/>
      <c r="F79" s="10"/>
      <c r="G79" s="10"/>
      <c r="H79" s="10"/>
      <c r="J79" s="4" t="s">
        <v>8</v>
      </c>
      <c r="K79" s="11"/>
      <c r="L79" s="11"/>
      <c r="M79" s="11"/>
      <c r="N79" s="11"/>
      <c r="O79" s="11"/>
      <c r="P79" s="11"/>
      <c r="R79" s="29" t="s">
        <v>8</v>
      </c>
      <c r="S79" s="30"/>
      <c r="T79" s="30"/>
      <c r="U79" s="30"/>
      <c r="V79" s="30"/>
      <c r="W79" s="30"/>
      <c r="X79" s="30"/>
    </row>
    <row r="80" spans="1:25" x14ac:dyDescent="0.25">
      <c r="A80" s="12"/>
      <c r="C80" s="3" t="s">
        <v>1</v>
      </c>
      <c r="D80" s="3" t="s">
        <v>2</v>
      </c>
      <c r="E80" s="3" t="s">
        <v>3</v>
      </c>
      <c r="F80" s="3" t="s">
        <v>5</v>
      </c>
      <c r="G80" s="3" t="s">
        <v>4</v>
      </c>
      <c r="H80" s="3" t="s">
        <v>28</v>
      </c>
      <c r="I80" s="12"/>
      <c r="K80" s="3" t="s">
        <v>1</v>
      </c>
      <c r="L80" s="3" t="s">
        <v>2</v>
      </c>
      <c r="M80" s="3" t="s">
        <v>3</v>
      </c>
      <c r="N80" s="3" t="s">
        <v>5</v>
      </c>
      <c r="O80" s="3" t="s">
        <v>4</v>
      </c>
      <c r="P80" s="3" t="s">
        <v>28</v>
      </c>
      <c r="Q80" s="12"/>
      <c r="S80" s="3" t="s">
        <v>1</v>
      </c>
      <c r="T80" s="3" t="s">
        <v>2</v>
      </c>
      <c r="U80" s="3" t="s">
        <v>3</v>
      </c>
      <c r="V80" s="3" t="s">
        <v>5</v>
      </c>
      <c r="W80" s="3" t="s">
        <v>4</v>
      </c>
      <c r="X80" s="3" t="s">
        <v>28</v>
      </c>
    </row>
    <row r="81" spans="2:24" x14ac:dyDescent="0.25">
      <c r="B81" s="13" t="s">
        <v>0</v>
      </c>
      <c r="J81" s="14" t="s">
        <v>0</v>
      </c>
      <c r="R81" s="28" t="s">
        <v>0</v>
      </c>
    </row>
    <row r="82" spans="2:24" x14ac:dyDescent="0.25">
      <c r="B82" s="15" t="s">
        <v>42</v>
      </c>
      <c r="C82" s="1">
        <v>334</v>
      </c>
      <c r="D82" s="1">
        <v>8</v>
      </c>
      <c r="E82" s="1">
        <f t="shared" ref="E82:E85" si="98">C82/D82</f>
        <v>41.75</v>
      </c>
      <c r="F82" s="1">
        <v>332</v>
      </c>
      <c r="G82" s="1">
        <f t="shared" ref="G82:G85" si="99">C82-F82</f>
        <v>2</v>
      </c>
      <c r="H82" s="1">
        <f>F82/D82</f>
        <v>41.5</v>
      </c>
      <c r="J82" s="3" t="s">
        <v>23</v>
      </c>
      <c r="K82" s="1">
        <v>145</v>
      </c>
      <c r="L82" s="1">
        <v>8</v>
      </c>
      <c r="M82" s="1">
        <f t="shared" ref="M82:M84" si="100">K82/L82</f>
        <v>18.125</v>
      </c>
      <c r="N82" s="1">
        <v>145</v>
      </c>
      <c r="O82" s="1">
        <f t="shared" ref="O82:O84" si="101">K82-N82</f>
        <v>0</v>
      </c>
      <c r="P82" s="1">
        <f>N82/L82</f>
        <v>18.125</v>
      </c>
      <c r="R82" s="15" t="s">
        <v>58</v>
      </c>
      <c r="S82" s="1">
        <v>192</v>
      </c>
      <c r="T82" s="1">
        <v>10</v>
      </c>
      <c r="U82" s="1">
        <f>S82/T82</f>
        <v>19.2</v>
      </c>
      <c r="V82" s="1">
        <f>S82-W82</f>
        <v>192</v>
      </c>
      <c r="W82" s="1">
        <v>0</v>
      </c>
      <c r="X82" s="1">
        <f>V82/T82</f>
        <v>19.2</v>
      </c>
    </row>
    <row r="83" spans="2:24" x14ac:dyDescent="0.25">
      <c r="B83" s="15" t="s">
        <v>43</v>
      </c>
      <c r="C83" s="1">
        <v>318</v>
      </c>
      <c r="D83" s="1">
        <v>8</v>
      </c>
      <c r="E83" s="1">
        <f t="shared" si="98"/>
        <v>39.75</v>
      </c>
      <c r="F83" s="1">
        <v>318</v>
      </c>
      <c r="G83" s="1">
        <f t="shared" si="99"/>
        <v>0</v>
      </c>
      <c r="H83" s="1">
        <f t="shared" ref="H83:H85" si="102">F83/D83</f>
        <v>39.75</v>
      </c>
      <c r="J83" s="3" t="s">
        <v>24</v>
      </c>
      <c r="K83" s="1">
        <v>153</v>
      </c>
      <c r="L83" s="1">
        <v>8</v>
      </c>
      <c r="M83" s="1">
        <f t="shared" si="100"/>
        <v>19.125</v>
      </c>
      <c r="N83" s="1">
        <v>153</v>
      </c>
      <c r="O83" s="1">
        <f t="shared" si="101"/>
        <v>0</v>
      </c>
      <c r="P83" s="1">
        <f t="shared" ref="P83:P84" si="103">N83/L83</f>
        <v>19.125</v>
      </c>
      <c r="R83" s="15" t="s">
        <v>59</v>
      </c>
      <c r="S83" s="1">
        <v>169</v>
      </c>
      <c r="T83" s="1">
        <v>9</v>
      </c>
      <c r="U83" s="1">
        <f t="shared" ref="U83:U85" si="104">S83/T83</f>
        <v>18.777777777777779</v>
      </c>
      <c r="V83" s="1">
        <f t="shared" ref="V83:V85" si="105">S83-W83</f>
        <v>169</v>
      </c>
      <c r="W83" s="1">
        <v>0</v>
      </c>
      <c r="X83" s="1">
        <f t="shared" ref="X83:X85" si="106">V83/T83</f>
        <v>18.777777777777779</v>
      </c>
    </row>
    <row r="84" spans="2:24" x14ac:dyDescent="0.25">
      <c r="B84" s="15" t="s">
        <v>44</v>
      </c>
      <c r="C84" s="1">
        <v>362</v>
      </c>
      <c r="D84" s="1">
        <v>9</v>
      </c>
      <c r="E84" s="1">
        <f t="shared" si="98"/>
        <v>40.222222222222221</v>
      </c>
      <c r="F84" s="1">
        <v>361</v>
      </c>
      <c r="G84" s="1">
        <f t="shared" si="99"/>
        <v>1</v>
      </c>
      <c r="H84" s="1">
        <f t="shared" si="102"/>
        <v>40.111111111111114</v>
      </c>
      <c r="J84" s="3" t="s">
        <v>25</v>
      </c>
      <c r="K84" s="1">
        <v>147</v>
      </c>
      <c r="L84" s="1">
        <v>8</v>
      </c>
      <c r="M84" s="1">
        <f t="shared" si="100"/>
        <v>18.375</v>
      </c>
      <c r="N84" s="1">
        <v>147</v>
      </c>
      <c r="O84" s="1">
        <f t="shared" si="101"/>
        <v>0</v>
      </c>
      <c r="P84" s="1">
        <f t="shared" si="103"/>
        <v>18.375</v>
      </c>
      <c r="R84" s="15" t="s">
        <v>60</v>
      </c>
      <c r="S84" s="1">
        <v>194</v>
      </c>
      <c r="T84" s="1">
        <v>10</v>
      </c>
      <c r="U84" s="1">
        <f t="shared" si="104"/>
        <v>19.399999999999999</v>
      </c>
      <c r="V84" s="1">
        <f t="shared" si="105"/>
        <v>194</v>
      </c>
      <c r="W84" s="1">
        <v>0</v>
      </c>
      <c r="X84" s="1">
        <f t="shared" si="106"/>
        <v>19.399999999999999</v>
      </c>
    </row>
    <row r="85" spans="2:24" x14ac:dyDescent="0.25">
      <c r="B85" s="15" t="s">
        <v>45</v>
      </c>
      <c r="C85" s="1">
        <v>314</v>
      </c>
      <c r="D85" s="1">
        <v>8</v>
      </c>
      <c r="E85" s="1">
        <f t="shared" si="98"/>
        <v>39.25</v>
      </c>
      <c r="F85" s="1">
        <v>312</v>
      </c>
      <c r="G85" s="1">
        <f t="shared" si="99"/>
        <v>2</v>
      </c>
      <c r="H85" s="1">
        <f t="shared" si="102"/>
        <v>39</v>
      </c>
      <c r="J85" s="3" t="s">
        <v>26</v>
      </c>
      <c r="K85" s="1">
        <v>147</v>
      </c>
      <c r="L85" s="1">
        <v>8</v>
      </c>
      <c r="M85" s="1">
        <f>K85/L85</f>
        <v>18.375</v>
      </c>
      <c r="N85" s="1">
        <v>147</v>
      </c>
      <c r="O85" s="1">
        <f>K85-N85</f>
        <v>0</v>
      </c>
      <c r="P85" s="1">
        <f>N85/L85</f>
        <v>18.375</v>
      </c>
      <c r="R85" s="15" t="s">
        <v>61</v>
      </c>
      <c r="S85" s="1">
        <v>170</v>
      </c>
      <c r="T85" s="1">
        <v>10</v>
      </c>
      <c r="U85" s="1">
        <f t="shared" si="104"/>
        <v>17</v>
      </c>
      <c r="V85" s="1">
        <f t="shared" si="105"/>
        <v>170</v>
      </c>
      <c r="W85" s="1">
        <v>0</v>
      </c>
      <c r="X85" s="1">
        <f t="shared" si="106"/>
        <v>17</v>
      </c>
    </row>
    <row r="86" spans="2:24" x14ac:dyDescent="0.25">
      <c r="J86" s="3" t="s">
        <v>27</v>
      </c>
      <c r="K86" s="1">
        <v>113</v>
      </c>
      <c r="L86" s="1">
        <v>8</v>
      </c>
      <c r="M86" s="1">
        <f>K86/L86</f>
        <v>14.125</v>
      </c>
      <c r="N86" s="1">
        <v>113</v>
      </c>
      <c r="O86" s="1">
        <f>K86-N86</f>
        <v>0</v>
      </c>
      <c r="P86" s="1">
        <f>N86/L86</f>
        <v>14.125</v>
      </c>
    </row>
    <row r="87" spans="2:24" x14ac:dyDescent="0.25">
      <c r="J87" s="15" t="s">
        <v>29</v>
      </c>
      <c r="K87" s="1">
        <v>131</v>
      </c>
      <c r="L87" s="1">
        <v>8</v>
      </c>
      <c r="M87" s="1">
        <f t="shared" ref="M87:M90" si="107">K87/L87</f>
        <v>16.375</v>
      </c>
      <c r="N87" s="1">
        <v>131</v>
      </c>
      <c r="O87" s="1">
        <f t="shared" ref="O87:O90" si="108">K87-N87</f>
        <v>0</v>
      </c>
      <c r="P87" s="1">
        <f t="shared" ref="P87:P90" si="109">N87/L87</f>
        <v>16.375</v>
      </c>
    </row>
    <row r="88" spans="2:24" x14ac:dyDescent="0.25">
      <c r="J88" s="15" t="s">
        <v>30</v>
      </c>
      <c r="K88" s="1">
        <v>133</v>
      </c>
      <c r="L88" s="1">
        <v>8</v>
      </c>
      <c r="M88" s="1">
        <f t="shared" si="107"/>
        <v>16.625</v>
      </c>
      <c r="N88" s="1">
        <v>133</v>
      </c>
      <c r="O88" s="1">
        <f t="shared" si="108"/>
        <v>0</v>
      </c>
      <c r="P88" s="1">
        <f t="shared" si="109"/>
        <v>16.625</v>
      </c>
    </row>
    <row r="89" spans="2:24" x14ac:dyDescent="0.25">
      <c r="J89" s="15" t="s">
        <v>31</v>
      </c>
      <c r="K89" s="1">
        <v>128</v>
      </c>
      <c r="L89" s="1">
        <v>8</v>
      </c>
      <c r="M89" s="1">
        <f t="shared" si="107"/>
        <v>16</v>
      </c>
      <c r="N89" s="1">
        <v>128</v>
      </c>
      <c r="O89" s="1">
        <f t="shared" si="108"/>
        <v>0</v>
      </c>
      <c r="P89" s="1">
        <f t="shared" si="109"/>
        <v>16</v>
      </c>
    </row>
    <row r="90" spans="2:24" x14ac:dyDescent="0.25">
      <c r="J90" s="15" t="s">
        <v>32</v>
      </c>
      <c r="K90" s="1">
        <v>155</v>
      </c>
      <c r="L90" s="1">
        <v>8</v>
      </c>
      <c r="M90" s="1">
        <f t="shared" si="107"/>
        <v>19.375</v>
      </c>
      <c r="N90" s="1">
        <v>155</v>
      </c>
      <c r="O90" s="1">
        <f t="shared" si="108"/>
        <v>0</v>
      </c>
      <c r="P90" s="1">
        <f t="shared" si="109"/>
        <v>19.375</v>
      </c>
    </row>
    <row r="91" spans="2:24" ht="15.75" thickBot="1" x14ac:dyDescent="0.3">
      <c r="C91" s="2"/>
      <c r="K91" s="2"/>
      <c r="R91" s="16"/>
    </row>
    <row r="92" spans="2:24" x14ac:dyDescent="0.25">
      <c r="B92" s="17" t="s">
        <v>33</v>
      </c>
      <c r="C92" s="1">
        <f t="shared" ref="C92:H92" si="110">AVERAGE(C82:C90)</f>
        <v>332</v>
      </c>
      <c r="D92" s="1">
        <f t="shared" si="110"/>
        <v>8.25</v>
      </c>
      <c r="E92" s="1">
        <f t="shared" si="110"/>
        <v>40.243055555555557</v>
      </c>
      <c r="F92" s="1">
        <f t="shared" si="110"/>
        <v>330.75</v>
      </c>
      <c r="G92" s="1">
        <f t="shared" si="110"/>
        <v>1.25</v>
      </c>
      <c r="H92" s="18">
        <f t="shared" si="110"/>
        <v>40.090277777777779</v>
      </c>
      <c r="J92" s="17" t="s">
        <v>33</v>
      </c>
      <c r="K92" s="1">
        <f t="shared" ref="K92:P92" si="111">AVERAGE(K82:K90)</f>
        <v>139.11111111111111</v>
      </c>
      <c r="L92" s="1">
        <f t="shared" si="111"/>
        <v>8</v>
      </c>
      <c r="M92" s="1">
        <f t="shared" si="111"/>
        <v>17.388888888888889</v>
      </c>
      <c r="N92" s="1">
        <f t="shared" si="111"/>
        <v>139.11111111111111</v>
      </c>
      <c r="O92" s="1">
        <f t="shared" si="111"/>
        <v>0</v>
      </c>
      <c r="P92" s="21">
        <f t="shared" si="111"/>
        <v>17.388888888888889</v>
      </c>
      <c r="R92" s="27" t="s">
        <v>33</v>
      </c>
      <c r="S92" s="1">
        <f t="shared" ref="S92:X92" si="112">AVERAGE(S82:S90)</f>
        <v>181.25</v>
      </c>
      <c r="T92" s="1">
        <f t="shared" si="112"/>
        <v>9.75</v>
      </c>
      <c r="U92" s="1">
        <f t="shared" si="112"/>
        <v>18.594444444444441</v>
      </c>
      <c r="V92" s="1">
        <f t="shared" si="112"/>
        <v>181.25</v>
      </c>
      <c r="W92" s="1">
        <f t="shared" si="112"/>
        <v>0</v>
      </c>
      <c r="X92" s="31">
        <f t="shared" si="112"/>
        <v>18.594444444444441</v>
      </c>
    </row>
    <row r="93" spans="2:24" x14ac:dyDescent="0.25">
      <c r="B93" s="17" t="s">
        <v>34</v>
      </c>
      <c r="C93" s="1">
        <f t="shared" ref="C93:H93" si="113">STDEV(C82:C90)</f>
        <v>21.786846184490923</v>
      </c>
      <c r="D93" s="1">
        <f t="shared" si="113"/>
        <v>0.5</v>
      </c>
      <c r="E93" s="1">
        <f t="shared" si="113"/>
        <v>1.0802127419639311</v>
      </c>
      <c r="F93" s="1">
        <f t="shared" si="113"/>
        <v>21.838421798899908</v>
      </c>
      <c r="G93" s="1">
        <f t="shared" si="113"/>
        <v>0.9574271077563381</v>
      </c>
      <c r="H93" s="19">
        <f t="shared" si="113"/>
        <v>1.0475758318407264</v>
      </c>
      <c r="J93" s="17" t="s">
        <v>34</v>
      </c>
      <c r="K93" s="1">
        <f t="shared" ref="K93:P93" si="114">STDEV(K82:K90)</f>
        <v>13.751767563157511</v>
      </c>
      <c r="L93" s="1">
        <f t="shared" si="114"/>
        <v>0</v>
      </c>
      <c r="M93" s="1">
        <f t="shared" si="114"/>
        <v>1.7189709453946889</v>
      </c>
      <c r="N93" s="1">
        <f t="shared" si="114"/>
        <v>13.751767563157511</v>
      </c>
      <c r="O93" s="1">
        <f t="shared" si="114"/>
        <v>0</v>
      </c>
      <c r="P93" s="22">
        <f t="shared" si="114"/>
        <v>1.7189709453946889</v>
      </c>
      <c r="R93" s="27" t="s">
        <v>34</v>
      </c>
      <c r="S93" s="1">
        <f t="shared" ref="S93:X93" si="115">STDEV(S82:S90)</f>
        <v>13.598406769422169</v>
      </c>
      <c r="T93" s="1">
        <f t="shared" si="115"/>
        <v>0.5</v>
      </c>
      <c r="U93" s="1">
        <f t="shared" si="115"/>
        <v>1.094148296085663</v>
      </c>
      <c r="V93" s="1">
        <f t="shared" si="115"/>
        <v>13.598406769422169</v>
      </c>
      <c r="W93" s="1">
        <f t="shared" si="115"/>
        <v>0</v>
      </c>
      <c r="X93" s="32">
        <f t="shared" si="115"/>
        <v>1.094148296085663</v>
      </c>
    </row>
    <row r="94" spans="2:24" x14ac:dyDescent="0.25">
      <c r="B94" s="17" t="s">
        <v>35</v>
      </c>
      <c r="C94" s="1">
        <f>C93/SQRT(C95)</f>
        <v>10.893423092245461</v>
      </c>
      <c r="D94" s="1">
        <f t="shared" ref="D94:H94" si="116">D93/SQRT(D95)</f>
        <v>0.25</v>
      </c>
      <c r="E94" s="1">
        <f t="shared" si="116"/>
        <v>0.54010637098196557</v>
      </c>
      <c r="F94" s="1">
        <f t="shared" si="116"/>
        <v>10.919210899449954</v>
      </c>
      <c r="G94" s="1">
        <f t="shared" si="116"/>
        <v>0.47871355387816905</v>
      </c>
      <c r="H94" s="19">
        <f t="shared" si="116"/>
        <v>0.52378791592036322</v>
      </c>
      <c r="J94" s="17" t="s">
        <v>35</v>
      </c>
      <c r="K94" s="1">
        <f>K93/SQRT(K95)</f>
        <v>4.5839225210525036</v>
      </c>
      <c r="L94" s="1">
        <f t="shared" ref="L94:P94" si="117">L93/SQRT(L95)</f>
        <v>0</v>
      </c>
      <c r="M94" s="1">
        <f t="shared" si="117"/>
        <v>0.57299031513156296</v>
      </c>
      <c r="N94" s="1">
        <f t="shared" si="117"/>
        <v>4.5839225210525036</v>
      </c>
      <c r="O94" s="1">
        <f t="shared" si="117"/>
        <v>0</v>
      </c>
      <c r="P94" s="22">
        <f t="shared" si="117"/>
        <v>0.57299031513156296</v>
      </c>
      <c r="R94" s="27" t="s">
        <v>35</v>
      </c>
      <c r="S94" s="1">
        <f>S93/SQRT(S95)</f>
        <v>6.7992033847110847</v>
      </c>
      <c r="T94" s="1">
        <f t="shared" ref="T94:X94" si="118">T93/SQRT(T95)</f>
        <v>0.25</v>
      </c>
      <c r="U94" s="1">
        <f t="shared" si="118"/>
        <v>0.5470741480428315</v>
      </c>
      <c r="V94" s="1">
        <f t="shared" si="118"/>
        <v>6.7992033847110847</v>
      </c>
      <c r="W94" s="1">
        <f t="shared" si="118"/>
        <v>0</v>
      </c>
      <c r="X94" s="32">
        <f t="shared" si="118"/>
        <v>0.5470741480428315</v>
      </c>
    </row>
    <row r="95" spans="2:24" ht="15.75" thickBot="1" x14ac:dyDescent="0.3">
      <c r="B95" s="17" t="s">
        <v>36</v>
      </c>
      <c r="C95" s="1">
        <f t="shared" ref="C95:H95" si="119">COUNTA(C82:C90)</f>
        <v>4</v>
      </c>
      <c r="D95" s="1">
        <f t="shared" si="119"/>
        <v>4</v>
      </c>
      <c r="E95" s="1">
        <f t="shared" si="119"/>
        <v>4</v>
      </c>
      <c r="F95" s="1">
        <f t="shared" si="119"/>
        <v>4</v>
      </c>
      <c r="G95" s="1">
        <f t="shared" si="119"/>
        <v>4</v>
      </c>
      <c r="H95" s="20">
        <f t="shared" si="119"/>
        <v>4</v>
      </c>
      <c r="J95" s="17" t="s">
        <v>36</v>
      </c>
      <c r="K95" s="1">
        <f t="shared" ref="K95:P95" si="120">COUNTA(K82:K90)</f>
        <v>9</v>
      </c>
      <c r="L95" s="1">
        <f t="shared" si="120"/>
        <v>9</v>
      </c>
      <c r="M95" s="1">
        <f t="shared" si="120"/>
        <v>9</v>
      </c>
      <c r="N95" s="1">
        <f t="shared" si="120"/>
        <v>9</v>
      </c>
      <c r="O95" s="1">
        <f t="shared" si="120"/>
        <v>9</v>
      </c>
      <c r="P95" s="23">
        <f t="shared" si="120"/>
        <v>9</v>
      </c>
      <c r="R95" s="27" t="s">
        <v>36</v>
      </c>
      <c r="S95" s="1">
        <f t="shared" ref="S95:X95" si="121">COUNTA(S82:S90)</f>
        <v>4</v>
      </c>
      <c r="T95" s="1">
        <f t="shared" si="121"/>
        <v>4</v>
      </c>
      <c r="U95" s="1">
        <f t="shared" si="121"/>
        <v>4</v>
      </c>
      <c r="V95" s="1">
        <f t="shared" si="121"/>
        <v>4</v>
      </c>
      <c r="W95" s="1">
        <f t="shared" si="121"/>
        <v>4</v>
      </c>
      <c r="X95" s="33">
        <f t="shared" si="121"/>
        <v>4</v>
      </c>
    </row>
    <row r="96" spans="2:24" x14ac:dyDescent="0.25">
      <c r="C96" s="2"/>
      <c r="K96" s="2"/>
    </row>
    <row r="97" spans="2:24" ht="17.25" x14ac:dyDescent="0.25">
      <c r="B97" s="13" t="s">
        <v>12</v>
      </c>
      <c r="J97" s="14" t="s">
        <v>12</v>
      </c>
      <c r="R97" s="28" t="s">
        <v>12</v>
      </c>
    </row>
    <row r="98" spans="2:24" x14ac:dyDescent="0.25">
      <c r="B98" s="3" t="s">
        <v>14</v>
      </c>
      <c r="C98" s="1">
        <v>406</v>
      </c>
      <c r="D98" s="1">
        <v>7</v>
      </c>
      <c r="E98" s="1">
        <f t="shared" ref="E98:E104" si="122">C98/D98</f>
        <v>58</v>
      </c>
      <c r="F98" s="1">
        <v>405</v>
      </c>
      <c r="G98" s="1">
        <f t="shared" ref="G98:G104" si="123">C98-F98</f>
        <v>1</v>
      </c>
      <c r="H98" s="1">
        <f>F98/D98</f>
        <v>57.857142857142854</v>
      </c>
      <c r="J98" s="3" t="s">
        <v>21</v>
      </c>
      <c r="K98" s="1">
        <v>168</v>
      </c>
      <c r="L98" s="1">
        <v>9</v>
      </c>
      <c r="M98" s="1">
        <f t="shared" ref="M98:M99" si="124">K98/L98</f>
        <v>18.666666666666668</v>
      </c>
      <c r="N98" s="1">
        <v>163</v>
      </c>
      <c r="O98" s="1">
        <f t="shared" ref="O98:O99" si="125">K98-N98</f>
        <v>5</v>
      </c>
      <c r="P98" s="1">
        <f>N98/L98</f>
        <v>18.111111111111111</v>
      </c>
      <c r="R98" s="15" t="s">
        <v>53</v>
      </c>
      <c r="S98" s="1">
        <v>128</v>
      </c>
      <c r="T98" s="1">
        <v>9</v>
      </c>
      <c r="U98" s="1">
        <f>S98/T98</f>
        <v>14.222222222222221</v>
      </c>
      <c r="V98" s="1">
        <v>18</v>
      </c>
      <c r="W98" s="1">
        <f>S98-V98</f>
        <v>110</v>
      </c>
      <c r="X98" s="1">
        <f>W98/T98</f>
        <v>12.222222222222221</v>
      </c>
    </row>
    <row r="99" spans="2:24" x14ac:dyDescent="0.25">
      <c r="B99" s="3" t="s">
        <v>15</v>
      </c>
      <c r="C99" s="1">
        <v>460</v>
      </c>
      <c r="D99" s="1">
        <v>8</v>
      </c>
      <c r="E99" s="1">
        <f t="shared" si="122"/>
        <v>57.5</v>
      </c>
      <c r="F99" s="1">
        <v>460</v>
      </c>
      <c r="G99" s="1">
        <f t="shared" si="123"/>
        <v>0</v>
      </c>
      <c r="H99" s="1">
        <f t="shared" ref="H99:H104" si="126">F99/D99</f>
        <v>57.5</v>
      </c>
      <c r="J99" s="3" t="s">
        <v>22</v>
      </c>
      <c r="K99" s="1">
        <v>179</v>
      </c>
      <c r="L99" s="1">
        <v>8</v>
      </c>
      <c r="M99" s="1">
        <f t="shared" si="124"/>
        <v>22.375</v>
      </c>
      <c r="N99" s="1">
        <v>179</v>
      </c>
      <c r="O99" s="1">
        <f t="shared" si="125"/>
        <v>0</v>
      </c>
      <c r="P99" s="1">
        <f>N99/L99</f>
        <v>22.375</v>
      </c>
      <c r="R99" s="15" t="s">
        <v>54</v>
      </c>
      <c r="S99" s="1">
        <v>99</v>
      </c>
      <c r="T99" s="1">
        <v>9</v>
      </c>
      <c r="U99" s="1">
        <f t="shared" ref="U99:U102" si="127">S99/T99</f>
        <v>11</v>
      </c>
      <c r="V99" s="1">
        <v>4</v>
      </c>
      <c r="W99" s="1">
        <f t="shared" ref="W99:W102" si="128">S99-V99</f>
        <v>95</v>
      </c>
      <c r="X99" s="1">
        <f t="shared" ref="X99:X102" si="129">W99/T99</f>
        <v>10.555555555555555</v>
      </c>
    </row>
    <row r="100" spans="2:24" x14ac:dyDescent="0.25">
      <c r="B100" s="3" t="s">
        <v>16</v>
      </c>
      <c r="C100" s="1">
        <v>548</v>
      </c>
      <c r="D100" s="1">
        <v>9</v>
      </c>
      <c r="E100" s="1">
        <f t="shared" si="122"/>
        <v>60.888888888888886</v>
      </c>
      <c r="F100" s="1">
        <v>548</v>
      </c>
      <c r="G100" s="1">
        <f t="shared" si="123"/>
        <v>0</v>
      </c>
      <c r="H100" s="1">
        <f t="shared" si="126"/>
        <v>60.888888888888886</v>
      </c>
      <c r="J100" s="15" t="s">
        <v>21</v>
      </c>
      <c r="K100" s="1">
        <v>168</v>
      </c>
      <c r="L100" s="1">
        <v>9</v>
      </c>
      <c r="M100" s="1">
        <f>K100/L100</f>
        <v>18.666666666666668</v>
      </c>
      <c r="N100" s="1">
        <v>165</v>
      </c>
      <c r="O100" s="1">
        <f>K100-N100</f>
        <v>3</v>
      </c>
      <c r="P100" s="1">
        <f t="shared" ref="P100:P103" si="130">N100/L100</f>
        <v>18.333333333333332</v>
      </c>
      <c r="R100" s="15" t="s">
        <v>55</v>
      </c>
      <c r="S100" s="1">
        <v>148</v>
      </c>
      <c r="T100" s="1">
        <v>10</v>
      </c>
      <c r="U100" s="1">
        <f t="shared" si="127"/>
        <v>14.8</v>
      </c>
      <c r="V100" s="1">
        <v>9</v>
      </c>
      <c r="W100" s="1">
        <f t="shared" si="128"/>
        <v>139</v>
      </c>
      <c r="X100" s="1">
        <f t="shared" si="129"/>
        <v>13.9</v>
      </c>
    </row>
    <row r="101" spans="2:24" x14ac:dyDescent="0.25">
      <c r="B101" s="3" t="s">
        <v>17</v>
      </c>
      <c r="C101" s="1">
        <v>356</v>
      </c>
      <c r="D101" s="1">
        <v>7</v>
      </c>
      <c r="E101" s="1">
        <f t="shared" si="122"/>
        <v>50.857142857142854</v>
      </c>
      <c r="F101" s="1">
        <v>354</v>
      </c>
      <c r="G101" s="1">
        <f t="shared" si="123"/>
        <v>2</v>
      </c>
      <c r="H101" s="1">
        <f t="shared" si="126"/>
        <v>50.571428571428569</v>
      </c>
      <c r="J101" s="15" t="s">
        <v>22</v>
      </c>
      <c r="K101" s="1">
        <v>161</v>
      </c>
      <c r="L101" s="1">
        <v>10</v>
      </c>
      <c r="M101" s="1">
        <f>K101/L101</f>
        <v>16.100000000000001</v>
      </c>
      <c r="N101" s="1">
        <v>161</v>
      </c>
      <c r="O101" s="1">
        <f>K101-N101</f>
        <v>0</v>
      </c>
      <c r="P101" s="1">
        <f t="shared" si="130"/>
        <v>16.100000000000001</v>
      </c>
      <c r="R101" s="15" t="s">
        <v>56</v>
      </c>
      <c r="S101" s="1">
        <v>106</v>
      </c>
      <c r="T101" s="1">
        <v>9</v>
      </c>
      <c r="U101" s="1">
        <f t="shared" si="127"/>
        <v>11.777777777777779</v>
      </c>
      <c r="V101" s="1">
        <v>0</v>
      </c>
      <c r="W101" s="1">
        <f t="shared" si="128"/>
        <v>106</v>
      </c>
      <c r="X101" s="1">
        <f t="shared" si="129"/>
        <v>11.777777777777779</v>
      </c>
    </row>
    <row r="102" spans="2:24" x14ac:dyDescent="0.25">
      <c r="B102" s="3" t="s">
        <v>18</v>
      </c>
      <c r="C102" s="1">
        <v>302</v>
      </c>
      <c r="D102" s="1">
        <v>7</v>
      </c>
      <c r="E102" s="1">
        <f t="shared" si="122"/>
        <v>43.142857142857146</v>
      </c>
      <c r="F102" s="1">
        <v>301</v>
      </c>
      <c r="G102" s="1">
        <f t="shared" si="123"/>
        <v>1</v>
      </c>
      <c r="H102" s="1">
        <f t="shared" si="126"/>
        <v>43</v>
      </c>
      <c r="J102" s="15" t="s">
        <v>50</v>
      </c>
      <c r="K102" s="1">
        <v>174</v>
      </c>
      <c r="L102" s="1">
        <v>10</v>
      </c>
      <c r="M102" s="1">
        <f>K102/L102</f>
        <v>17.399999999999999</v>
      </c>
      <c r="N102" s="1">
        <v>171</v>
      </c>
      <c r="O102" s="1">
        <f>K102-N102</f>
        <v>3</v>
      </c>
      <c r="P102" s="1">
        <f t="shared" si="130"/>
        <v>17.100000000000001</v>
      </c>
      <c r="R102" s="15" t="s">
        <v>57</v>
      </c>
      <c r="S102" s="1">
        <v>104</v>
      </c>
      <c r="T102" s="1">
        <v>9</v>
      </c>
      <c r="U102" s="1">
        <f t="shared" si="127"/>
        <v>11.555555555555555</v>
      </c>
      <c r="V102" s="1">
        <v>1</v>
      </c>
      <c r="W102" s="1">
        <f t="shared" si="128"/>
        <v>103</v>
      </c>
      <c r="X102" s="1">
        <f t="shared" si="129"/>
        <v>11.444444444444445</v>
      </c>
    </row>
    <row r="103" spans="2:24" x14ac:dyDescent="0.25">
      <c r="B103" s="3" t="s">
        <v>19</v>
      </c>
      <c r="C103" s="1">
        <v>434</v>
      </c>
      <c r="D103" s="1">
        <v>7</v>
      </c>
      <c r="E103" s="1">
        <f t="shared" si="122"/>
        <v>62</v>
      </c>
      <c r="F103" s="1">
        <v>434</v>
      </c>
      <c r="G103" s="1">
        <f t="shared" si="123"/>
        <v>0</v>
      </c>
      <c r="H103" s="1">
        <f t="shared" si="126"/>
        <v>62</v>
      </c>
      <c r="J103" s="15" t="s">
        <v>51</v>
      </c>
      <c r="K103" s="1">
        <v>136</v>
      </c>
      <c r="L103" s="1">
        <v>9</v>
      </c>
      <c r="M103" s="1">
        <f>K103/L103</f>
        <v>15.111111111111111</v>
      </c>
      <c r="N103" s="1">
        <v>136</v>
      </c>
      <c r="O103" s="1">
        <f>K103-N103</f>
        <v>0</v>
      </c>
      <c r="P103" s="1">
        <f t="shared" si="130"/>
        <v>15.111111111111111</v>
      </c>
    </row>
    <row r="104" spans="2:24" x14ac:dyDescent="0.25">
      <c r="B104" s="3" t="s">
        <v>20</v>
      </c>
      <c r="C104" s="1">
        <v>422</v>
      </c>
      <c r="D104" s="1">
        <v>7</v>
      </c>
      <c r="E104" s="1">
        <f t="shared" si="122"/>
        <v>60.285714285714285</v>
      </c>
      <c r="F104" s="1">
        <v>422</v>
      </c>
      <c r="G104" s="1">
        <f t="shared" si="123"/>
        <v>0</v>
      </c>
      <c r="H104" s="1">
        <f t="shared" si="126"/>
        <v>60.285714285714285</v>
      </c>
      <c r="J104" s="1"/>
    </row>
    <row r="105" spans="2:24" x14ac:dyDescent="0.25">
      <c r="B105" s="15" t="s">
        <v>37</v>
      </c>
      <c r="C105" s="1">
        <v>487</v>
      </c>
      <c r="D105" s="1">
        <v>9</v>
      </c>
      <c r="E105" s="1">
        <f>C105/D105</f>
        <v>54.111111111111114</v>
      </c>
      <c r="F105" s="1">
        <v>487</v>
      </c>
      <c r="G105" s="1">
        <f>C105-F105</f>
        <v>0</v>
      </c>
      <c r="H105" s="1">
        <f>F105/D105</f>
        <v>54.111111111111114</v>
      </c>
      <c r="J105" s="16"/>
    </row>
    <row r="106" spans="2:24" x14ac:dyDescent="0.25">
      <c r="B106" s="15" t="s">
        <v>38</v>
      </c>
      <c r="J106" s="16"/>
    </row>
    <row r="107" spans="2:24" x14ac:dyDescent="0.25">
      <c r="B107" s="15" t="s">
        <v>39</v>
      </c>
      <c r="C107" s="1">
        <v>473</v>
      </c>
      <c r="D107" s="1">
        <v>9</v>
      </c>
      <c r="E107" s="1">
        <f>C107/D107</f>
        <v>52.555555555555557</v>
      </c>
      <c r="F107" s="1">
        <v>469</v>
      </c>
      <c r="G107" s="1">
        <f>C107-F107</f>
        <v>4</v>
      </c>
      <c r="H107" s="1">
        <f>F107/D107</f>
        <v>52.111111111111114</v>
      </c>
      <c r="J107" s="16"/>
    </row>
    <row r="108" spans="2:24" x14ac:dyDescent="0.25">
      <c r="B108" s="15" t="s">
        <v>40</v>
      </c>
      <c r="C108" s="1">
        <v>423</v>
      </c>
      <c r="D108" s="1">
        <v>8</v>
      </c>
      <c r="E108" s="1">
        <f>C108/D108</f>
        <v>52.875</v>
      </c>
      <c r="F108" s="1">
        <v>422</v>
      </c>
      <c r="G108" s="1">
        <f>C108-F108</f>
        <v>1</v>
      </c>
      <c r="H108" s="1">
        <f>F108/D108</f>
        <v>52.75</v>
      </c>
      <c r="J108" s="16"/>
    </row>
    <row r="109" spans="2:24" x14ac:dyDescent="0.25">
      <c r="B109" s="15" t="s">
        <v>41</v>
      </c>
      <c r="C109" s="1">
        <v>451</v>
      </c>
      <c r="D109" s="1">
        <v>8</v>
      </c>
      <c r="E109" s="1">
        <f>C109/D109</f>
        <v>56.375</v>
      </c>
      <c r="F109" s="1">
        <v>451</v>
      </c>
      <c r="G109" s="1">
        <f>C109-F109</f>
        <v>0</v>
      </c>
      <c r="H109" s="1">
        <f>F109/D109</f>
        <v>56.375</v>
      </c>
      <c r="J109" s="16"/>
    </row>
    <row r="110" spans="2:24" ht="15.75" thickBot="1" x14ac:dyDescent="0.3">
      <c r="C110" s="2"/>
      <c r="K110" s="2"/>
      <c r="R110" s="16"/>
    </row>
    <row r="111" spans="2:24" x14ac:dyDescent="0.25">
      <c r="B111" s="17" t="s">
        <v>33</v>
      </c>
      <c r="C111" s="1">
        <f t="shared" ref="C111:H111" si="131">AVERAGE(C98:C109)</f>
        <v>432.90909090909093</v>
      </c>
      <c r="D111" s="1">
        <f t="shared" si="131"/>
        <v>7.8181818181818183</v>
      </c>
      <c r="E111" s="1">
        <f t="shared" si="131"/>
        <v>55.326479076479082</v>
      </c>
      <c r="F111" s="1">
        <f t="shared" si="131"/>
        <v>432.09090909090907</v>
      </c>
      <c r="G111" s="1">
        <f t="shared" si="131"/>
        <v>0.81818181818181823</v>
      </c>
      <c r="H111" s="18">
        <f t="shared" si="131"/>
        <v>55.22276334776334</v>
      </c>
      <c r="J111" s="17" t="s">
        <v>33</v>
      </c>
      <c r="K111" s="1">
        <f t="shared" ref="K111:P111" si="132">AVERAGE(K98:K103)</f>
        <v>164.33333333333334</v>
      </c>
      <c r="L111" s="1">
        <f t="shared" si="132"/>
        <v>9.1666666666666661</v>
      </c>
      <c r="M111" s="1">
        <f t="shared" si="132"/>
        <v>18.053240740740744</v>
      </c>
      <c r="N111" s="1">
        <f t="shared" si="132"/>
        <v>162.5</v>
      </c>
      <c r="O111" s="1">
        <f t="shared" si="132"/>
        <v>1.8333333333333333</v>
      </c>
      <c r="P111" s="24">
        <f t="shared" si="132"/>
        <v>17.855092592592595</v>
      </c>
      <c r="R111" s="27" t="s">
        <v>33</v>
      </c>
      <c r="S111" s="1">
        <f t="shared" ref="S111:X111" si="133">AVERAGE(S98:S108)</f>
        <v>117</v>
      </c>
      <c r="T111" s="1">
        <f t="shared" si="133"/>
        <v>9.1999999999999993</v>
      </c>
      <c r="U111" s="1">
        <f t="shared" si="133"/>
        <v>12.671111111111113</v>
      </c>
      <c r="V111" s="1">
        <f t="shared" si="133"/>
        <v>6.4</v>
      </c>
      <c r="W111" s="1">
        <f t="shared" si="133"/>
        <v>110.6</v>
      </c>
      <c r="X111" s="31">
        <f t="shared" si="133"/>
        <v>11.98</v>
      </c>
    </row>
    <row r="112" spans="2:24" x14ac:dyDescent="0.25">
      <c r="B112" s="17" t="s">
        <v>34</v>
      </c>
      <c r="C112" s="1">
        <f t="shared" ref="C112:H112" si="134">STDEV(C98:C109)</f>
        <v>65.448383548342264</v>
      </c>
      <c r="D112" s="1">
        <f t="shared" si="134"/>
        <v>0.87386289750530233</v>
      </c>
      <c r="E112" s="1">
        <f t="shared" si="134"/>
        <v>5.4463023927642853</v>
      </c>
      <c r="F112" s="1">
        <f t="shared" si="134"/>
        <v>65.706094915851736</v>
      </c>
      <c r="G112" s="1">
        <f t="shared" si="134"/>
        <v>1.2504544628399563</v>
      </c>
      <c r="H112" s="19">
        <f t="shared" si="134"/>
        <v>5.5243675378175769</v>
      </c>
      <c r="J112" s="17" t="s">
        <v>34</v>
      </c>
      <c r="K112" s="1">
        <f t="shared" ref="K112:P112" si="135">STDEV(K98:K103)</f>
        <v>15.161354381013151</v>
      </c>
      <c r="L112" s="1">
        <f t="shared" si="135"/>
        <v>0.75277265270908111</v>
      </c>
      <c r="M112" s="1">
        <f t="shared" si="135"/>
        <v>2.5427617050123468</v>
      </c>
      <c r="N112" s="1">
        <f t="shared" si="135"/>
        <v>14.529280780547948</v>
      </c>
      <c r="O112" s="1">
        <f t="shared" si="135"/>
        <v>2.1369760566432809</v>
      </c>
      <c r="P112" s="25">
        <f t="shared" si="135"/>
        <v>2.5260155131011999</v>
      </c>
      <c r="R112" s="27" t="s">
        <v>34</v>
      </c>
      <c r="S112" s="1">
        <f t="shared" ref="S112:X112" si="136">STDEV(S98:S108)</f>
        <v>20.591260281974002</v>
      </c>
      <c r="T112" s="1">
        <f t="shared" si="136"/>
        <v>0.44721359549995793</v>
      </c>
      <c r="U112" s="1">
        <f t="shared" si="136"/>
        <v>1.7156073682446256</v>
      </c>
      <c r="V112" s="1">
        <f t="shared" si="136"/>
        <v>7.3688533707762156</v>
      </c>
      <c r="W112" s="1">
        <f t="shared" si="136"/>
        <v>16.801785619391747</v>
      </c>
      <c r="X112" s="32">
        <f t="shared" si="136"/>
        <v>1.2350938385901928</v>
      </c>
    </row>
    <row r="113" spans="1:24" x14ac:dyDescent="0.25">
      <c r="B113" s="17" t="s">
        <v>35</v>
      </c>
      <c r="C113" s="1">
        <f>C112/SQRT(C114)</f>
        <v>19.733430124101861</v>
      </c>
      <c r="D113" s="1">
        <f t="shared" ref="D113" si="137">D112/SQRT(D114)</f>
        <v>0.26347957720344417</v>
      </c>
      <c r="E113" s="1">
        <f t="shared" ref="E113" si="138">E112/SQRT(E114)</f>
        <v>1.642121957419451</v>
      </c>
      <c r="F113" s="1">
        <f t="shared" ref="F113" si="139">F112/SQRT(F114)</f>
        <v>19.811133025032614</v>
      </c>
      <c r="G113" s="1">
        <f t="shared" ref="G113" si="140">G112/SQRT(G114)</f>
        <v>0.37702620642414036</v>
      </c>
      <c r="H113" s="19">
        <f t="shared" ref="H113" si="141">H112/SQRT(H114)</f>
        <v>1.665659484269127</v>
      </c>
      <c r="J113" s="17" t="s">
        <v>35</v>
      </c>
      <c r="K113" s="1">
        <f>K112/SQRT(K114)</f>
        <v>6.1895970071654194</v>
      </c>
      <c r="L113" s="1">
        <f t="shared" ref="L113" si="142">L112/SQRT(L114)</f>
        <v>0.30731814857642964</v>
      </c>
      <c r="M113" s="1">
        <f t="shared" ref="M113" si="143">M112/SQRT(M114)</f>
        <v>1.0380781191282682</v>
      </c>
      <c r="N113" s="1">
        <f t="shared" ref="N113" si="144">N112/SQRT(N114)</f>
        <v>5.9315540403281615</v>
      </c>
      <c r="O113" s="1">
        <f t="shared" ref="O113" si="145">O112/SQRT(O114)</f>
        <v>0.87241682188682679</v>
      </c>
      <c r="P113" s="25">
        <f t="shared" ref="P113" si="146">P112/SQRT(P114)</f>
        <v>1.0312415149087628</v>
      </c>
      <c r="R113" s="27" t="s">
        <v>35</v>
      </c>
      <c r="S113" s="1">
        <f>S112/SQRT(S114)</f>
        <v>9.2086915465770698</v>
      </c>
      <c r="T113" s="1">
        <f t="shared" ref="T113:X113" si="147">T112/SQRT(T114)</f>
        <v>0.19999999999999998</v>
      </c>
      <c r="U113" s="1">
        <f t="shared" si="147"/>
        <v>0.76724293961889933</v>
      </c>
      <c r="V113" s="1">
        <f t="shared" si="147"/>
        <v>3.295451410656816</v>
      </c>
      <c r="W113" s="1">
        <f t="shared" si="147"/>
        <v>7.5139869576676706</v>
      </c>
      <c r="X113" s="32">
        <f t="shared" si="147"/>
        <v>0.5523507563357648</v>
      </c>
    </row>
    <row r="114" spans="1:24" ht="15.75" thickBot="1" x14ac:dyDescent="0.3">
      <c r="B114" s="17" t="s">
        <v>36</v>
      </c>
      <c r="C114" s="1">
        <f t="shared" ref="C114:H114" si="148">COUNTA(C98:C109)</f>
        <v>11</v>
      </c>
      <c r="D114" s="1">
        <f t="shared" si="148"/>
        <v>11</v>
      </c>
      <c r="E114" s="1">
        <f t="shared" si="148"/>
        <v>11</v>
      </c>
      <c r="F114" s="1">
        <f t="shared" si="148"/>
        <v>11</v>
      </c>
      <c r="G114" s="1">
        <f t="shared" si="148"/>
        <v>11</v>
      </c>
      <c r="H114" s="20">
        <f t="shared" si="148"/>
        <v>11</v>
      </c>
      <c r="J114" s="17" t="s">
        <v>36</v>
      </c>
      <c r="K114" s="1">
        <f t="shared" ref="K114:P114" si="149">COUNTA(K98:K103)</f>
        <v>6</v>
      </c>
      <c r="L114" s="1">
        <f t="shared" si="149"/>
        <v>6</v>
      </c>
      <c r="M114" s="1">
        <f t="shared" si="149"/>
        <v>6</v>
      </c>
      <c r="N114" s="1">
        <f t="shared" si="149"/>
        <v>6</v>
      </c>
      <c r="O114" s="1">
        <f t="shared" si="149"/>
        <v>6</v>
      </c>
      <c r="P114" s="26">
        <f t="shared" si="149"/>
        <v>6</v>
      </c>
      <c r="R114" s="27" t="s">
        <v>36</v>
      </c>
      <c r="S114" s="1">
        <f t="shared" ref="S114:X114" si="150">COUNTA(S98:S108)</f>
        <v>5</v>
      </c>
      <c r="T114" s="1">
        <f t="shared" si="150"/>
        <v>5</v>
      </c>
      <c r="U114" s="1">
        <f t="shared" si="150"/>
        <v>5</v>
      </c>
      <c r="V114" s="1">
        <f t="shared" si="150"/>
        <v>5</v>
      </c>
      <c r="W114" s="1">
        <f t="shared" si="150"/>
        <v>5</v>
      </c>
      <c r="X114" s="33">
        <f t="shared" si="150"/>
        <v>5</v>
      </c>
    </row>
    <row r="115" spans="1:24" x14ac:dyDescent="0.25">
      <c r="B115" s="12"/>
      <c r="C115" s="8"/>
      <c r="D115" s="8"/>
      <c r="E115" s="8"/>
      <c r="F115" s="8"/>
      <c r="G115" s="8"/>
      <c r="H115" s="8"/>
      <c r="J115" s="12"/>
      <c r="K115" s="8"/>
      <c r="L115" s="8"/>
      <c r="M115" s="8"/>
      <c r="N115" s="8"/>
      <c r="O115" s="8"/>
      <c r="P115" s="8"/>
      <c r="R115" s="12"/>
      <c r="S115" s="8"/>
      <c r="T115" s="8"/>
      <c r="U115" s="8"/>
      <c r="V115" s="8"/>
      <c r="W115" s="8"/>
      <c r="X115" s="8"/>
    </row>
    <row r="116" spans="1:24" x14ac:dyDescent="0.25">
      <c r="B116" s="9" t="s">
        <v>11</v>
      </c>
      <c r="C116" s="10"/>
      <c r="D116" s="10"/>
      <c r="E116" s="10"/>
      <c r="F116" s="10"/>
      <c r="G116" s="10"/>
      <c r="H116" s="10"/>
      <c r="J116" s="4" t="s">
        <v>13</v>
      </c>
      <c r="K116" s="11"/>
      <c r="L116" s="11"/>
      <c r="M116" s="11"/>
      <c r="N116" s="11"/>
      <c r="O116" s="11"/>
      <c r="P116" s="11"/>
      <c r="R116" s="29" t="s">
        <v>52</v>
      </c>
      <c r="S116" s="30"/>
      <c r="T116" s="30"/>
      <c r="U116" s="30"/>
      <c r="V116" s="30"/>
      <c r="W116" s="30"/>
      <c r="X116" s="30"/>
    </row>
    <row r="117" spans="1:24" x14ac:dyDescent="0.25">
      <c r="B117" s="9" t="s">
        <v>9</v>
      </c>
      <c r="C117" s="10"/>
      <c r="D117" s="10"/>
      <c r="E117" s="10"/>
      <c r="F117" s="10"/>
      <c r="G117" s="10"/>
      <c r="H117" s="10"/>
      <c r="J117" s="4" t="s">
        <v>9</v>
      </c>
      <c r="K117" s="11"/>
      <c r="L117" s="11"/>
      <c r="M117" s="11"/>
      <c r="N117" s="11"/>
      <c r="O117" s="11"/>
      <c r="P117" s="11"/>
      <c r="R117" s="29" t="s">
        <v>9</v>
      </c>
      <c r="S117" s="30"/>
      <c r="T117" s="30"/>
      <c r="U117" s="30"/>
      <c r="V117" s="30"/>
      <c r="W117" s="30"/>
      <c r="X117" s="30"/>
    </row>
    <row r="118" spans="1:24" x14ac:dyDescent="0.25">
      <c r="A118" s="12"/>
      <c r="C118" s="3" t="s">
        <v>1</v>
      </c>
      <c r="D118" s="3" t="s">
        <v>2</v>
      </c>
      <c r="E118" s="3" t="s">
        <v>3</v>
      </c>
      <c r="F118" s="3" t="s">
        <v>5</v>
      </c>
      <c r="G118" s="3" t="s">
        <v>4</v>
      </c>
      <c r="H118" s="3" t="s">
        <v>28</v>
      </c>
      <c r="I118" s="12"/>
      <c r="K118" s="3" t="s">
        <v>1</v>
      </c>
      <c r="L118" s="3" t="s">
        <v>2</v>
      </c>
      <c r="M118" s="3" t="s">
        <v>3</v>
      </c>
      <c r="N118" s="3" t="s">
        <v>5</v>
      </c>
      <c r="O118" s="3" t="s">
        <v>4</v>
      </c>
      <c r="P118" s="3" t="s">
        <v>28</v>
      </c>
      <c r="Q118" s="12"/>
      <c r="S118" s="3" t="s">
        <v>1</v>
      </c>
      <c r="T118" s="3" t="s">
        <v>2</v>
      </c>
      <c r="U118" s="3" t="s">
        <v>3</v>
      </c>
      <c r="V118" s="3" t="s">
        <v>5</v>
      </c>
      <c r="W118" s="3" t="s">
        <v>4</v>
      </c>
      <c r="X118" s="3" t="s">
        <v>28</v>
      </c>
    </row>
    <row r="119" spans="1:24" x14ac:dyDescent="0.25">
      <c r="B119" s="13" t="s">
        <v>0</v>
      </c>
      <c r="J119" s="14" t="s">
        <v>0</v>
      </c>
      <c r="R119" s="28" t="s">
        <v>0</v>
      </c>
    </row>
    <row r="120" spans="1:24" x14ac:dyDescent="0.25">
      <c r="B120" s="15" t="s">
        <v>42</v>
      </c>
      <c r="C120" s="1">
        <v>323</v>
      </c>
      <c r="D120" s="1">
        <v>8</v>
      </c>
      <c r="E120" s="1">
        <f t="shared" ref="E120:E123" si="151">C120/D120</f>
        <v>40.375</v>
      </c>
      <c r="F120" s="1">
        <v>323</v>
      </c>
      <c r="G120" s="1">
        <f t="shared" ref="G120:G123" si="152">C120-F120</f>
        <v>0</v>
      </c>
      <c r="H120" s="1">
        <f>F120/D120</f>
        <v>40.375</v>
      </c>
      <c r="J120" s="3" t="s">
        <v>23</v>
      </c>
      <c r="K120" s="1">
        <v>146</v>
      </c>
      <c r="L120" s="1">
        <v>8</v>
      </c>
      <c r="M120" s="1">
        <f t="shared" ref="M120:M122" si="153">K120/L120</f>
        <v>18.25</v>
      </c>
      <c r="N120" s="1">
        <v>146</v>
      </c>
      <c r="O120" s="1">
        <f t="shared" ref="O120:O122" si="154">K120-N120</f>
        <v>0</v>
      </c>
      <c r="P120" s="1">
        <f>N120/L120</f>
        <v>18.25</v>
      </c>
      <c r="R120" s="15" t="s">
        <v>58</v>
      </c>
      <c r="S120" s="1">
        <v>187</v>
      </c>
      <c r="T120" s="1">
        <v>10</v>
      </c>
      <c r="U120" s="1">
        <f>S120/T120</f>
        <v>18.7</v>
      </c>
      <c r="V120" s="1">
        <f>S120-W120</f>
        <v>187</v>
      </c>
      <c r="W120" s="1">
        <v>0</v>
      </c>
      <c r="X120" s="1">
        <f>V120/T120</f>
        <v>18.7</v>
      </c>
    </row>
    <row r="121" spans="1:24" x14ac:dyDescent="0.25">
      <c r="B121" s="15" t="s">
        <v>43</v>
      </c>
      <c r="C121" s="1">
        <v>333</v>
      </c>
      <c r="D121" s="1">
        <v>8</v>
      </c>
      <c r="E121" s="1">
        <f t="shared" si="151"/>
        <v>41.625</v>
      </c>
      <c r="F121" s="1">
        <v>333</v>
      </c>
      <c r="G121" s="1">
        <f t="shared" si="152"/>
        <v>0</v>
      </c>
      <c r="H121" s="1">
        <f t="shared" ref="H121:H123" si="155">F121/D121</f>
        <v>41.625</v>
      </c>
      <c r="J121" s="3" t="s">
        <v>24</v>
      </c>
      <c r="K121" s="1">
        <v>151</v>
      </c>
      <c r="L121" s="1">
        <v>8</v>
      </c>
      <c r="M121" s="1">
        <f t="shared" si="153"/>
        <v>18.875</v>
      </c>
      <c r="N121" s="1">
        <v>151</v>
      </c>
      <c r="O121" s="1">
        <f t="shared" si="154"/>
        <v>0</v>
      </c>
      <c r="P121" s="1">
        <f t="shared" ref="P121:P122" si="156">N121/L121</f>
        <v>18.875</v>
      </c>
      <c r="R121" s="15" t="s">
        <v>59</v>
      </c>
      <c r="S121" s="1">
        <v>192</v>
      </c>
      <c r="T121" s="1">
        <v>10</v>
      </c>
      <c r="U121" s="1">
        <f t="shared" ref="U121:U123" si="157">S121/T121</f>
        <v>19.2</v>
      </c>
      <c r="V121" s="1">
        <f t="shared" ref="V121:V123" si="158">S121-W121</f>
        <v>192</v>
      </c>
      <c r="W121" s="1">
        <v>0</v>
      </c>
      <c r="X121" s="1">
        <f t="shared" ref="X121:X123" si="159">V121/T121</f>
        <v>19.2</v>
      </c>
    </row>
    <row r="122" spans="1:24" x14ac:dyDescent="0.25">
      <c r="B122" s="15" t="s">
        <v>44</v>
      </c>
      <c r="C122" s="1">
        <v>289</v>
      </c>
      <c r="D122" s="1">
        <v>8</v>
      </c>
      <c r="E122" s="1">
        <f t="shared" si="151"/>
        <v>36.125</v>
      </c>
      <c r="F122" s="1">
        <v>289</v>
      </c>
      <c r="G122" s="1">
        <f t="shared" si="152"/>
        <v>0</v>
      </c>
      <c r="H122" s="1">
        <f t="shared" si="155"/>
        <v>36.125</v>
      </c>
      <c r="J122" s="3" t="s">
        <v>25</v>
      </c>
      <c r="K122" s="1">
        <v>155</v>
      </c>
      <c r="L122" s="1">
        <v>8</v>
      </c>
      <c r="M122" s="1">
        <f t="shared" si="153"/>
        <v>19.375</v>
      </c>
      <c r="N122" s="1">
        <v>155</v>
      </c>
      <c r="O122" s="1">
        <f t="shared" si="154"/>
        <v>0</v>
      </c>
      <c r="P122" s="1">
        <f t="shared" si="156"/>
        <v>19.375</v>
      </c>
      <c r="R122" s="15" t="s">
        <v>60</v>
      </c>
      <c r="S122" s="1">
        <v>217</v>
      </c>
      <c r="T122" s="1">
        <v>11</v>
      </c>
      <c r="U122" s="1">
        <f t="shared" si="157"/>
        <v>19.727272727272727</v>
      </c>
      <c r="V122" s="1">
        <f t="shared" si="158"/>
        <v>217</v>
      </c>
      <c r="W122" s="1">
        <v>0</v>
      </c>
      <c r="X122" s="1">
        <f t="shared" si="159"/>
        <v>19.727272727272727</v>
      </c>
    </row>
    <row r="123" spans="1:24" x14ac:dyDescent="0.25">
      <c r="B123" s="15" t="s">
        <v>45</v>
      </c>
      <c r="C123" s="1">
        <v>282</v>
      </c>
      <c r="D123" s="1">
        <v>8</v>
      </c>
      <c r="E123" s="1">
        <f t="shared" si="151"/>
        <v>35.25</v>
      </c>
      <c r="F123" s="1">
        <v>282</v>
      </c>
      <c r="G123" s="1">
        <f t="shared" si="152"/>
        <v>0</v>
      </c>
      <c r="H123" s="1">
        <f t="shared" si="155"/>
        <v>35.25</v>
      </c>
      <c r="J123" s="3" t="s">
        <v>26</v>
      </c>
      <c r="K123" s="1">
        <v>147</v>
      </c>
      <c r="L123" s="1">
        <v>8</v>
      </c>
      <c r="M123" s="1">
        <f>K123/L123</f>
        <v>18.375</v>
      </c>
      <c r="N123" s="1">
        <v>147</v>
      </c>
      <c r="O123" s="1">
        <f>K123-N123</f>
        <v>0</v>
      </c>
      <c r="P123" s="1">
        <f>N123/L123</f>
        <v>18.375</v>
      </c>
      <c r="R123" s="15" t="s">
        <v>61</v>
      </c>
      <c r="S123" s="1">
        <v>191</v>
      </c>
      <c r="T123" s="1">
        <v>11</v>
      </c>
      <c r="U123" s="1">
        <f t="shared" si="157"/>
        <v>17.363636363636363</v>
      </c>
      <c r="V123" s="1">
        <f t="shared" si="158"/>
        <v>191</v>
      </c>
      <c r="W123" s="1">
        <v>0</v>
      </c>
      <c r="X123" s="1">
        <f t="shared" si="159"/>
        <v>17.363636363636363</v>
      </c>
    </row>
    <row r="124" spans="1:24" x14ac:dyDescent="0.25">
      <c r="J124" s="3" t="s">
        <v>27</v>
      </c>
      <c r="K124" s="1">
        <v>122</v>
      </c>
      <c r="L124" s="1">
        <v>8</v>
      </c>
      <c r="M124" s="1">
        <f>K124/L124</f>
        <v>15.25</v>
      </c>
      <c r="N124" s="1">
        <v>122</v>
      </c>
      <c r="O124" s="1">
        <f>K124-N124</f>
        <v>0</v>
      </c>
      <c r="P124" s="1">
        <f>N124/L124</f>
        <v>15.25</v>
      </c>
    </row>
    <row r="125" spans="1:24" x14ac:dyDescent="0.25">
      <c r="J125" s="15" t="s">
        <v>29</v>
      </c>
      <c r="K125" s="1">
        <v>145</v>
      </c>
      <c r="L125" s="1">
        <v>9</v>
      </c>
      <c r="M125" s="1">
        <f t="shared" ref="M125:M128" si="160">K125/L125</f>
        <v>16.111111111111111</v>
      </c>
      <c r="N125" s="1">
        <v>145</v>
      </c>
      <c r="O125" s="1">
        <f t="shared" ref="O125:O128" si="161">K125-N125</f>
        <v>0</v>
      </c>
      <c r="P125" s="1">
        <f t="shared" ref="P125:P128" si="162">N125/L125</f>
        <v>16.111111111111111</v>
      </c>
    </row>
    <row r="126" spans="1:24" x14ac:dyDescent="0.25">
      <c r="J126" s="15" t="s">
        <v>30</v>
      </c>
      <c r="K126" s="1">
        <v>144</v>
      </c>
      <c r="L126" s="1">
        <v>8</v>
      </c>
      <c r="M126" s="1">
        <f t="shared" si="160"/>
        <v>18</v>
      </c>
      <c r="N126" s="1">
        <v>144</v>
      </c>
      <c r="O126" s="1">
        <f t="shared" si="161"/>
        <v>0</v>
      </c>
      <c r="P126" s="1">
        <f t="shared" si="162"/>
        <v>18</v>
      </c>
    </row>
    <row r="127" spans="1:24" x14ac:dyDescent="0.25">
      <c r="J127" s="15" t="s">
        <v>31</v>
      </c>
      <c r="K127" s="1">
        <v>163</v>
      </c>
      <c r="L127" s="1">
        <v>9</v>
      </c>
      <c r="M127" s="1">
        <f t="shared" si="160"/>
        <v>18.111111111111111</v>
      </c>
      <c r="N127" s="1">
        <v>163</v>
      </c>
      <c r="O127" s="1">
        <f t="shared" si="161"/>
        <v>0</v>
      </c>
      <c r="P127" s="1">
        <f t="shared" si="162"/>
        <v>18.111111111111111</v>
      </c>
    </row>
    <row r="128" spans="1:24" x14ac:dyDescent="0.25">
      <c r="J128" s="15" t="s">
        <v>32</v>
      </c>
      <c r="K128" s="1">
        <v>156</v>
      </c>
      <c r="L128" s="1">
        <v>8</v>
      </c>
      <c r="M128" s="1">
        <f t="shared" si="160"/>
        <v>19.5</v>
      </c>
      <c r="N128" s="1">
        <v>156</v>
      </c>
      <c r="O128" s="1">
        <f t="shared" si="161"/>
        <v>0</v>
      </c>
      <c r="P128" s="1">
        <f t="shared" si="162"/>
        <v>19.5</v>
      </c>
    </row>
    <row r="129" spans="2:24" ht="15.75" thickBot="1" x14ac:dyDescent="0.3">
      <c r="C129" s="2"/>
      <c r="K129" s="2"/>
      <c r="R129" s="16"/>
    </row>
    <row r="130" spans="2:24" x14ac:dyDescent="0.25">
      <c r="B130" s="17" t="s">
        <v>33</v>
      </c>
      <c r="C130" s="1">
        <f t="shared" ref="C130:H130" si="163">AVERAGE(C120:C128)</f>
        <v>306.75</v>
      </c>
      <c r="D130" s="1">
        <f t="shared" si="163"/>
        <v>8</v>
      </c>
      <c r="E130" s="1">
        <f t="shared" si="163"/>
        <v>38.34375</v>
      </c>
      <c r="F130" s="1">
        <f t="shared" si="163"/>
        <v>306.75</v>
      </c>
      <c r="G130" s="1">
        <f t="shared" si="163"/>
        <v>0</v>
      </c>
      <c r="H130" s="18">
        <f t="shared" si="163"/>
        <v>38.34375</v>
      </c>
      <c r="J130" s="17" t="s">
        <v>33</v>
      </c>
      <c r="K130" s="1">
        <f t="shared" ref="K130:P130" si="164">AVERAGE(K120:K128)</f>
        <v>147.66666666666666</v>
      </c>
      <c r="L130" s="1">
        <f t="shared" si="164"/>
        <v>8.2222222222222214</v>
      </c>
      <c r="M130" s="1">
        <f t="shared" si="164"/>
        <v>17.983024691358025</v>
      </c>
      <c r="N130" s="1">
        <f t="shared" si="164"/>
        <v>147.66666666666666</v>
      </c>
      <c r="O130" s="1">
        <f t="shared" si="164"/>
        <v>0</v>
      </c>
      <c r="P130" s="21">
        <f t="shared" si="164"/>
        <v>17.983024691358025</v>
      </c>
      <c r="R130" s="27" t="s">
        <v>33</v>
      </c>
      <c r="S130" s="1">
        <f t="shared" ref="S130:X130" si="165">AVERAGE(S120:S128)</f>
        <v>196.75</v>
      </c>
      <c r="T130" s="1">
        <f t="shared" si="165"/>
        <v>10.5</v>
      </c>
      <c r="U130" s="1">
        <f t="shared" si="165"/>
        <v>18.747727272727271</v>
      </c>
      <c r="V130" s="1">
        <f t="shared" si="165"/>
        <v>196.75</v>
      </c>
      <c r="W130" s="1">
        <f t="shared" si="165"/>
        <v>0</v>
      </c>
      <c r="X130" s="31">
        <f t="shared" si="165"/>
        <v>18.747727272727271</v>
      </c>
    </row>
    <row r="131" spans="2:24" x14ac:dyDescent="0.25">
      <c r="B131" s="17" t="s">
        <v>34</v>
      </c>
      <c r="C131" s="1">
        <f t="shared" ref="C131:H131" si="166">STDEV(C120:C128)</f>
        <v>25.03830398942122</v>
      </c>
      <c r="D131" s="1">
        <f t="shared" si="166"/>
        <v>0</v>
      </c>
      <c r="E131" s="1">
        <f t="shared" si="166"/>
        <v>3.1297879986776524</v>
      </c>
      <c r="F131" s="1">
        <f t="shared" si="166"/>
        <v>25.03830398942122</v>
      </c>
      <c r="G131" s="1">
        <f t="shared" si="166"/>
        <v>0</v>
      </c>
      <c r="H131" s="19">
        <f t="shared" si="166"/>
        <v>3.1297879986776524</v>
      </c>
      <c r="J131" s="17" t="s">
        <v>34</v>
      </c>
      <c r="K131" s="1">
        <f t="shared" ref="K131:P131" si="167">STDEV(K120:K128)</f>
        <v>11.467344941179714</v>
      </c>
      <c r="L131" s="1">
        <f t="shared" si="167"/>
        <v>0.44095855184409843</v>
      </c>
      <c r="M131" s="1">
        <f t="shared" si="167"/>
        <v>1.4251986029870027</v>
      </c>
      <c r="N131" s="1">
        <f t="shared" si="167"/>
        <v>11.467344941179714</v>
      </c>
      <c r="O131" s="1">
        <f t="shared" si="167"/>
        <v>0</v>
      </c>
      <c r="P131" s="22">
        <f t="shared" si="167"/>
        <v>1.4251986029870027</v>
      </c>
      <c r="R131" s="27" t="s">
        <v>34</v>
      </c>
      <c r="S131" s="1">
        <f t="shared" ref="S131:X131" si="168">STDEV(S120:S128)</f>
        <v>13.671747023210555</v>
      </c>
      <c r="T131" s="1">
        <f t="shared" si="168"/>
        <v>0.57735026918962573</v>
      </c>
      <c r="U131" s="1">
        <f t="shared" si="168"/>
        <v>1.0135820069676083</v>
      </c>
      <c r="V131" s="1">
        <f t="shared" si="168"/>
        <v>13.671747023210555</v>
      </c>
      <c r="W131" s="1">
        <f t="shared" si="168"/>
        <v>0</v>
      </c>
      <c r="X131" s="32">
        <f t="shared" si="168"/>
        <v>1.0135820069676083</v>
      </c>
    </row>
    <row r="132" spans="2:24" x14ac:dyDescent="0.25">
      <c r="B132" s="17" t="s">
        <v>35</v>
      </c>
      <c r="C132" s="1">
        <f>C131/SQRT(C133)</f>
        <v>12.51915199471061</v>
      </c>
      <c r="D132" s="1">
        <f t="shared" ref="D132:H132" si="169">D131/SQRT(D133)</f>
        <v>0</v>
      </c>
      <c r="E132" s="1">
        <f t="shared" si="169"/>
        <v>1.5648939993388262</v>
      </c>
      <c r="F132" s="1">
        <f t="shared" si="169"/>
        <v>12.51915199471061</v>
      </c>
      <c r="G132" s="1">
        <f t="shared" si="169"/>
        <v>0</v>
      </c>
      <c r="H132" s="19">
        <f t="shared" si="169"/>
        <v>1.5648939993388262</v>
      </c>
      <c r="J132" s="17" t="s">
        <v>35</v>
      </c>
      <c r="K132" s="1">
        <f>K131/SQRT(K133)</f>
        <v>3.8224483137265715</v>
      </c>
      <c r="L132" s="1">
        <f t="shared" ref="L132:P132" si="170">L131/SQRT(L133)</f>
        <v>0.14698618394803281</v>
      </c>
      <c r="M132" s="1">
        <f t="shared" si="170"/>
        <v>0.4750662009956676</v>
      </c>
      <c r="N132" s="1">
        <f t="shared" si="170"/>
        <v>3.8224483137265715</v>
      </c>
      <c r="O132" s="1">
        <f t="shared" si="170"/>
        <v>0</v>
      </c>
      <c r="P132" s="22">
        <f t="shared" si="170"/>
        <v>0.4750662009956676</v>
      </c>
      <c r="R132" s="27" t="s">
        <v>35</v>
      </c>
      <c r="S132" s="1">
        <f>S131/SQRT(S133)</f>
        <v>6.8358735116052776</v>
      </c>
      <c r="T132" s="1">
        <f t="shared" ref="T132:X132" si="171">T131/SQRT(T133)</f>
        <v>0.28867513459481287</v>
      </c>
      <c r="U132" s="1">
        <f t="shared" si="171"/>
        <v>0.50679100348380413</v>
      </c>
      <c r="V132" s="1">
        <f t="shared" si="171"/>
        <v>6.8358735116052776</v>
      </c>
      <c r="W132" s="1">
        <f t="shared" si="171"/>
        <v>0</v>
      </c>
      <c r="X132" s="32">
        <f t="shared" si="171"/>
        <v>0.50679100348380413</v>
      </c>
    </row>
    <row r="133" spans="2:24" ht="15.75" thickBot="1" x14ac:dyDescent="0.3">
      <c r="B133" s="17" t="s">
        <v>36</v>
      </c>
      <c r="C133" s="1">
        <f t="shared" ref="C133:H133" si="172">COUNTA(C120:C128)</f>
        <v>4</v>
      </c>
      <c r="D133" s="1">
        <f t="shared" si="172"/>
        <v>4</v>
      </c>
      <c r="E133" s="1">
        <f t="shared" si="172"/>
        <v>4</v>
      </c>
      <c r="F133" s="1">
        <f t="shared" si="172"/>
        <v>4</v>
      </c>
      <c r="G133" s="1">
        <f t="shared" si="172"/>
        <v>4</v>
      </c>
      <c r="H133" s="20">
        <f t="shared" si="172"/>
        <v>4</v>
      </c>
      <c r="J133" s="17" t="s">
        <v>36</v>
      </c>
      <c r="K133" s="1">
        <f t="shared" ref="K133:P133" si="173">COUNTA(K120:K128)</f>
        <v>9</v>
      </c>
      <c r="L133" s="1">
        <f t="shared" si="173"/>
        <v>9</v>
      </c>
      <c r="M133" s="1">
        <f t="shared" si="173"/>
        <v>9</v>
      </c>
      <c r="N133" s="1">
        <f t="shared" si="173"/>
        <v>9</v>
      </c>
      <c r="O133" s="1">
        <f t="shared" si="173"/>
        <v>9</v>
      </c>
      <c r="P133" s="23">
        <f t="shared" si="173"/>
        <v>9</v>
      </c>
      <c r="R133" s="27" t="s">
        <v>36</v>
      </c>
      <c r="S133" s="1">
        <f t="shared" ref="S133:X133" si="174">COUNTA(S120:S128)</f>
        <v>4</v>
      </c>
      <c r="T133" s="1">
        <f t="shared" si="174"/>
        <v>4</v>
      </c>
      <c r="U133" s="1">
        <f t="shared" si="174"/>
        <v>4</v>
      </c>
      <c r="V133" s="1">
        <f t="shared" si="174"/>
        <v>4</v>
      </c>
      <c r="W133" s="1">
        <f t="shared" si="174"/>
        <v>4</v>
      </c>
      <c r="X133" s="33">
        <f t="shared" si="174"/>
        <v>4</v>
      </c>
    </row>
    <row r="134" spans="2:24" x14ac:dyDescent="0.25">
      <c r="C134" s="2"/>
      <c r="K134" s="2"/>
    </row>
    <row r="135" spans="2:24" ht="17.25" x14ac:dyDescent="0.25">
      <c r="B135" s="13" t="s">
        <v>12</v>
      </c>
      <c r="J135" s="14" t="s">
        <v>12</v>
      </c>
      <c r="R135" s="28" t="s">
        <v>12</v>
      </c>
    </row>
    <row r="136" spans="2:24" x14ac:dyDescent="0.25">
      <c r="B136" s="3" t="s">
        <v>14</v>
      </c>
      <c r="C136" s="1">
        <v>407</v>
      </c>
      <c r="D136" s="1">
        <v>7</v>
      </c>
      <c r="E136" s="1">
        <f t="shared" ref="E136:E142" si="175">C136/D136</f>
        <v>58.142857142857146</v>
      </c>
      <c r="F136" s="1">
        <v>407</v>
      </c>
      <c r="G136" s="1">
        <f t="shared" ref="G136:G142" si="176">C136-F136</f>
        <v>0</v>
      </c>
      <c r="H136" s="1">
        <f>F136/D136</f>
        <v>58.142857142857146</v>
      </c>
      <c r="J136" s="3" t="s">
        <v>21</v>
      </c>
      <c r="K136" s="1">
        <v>156</v>
      </c>
      <c r="L136" s="1">
        <v>8</v>
      </c>
      <c r="M136" s="1">
        <f t="shared" ref="M136:M137" si="177">K136/L136</f>
        <v>19.5</v>
      </c>
      <c r="N136" s="1">
        <v>152</v>
      </c>
      <c r="O136" s="1">
        <f t="shared" ref="O136:O137" si="178">K136-N136</f>
        <v>4</v>
      </c>
      <c r="P136" s="1">
        <f>N136/L136</f>
        <v>19</v>
      </c>
      <c r="R136" s="15" t="s">
        <v>53</v>
      </c>
      <c r="S136" s="1">
        <v>108</v>
      </c>
      <c r="T136" s="1">
        <v>9</v>
      </c>
      <c r="U136" s="1">
        <f>S136/T136</f>
        <v>12</v>
      </c>
      <c r="V136" s="1">
        <v>9</v>
      </c>
      <c r="W136" s="1">
        <f>S136-V136</f>
        <v>99</v>
      </c>
      <c r="X136" s="1">
        <f>W136/T136</f>
        <v>11</v>
      </c>
    </row>
    <row r="137" spans="2:24" x14ac:dyDescent="0.25">
      <c r="B137" s="3" t="s">
        <v>15</v>
      </c>
      <c r="C137" s="1">
        <v>346</v>
      </c>
      <c r="D137" s="1">
        <v>7</v>
      </c>
      <c r="E137" s="1">
        <f t="shared" si="175"/>
        <v>49.428571428571431</v>
      </c>
      <c r="F137" s="1">
        <v>346</v>
      </c>
      <c r="G137" s="1">
        <f t="shared" si="176"/>
        <v>0</v>
      </c>
      <c r="H137" s="1">
        <f t="shared" ref="H137:H142" si="179">F137/D137</f>
        <v>49.428571428571431</v>
      </c>
      <c r="J137" s="3" t="s">
        <v>22</v>
      </c>
      <c r="K137" s="1">
        <v>190</v>
      </c>
      <c r="L137" s="1">
        <v>9</v>
      </c>
      <c r="M137" s="1">
        <f t="shared" si="177"/>
        <v>21.111111111111111</v>
      </c>
      <c r="N137" s="1">
        <v>188</v>
      </c>
      <c r="O137" s="1">
        <f t="shared" si="178"/>
        <v>2</v>
      </c>
      <c r="P137" s="1">
        <f>N137/L137</f>
        <v>20.888888888888889</v>
      </c>
      <c r="R137" s="15" t="s">
        <v>54</v>
      </c>
      <c r="S137" s="1">
        <v>96</v>
      </c>
      <c r="T137" s="1">
        <v>10</v>
      </c>
      <c r="U137" s="1">
        <f t="shared" ref="U137:U140" si="180">S137/T137</f>
        <v>9.6</v>
      </c>
      <c r="V137" s="1">
        <v>5</v>
      </c>
      <c r="W137" s="1">
        <f t="shared" ref="W137:W140" si="181">S137-V137</f>
        <v>91</v>
      </c>
      <c r="X137" s="1">
        <f t="shared" ref="X137:X140" si="182">W137/T137</f>
        <v>9.1</v>
      </c>
    </row>
    <row r="138" spans="2:24" x14ac:dyDescent="0.25">
      <c r="B138" s="3" t="s">
        <v>16</v>
      </c>
      <c r="C138" s="1">
        <v>375</v>
      </c>
      <c r="D138" s="1">
        <v>7</v>
      </c>
      <c r="E138" s="1">
        <f t="shared" si="175"/>
        <v>53.571428571428569</v>
      </c>
      <c r="F138" s="1">
        <v>375</v>
      </c>
      <c r="G138" s="1">
        <f t="shared" si="176"/>
        <v>0</v>
      </c>
      <c r="H138" s="1">
        <f t="shared" si="179"/>
        <v>53.571428571428569</v>
      </c>
      <c r="J138" s="15" t="s">
        <v>21</v>
      </c>
      <c r="K138" s="1">
        <v>147</v>
      </c>
      <c r="L138" s="1">
        <v>10</v>
      </c>
      <c r="M138" s="1">
        <f>K138/L138</f>
        <v>14.7</v>
      </c>
      <c r="N138" s="1">
        <v>146</v>
      </c>
      <c r="O138" s="1">
        <f>K138-N138</f>
        <v>1</v>
      </c>
      <c r="P138" s="1">
        <f t="shared" ref="P138:P141" si="183">N138/L138</f>
        <v>14.6</v>
      </c>
      <c r="R138" s="15" t="s">
        <v>55</v>
      </c>
      <c r="S138" s="1">
        <v>104</v>
      </c>
      <c r="T138" s="1">
        <v>9</v>
      </c>
      <c r="U138" s="1">
        <f t="shared" si="180"/>
        <v>11.555555555555555</v>
      </c>
      <c r="V138" s="1">
        <v>9</v>
      </c>
      <c r="W138" s="1">
        <f t="shared" si="181"/>
        <v>95</v>
      </c>
      <c r="X138" s="1">
        <f t="shared" si="182"/>
        <v>10.555555555555555</v>
      </c>
    </row>
    <row r="139" spans="2:24" x14ac:dyDescent="0.25">
      <c r="B139" s="3" t="s">
        <v>17</v>
      </c>
      <c r="C139" s="1">
        <v>319</v>
      </c>
      <c r="D139" s="1">
        <v>7</v>
      </c>
      <c r="E139" s="1">
        <f t="shared" si="175"/>
        <v>45.571428571428569</v>
      </c>
      <c r="F139" s="1">
        <v>318</v>
      </c>
      <c r="G139" s="1">
        <f t="shared" si="176"/>
        <v>1</v>
      </c>
      <c r="H139" s="1">
        <f t="shared" si="179"/>
        <v>45.428571428571431</v>
      </c>
      <c r="J139" s="15" t="s">
        <v>22</v>
      </c>
      <c r="K139" s="1">
        <v>140</v>
      </c>
      <c r="L139" s="1">
        <v>10</v>
      </c>
      <c r="M139" s="1">
        <f>K139/L139</f>
        <v>14</v>
      </c>
      <c r="N139" s="1">
        <v>137</v>
      </c>
      <c r="O139" s="1">
        <f>K139-N139</f>
        <v>3</v>
      </c>
      <c r="P139" s="1">
        <f t="shared" si="183"/>
        <v>13.7</v>
      </c>
      <c r="R139" s="15" t="s">
        <v>56</v>
      </c>
      <c r="S139" s="1">
        <v>78</v>
      </c>
      <c r="T139" s="1">
        <v>9</v>
      </c>
      <c r="U139" s="1">
        <f t="shared" si="180"/>
        <v>8.6666666666666661</v>
      </c>
      <c r="V139" s="1">
        <v>0</v>
      </c>
      <c r="W139" s="1">
        <f t="shared" si="181"/>
        <v>78</v>
      </c>
      <c r="X139" s="1">
        <f t="shared" si="182"/>
        <v>8.6666666666666661</v>
      </c>
    </row>
    <row r="140" spans="2:24" x14ac:dyDescent="0.25">
      <c r="B140" s="3" t="s">
        <v>18</v>
      </c>
      <c r="C140" s="1">
        <v>384</v>
      </c>
      <c r="D140" s="1">
        <v>7</v>
      </c>
      <c r="E140" s="1">
        <f t="shared" si="175"/>
        <v>54.857142857142854</v>
      </c>
      <c r="F140" s="1">
        <v>383</v>
      </c>
      <c r="G140" s="1">
        <f t="shared" si="176"/>
        <v>1</v>
      </c>
      <c r="H140" s="1">
        <f t="shared" si="179"/>
        <v>54.714285714285715</v>
      </c>
      <c r="J140" s="15" t="s">
        <v>50</v>
      </c>
      <c r="K140" s="1">
        <v>146</v>
      </c>
      <c r="L140" s="1">
        <v>10</v>
      </c>
      <c r="M140" s="1">
        <f>K140/L140</f>
        <v>14.6</v>
      </c>
      <c r="N140" s="1">
        <v>146</v>
      </c>
      <c r="O140" s="1">
        <f>K140-N140</f>
        <v>0</v>
      </c>
      <c r="P140" s="1">
        <f t="shared" si="183"/>
        <v>14.6</v>
      </c>
      <c r="R140" s="15" t="s">
        <v>57</v>
      </c>
      <c r="S140" s="1">
        <v>102</v>
      </c>
      <c r="T140" s="1">
        <v>9</v>
      </c>
      <c r="U140" s="1">
        <f t="shared" si="180"/>
        <v>11.333333333333334</v>
      </c>
      <c r="V140" s="1">
        <v>2</v>
      </c>
      <c r="W140" s="1">
        <f t="shared" si="181"/>
        <v>100</v>
      </c>
      <c r="X140" s="1">
        <f t="shared" si="182"/>
        <v>11.111111111111111</v>
      </c>
    </row>
    <row r="141" spans="2:24" x14ac:dyDescent="0.25">
      <c r="B141" s="3" t="s">
        <v>19</v>
      </c>
      <c r="C141" s="1">
        <v>438</v>
      </c>
      <c r="D141" s="1">
        <v>7</v>
      </c>
      <c r="E141" s="1">
        <f t="shared" si="175"/>
        <v>62.571428571428569</v>
      </c>
      <c r="F141" s="1">
        <v>438</v>
      </c>
      <c r="G141" s="1">
        <f t="shared" si="176"/>
        <v>0</v>
      </c>
      <c r="H141" s="1">
        <f t="shared" si="179"/>
        <v>62.571428571428569</v>
      </c>
      <c r="J141" s="15" t="s">
        <v>51</v>
      </c>
      <c r="K141" s="1">
        <v>137</v>
      </c>
      <c r="L141" s="1">
        <v>9</v>
      </c>
      <c r="M141" s="1">
        <f>K141/L141</f>
        <v>15.222222222222221</v>
      </c>
      <c r="N141" s="1">
        <v>135</v>
      </c>
      <c r="O141" s="1">
        <f>K141-N141</f>
        <v>2</v>
      </c>
      <c r="P141" s="1">
        <f t="shared" si="183"/>
        <v>15</v>
      </c>
    </row>
    <row r="142" spans="2:24" x14ac:dyDescent="0.25">
      <c r="B142" s="3" t="s">
        <v>20</v>
      </c>
      <c r="C142" s="1">
        <v>439</v>
      </c>
      <c r="D142" s="1">
        <v>7</v>
      </c>
      <c r="E142" s="1">
        <f t="shared" si="175"/>
        <v>62.714285714285715</v>
      </c>
      <c r="F142" s="1">
        <v>439</v>
      </c>
      <c r="G142" s="1">
        <f t="shared" si="176"/>
        <v>0</v>
      </c>
      <c r="H142" s="1">
        <f t="shared" si="179"/>
        <v>62.714285714285715</v>
      </c>
      <c r="J142" s="1"/>
    </row>
    <row r="143" spans="2:24" x14ac:dyDescent="0.25">
      <c r="B143" s="15" t="s">
        <v>37</v>
      </c>
      <c r="C143" s="1">
        <v>510</v>
      </c>
      <c r="D143" s="1">
        <v>10</v>
      </c>
      <c r="E143" s="1">
        <f>C143/D143</f>
        <v>51</v>
      </c>
      <c r="F143" s="1">
        <v>510</v>
      </c>
      <c r="G143" s="1">
        <f>C143-F143</f>
        <v>0</v>
      </c>
      <c r="H143" s="1">
        <f>F143/D143</f>
        <v>51</v>
      </c>
      <c r="J143" s="16"/>
    </row>
    <row r="144" spans="2:24" x14ac:dyDescent="0.25">
      <c r="B144" s="15" t="s">
        <v>38</v>
      </c>
      <c r="C144" s="1">
        <v>398</v>
      </c>
      <c r="D144" s="1">
        <v>8</v>
      </c>
      <c r="E144" s="1">
        <f>C144/D144</f>
        <v>49.75</v>
      </c>
      <c r="F144" s="1">
        <v>398</v>
      </c>
      <c r="G144" s="1">
        <f>C144-F144</f>
        <v>0</v>
      </c>
      <c r="H144" s="1">
        <f>F144/D144</f>
        <v>49.75</v>
      </c>
      <c r="J144" s="16"/>
    </row>
    <row r="145" spans="1:24" x14ac:dyDescent="0.25">
      <c r="B145" s="15" t="s">
        <v>39</v>
      </c>
      <c r="C145" s="1">
        <v>459</v>
      </c>
      <c r="D145" s="1">
        <v>9</v>
      </c>
      <c r="E145" s="1">
        <f>C145/D145</f>
        <v>51</v>
      </c>
      <c r="F145" s="1">
        <v>457</v>
      </c>
      <c r="G145" s="1">
        <f>C145-F145</f>
        <v>2</v>
      </c>
      <c r="H145" s="1">
        <f>F145/D145</f>
        <v>50.777777777777779</v>
      </c>
      <c r="J145" s="16"/>
    </row>
    <row r="146" spans="1:24" x14ac:dyDescent="0.25">
      <c r="B146" s="15" t="s">
        <v>40</v>
      </c>
      <c r="C146" s="1">
        <v>451</v>
      </c>
      <c r="D146" s="1">
        <v>8</v>
      </c>
      <c r="E146" s="1">
        <f>C146/D146</f>
        <v>56.375</v>
      </c>
      <c r="F146" s="1">
        <v>451</v>
      </c>
      <c r="G146" s="1">
        <f>C146-F146</f>
        <v>0</v>
      </c>
      <c r="H146" s="1">
        <f>F146/D146</f>
        <v>56.375</v>
      </c>
      <c r="J146" s="16"/>
    </row>
    <row r="147" spans="1:24" x14ac:dyDescent="0.25">
      <c r="B147" s="15" t="s">
        <v>41</v>
      </c>
      <c r="C147" s="1">
        <v>393</v>
      </c>
      <c r="D147" s="1">
        <v>8</v>
      </c>
      <c r="E147" s="1">
        <f>C147/D147</f>
        <v>49.125</v>
      </c>
      <c r="F147" s="1">
        <v>389</v>
      </c>
      <c r="G147" s="1">
        <f>C147-F147</f>
        <v>4</v>
      </c>
      <c r="H147" s="1">
        <f>F147/D147</f>
        <v>48.625</v>
      </c>
      <c r="J147" s="16"/>
    </row>
    <row r="148" spans="1:24" ht="15.75" thickBot="1" x14ac:dyDescent="0.3">
      <c r="C148" s="2"/>
      <c r="K148" s="2"/>
      <c r="R148" s="16"/>
    </row>
    <row r="149" spans="1:24" x14ac:dyDescent="0.25">
      <c r="B149" s="17" t="s">
        <v>33</v>
      </c>
      <c r="C149" s="1">
        <f t="shared" ref="C149:H149" si="184">AVERAGE(C136:C147)</f>
        <v>409.91666666666669</v>
      </c>
      <c r="D149" s="1">
        <f t="shared" si="184"/>
        <v>7.666666666666667</v>
      </c>
      <c r="E149" s="1">
        <f t="shared" si="184"/>
        <v>53.675595238095241</v>
      </c>
      <c r="F149" s="1">
        <f t="shared" si="184"/>
        <v>409.25</v>
      </c>
      <c r="G149" s="1">
        <f t="shared" si="184"/>
        <v>0.66666666666666663</v>
      </c>
      <c r="H149" s="18">
        <f t="shared" si="184"/>
        <v>53.591600529100532</v>
      </c>
      <c r="J149" s="17" t="s">
        <v>33</v>
      </c>
      <c r="K149" s="1">
        <f t="shared" ref="K149:P149" si="185">AVERAGE(K136:K141)</f>
        <v>152.66666666666666</v>
      </c>
      <c r="L149" s="1">
        <f t="shared" si="185"/>
        <v>9.3333333333333339</v>
      </c>
      <c r="M149" s="1">
        <f t="shared" si="185"/>
        <v>16.522222222222222</v>
      </c>
      <c r="N149" s="1">
        <f t="shared" si="185"/>
        <v>150.66666666666666</v>
      </c>
      <c r="O149" s="1">
        <f t="shared" si="185"/>
        <v>2</v>
      </c>
      <c r="P149" s="24">
        <f t="shared" si="185"/>
        <v>16.298148148148147</v>
      </c>
      <c r="R149" s="27" t="s">
        <v>33</v>
      </c>
      <c r="S149" s="1">
        <f t="shared" ref="S149:X149" si="186">AVERAGE(S136:S146)</f>
        <v>97.6</v>
      </c>
      <c r="T149" s="1">
        <f t="shared" si="186"/>
        <v>9.1999999999999993</v>
      </c>
      <c r="U149" s="1">
        <f t="shared" si="186"/>
        <v>10.631111111111112</v>
      </c>
      <c r="V149" s="1">
        <f t="shared" si="186"/>
        <v>5</v>
      </c>
      <c r="W149" s="1">
        <f t="shared" si="186"/>
        <v>92.6</v>
      </c>
      <c r="X149" s="31">
        <f t="shared" si="186"/>
        <v>10.086666666666668</v>
      </c>
    </row>
    <row r="150" spans="1:24" x14ac:dyDescent="0.25">
      <c r="B150" s="17" t="s">
        <v>34</v>
      </c>
      <c r="C150" s="1">
        <f t="shared" ref="C150:H150" si="187">STDEV(C136:C147)</f>
        <v>52.593567414022601</v>
      </c>
      <c r="D150" s="1">
        <f t="shared" si="187"/>
        <v>0.98473192783466013</v>
      </c>
      <c r="E150" s="1">
        <f t="shared" si="187"/>
        <v>5.4241418259985323</v>
      </c>
      <c r="F150" s="1">
        <f t="shared" si="187"/>
        <v>52.756946979004141</v>
      </c>
      <c r="G150" s="1">
        <f t="shared" si="187"/>
        <v>1.2309149097933274</v>
      </c>
      <c r="H150" s="19">
        <f t="shared" si="187"/>
        <v>5.4905508713245919</v>
      </c>
      <c r="J150" s="17" t="s">
        <v>34</v>
      </c>
      <c r="K150" s="1">
        <f t="shared" ref="K150:P150" si="188">STDEV(K136:K141)</f>
        <v>19.428501400434069</v>
      </c>
      <c r="L150" s="1">
        <f t="shared" si="188"/>
        <v>0.81649658092772603</v>
      </c>
      <c r="M150" s="1">
        <f t="shared" si="188"/>
        <v>2.9997366139523667</v>
      </c>
      <c r="N150" s="1">
        <f t="shared" si="188"/>
        <v>19.345972879818387</v>
      </c>
      <c r="O150" s="1">
        <f t="shared" si="188"/>
        <v>1.4142135623730951</v>
      </c>
      <c r="P150" s="25">
        <f t="shared" si="188"/>
        <v>2.918146009316076</v>
      </c>
      <c r="R150" s="27" t="s">
        <v>34</v>
      </c>
      <c r="S150" s="1">
        <f t="shared" ref="S150:X150" si="189">STDEV(S136:S146)</f>
        <v>11.781341180018481</v>
      </c>
      <c r="T150" s="1">
        <f t="shared" si="189"/>
        <v>0.44721359549995793</v>
      </c>
      <c r="U150" s="1">
        <f t="shared" si="189"/>
        <v>1.4268674140521713</v>
      </c>
      <c r="V150" s="1">
        <f t="shared" si="189"/>
        <v>4.0620192023179804</v>
      </c>
      <c r="W150" s="1">
        <f t="shared" si="189"/>
        <v>8.9050547443572743</v>
      </c>
      <c r="X150" s="32">
        <f t="shared" si="189"/>
        <v>1.1284316659378884</v>
      </c>
    </row>
    <row r="151" spans="1:24" x14ac:dyDescent="0.25">
      <c r="B151" s="17" t="s">
        <v>35</v>
      </c>
      <c r="C151" s="1">
        <f>C150/SQRT(C152)</f>
        <v>15.182455152064341</v>
      </c>
      <c r="D151" s="1">
        <f t="shared" ref="D151" si="190">D150/SQRT(D152)</f>
        <v>0.28426762180748011</v>
      </c>
      <c r="E151" s="1">
        <f t="shared" ref="E151" si="191">E150/SQRT(E152)</f>
        <v>1.5658148716814806</v>
      </c>
      <c r="F151" s="1">
        <f t="shared" ref="F151" si="192">F150/SQRT(F152)</f>
        <v>15.229618769975428</v>
      </c>
      <c r="G151" s="1">
        <f t="shared" ref="G151" si="193">G150/SQRT(G152)</f>
        <v>0.35533452725935077</v>
      </c>
      <c r="H151" s="19">
        <f t="shared" ref="H151" si="194">H150/SQRT(H152)</f>
        <v>1.5849855117792937</v>
      </c>
      <c r="J151" s="17" t="s">
        <v>35</v>
      </c>
      <c r="K151" s="1">
        <f>K150/SQRT(K152)</f>
        <v>7.9316524830019777</v>
      </c>
      <c r="L151" s="1">
        <f t="shared" ref="L151" si="195">L150/SQRT(L152)</f>
        <v>0.33333333333333337</v>
      </c>
      <c r="M151" s="1">
        <f t="shared" ref="M151" si="196">M150/SQRT(M152)</f>
        <v>1.2246373444879108</v>
      </c>
      <c r="N151" s="1">
        <f t="shared" ref="N151" si="197">N150/SQRT(N152)</f>
        <v>7.8979603555461138</v>
      </c>
      <c r="O151" s="1">
        <f t="shared" ref="O151" si="198">O150/SQRT(O152)</f>
        <v>0.57735026918962584</v>
      </c>
      <c r="P151" s="25">
        <f t="shared" ref="P151" si="199">P150/SQRT(P152)</f>
        <v>1.1913281196272323</v>
      </c>
      <c r="R151" s="27" t="s">
        <v>35</v>
      </c>
      <c r="S151" s="1">
        <f>S150/SQRT(S152)</f>
        <v>5.2687759489277823</v>
      </c>
      <c r="T151" s="1">
        <f t="shared" ref="T151:X151" si="200">T150/SQRT(T152)</f>
        <v>0.19999999999999998</v>
      </c>
      <c r="U151" s="1">
        <f t="shared" si="200"/>
        <v>0.63811450653999868</v>
      </c>
      <c r="V151" s="1">
        <f t="shared" si="200"/>
        <v>1.8165902124584949</v>
      </c>
      <c r="W151" s="1">
        <f t="shared" si="200"/>
        <v>3.9824615503479754</v>
      </c>
      <c r="X151" s="32">
        <f t="shared" si="200"/>
        <v>0.50464998260009042</v>
      </c>
    </row>
    <row r="152" spans="1:24" ht="15.75" thickBot="1" x14ac:dyDescent="0.3">
      <c r="B152" s="17" t="s">
        <v>36</v>
      </c>
      <c r="C152" s="1">
        <f t="shared" ref="C152:H152" si="201">COUNTA(C136:C147)</f>
        <v>12</v>
      </c>
      <c r="D152" s="1">
        <f t="shared" si="201"/>
        <v>12</v>
      </c>
      <c r="E152" s="1">
        <f t="shared" si="201"/>
        <v>12</v>
      </c>
      <c r="F152" s="1">
        <f t="shared" si="201"/>
        <v>12</v>
      </c>
      <c r="G152" s="1">
        <f t="shared" si="201"/>
        <v>12</v>
      </c>
      <c r="H152" s="20">
        <f t="shared" si="201"/>
        <v>12</v>
      </c>
      <c r="J152" s="17" t="s">
        <v>36</v>
      </c>
      <c r="K152" s="1">
        <f t="shared" ref="K152:P152" si="202">COUNTA(K136:K141)</f>
        <v>6</v>
      </c>
      <c r="L152" s="1">
        <f t="shared" si="202"/>
        <v>6</v>
      </c>
      <c r="M152" s="1">
        <f t="shared" si="202"/>
        <v>6</v>
      </c>
      <c r="N152" s="1">
        <f t="shared" si="202"/>
        <v>6</v>
      </c>
      <c r="O152" s="1">
        <f t="shared" si="202"/>
        <v>6</v>
      </c>
      <c r="P152" s="26">
        <f t="shared" si="202"/>
        <v>6</v>
      </c>
      <c r="R152" s="27" t="s">
        <v>36</v>
      </c>
      <c r="S152" s="1">
        <f t="shared" ref="S152:X152" si="203">COUNTA(S136:S146)</f>
        <v>5</v>
      </c>
      <c r="T152" s="1">
        <f t="shared" si="203"/>
        <v>5</v>
      </c>
      <c r="U152" s="1">
        <f t="shared" si="203"/>
        <v>5</v>
      </c>
      <c r="V152" s="1">
        <f t="shared" si="203"/>
        <v>5</v>
      </c>
      <c r="W152" s="1">
        <f t="shared" si="203"/>
        <v>5</v>
      </c>
      <c r="X152" s="33">
        <f t="shared" si="203"/>
        <v>5</v>
      </c>
    </row>
    <row r="153" spans="1:24" x14ac:dyDescent="0.25">
      <c r="B153" s="12"/>
      <c r="C153" s="8"/>
      <c r="D153" s="8"/>
      <c r="E153" s="8"/>
      <c r="F153" s="8"/>
      <c r="G153" s="8"/>
      <c r="H153" s="8"/>
      <c r="J153" s="12"/>
      <c r="K153" s="8"/>
      <c r="L153" s="8"/>
      <c r="M153" s="8"/>
      <c r="N153" s="8"/>
      <c r="O153" s="8"/>
      <c r="P153" s="8"/>
      <c r="R153" s="12"/>
      <c r="S153" s="8"/>
      <c r="T153" s="8"/>
      <c r="U153" s="8"/>
      <c r="V153" s="8"/>
      <c r="W153" s="8"/>
      <c r="X153" s="8"/>
    </row>
    <row r="154" spans="1:24" x14ac:dyDescent="0.25">
      <c r="B154" s="9" t="s">
        <v>11</v>
      </c>
      <c r="C154" s="10"/>
      <c r="D154" s="10"/>
      <c r="E154" s="10"/>
      <c r="F154" s="10"/>
      <c r="G154" s="10"/>
      <c r="H154" s="10"/>
      <c r="J154" s="4" t="s">
        <v>13</v>
      </c>
      <c r="K154" s="11"/>
      <c r="L154" s="11"/>
      <c r="M154" s="11"/>
      <c r="N154" s="11"/>
      <c r="O154" s="11"/>
      <c r="P154" s="11"/>
      <c r="R154" s="29" t="s">
        <v>52</v>
      </c>
      <c r="S154" s="30"/>
      <c r="T154" s="30"/>
      <c r="U154" s="30"/>
      <c r="V154" s="30"/>
      <c r="W154" s="30"/>
      <c r="X154" s="30"/>
    </row>
    <row r="155" spans="1:24" x14ac:dyDescent="0.25">
      <c r="B155" s="9" t="s">
        <v>10</v>
      </c>
      <c r="C155" s="10"/>
      <c r="D155" s="10"/>
      <c r="E155" s="10"/>
      <c r="F155" s="10"/>
      <c r="G155" s="10"/>
      <c r="H155" s="10"/>
      <c r="J155" s="4" t="s">
        <v>10</v>
      </c>
      <c r="K155" s="11"/>
      <c r="L155" s="11"/>
      <c r="M155" s="11"/>
      <c r="N155" s="11"/>
      <c r="O155" s="11"/>
      <c r="P155" s="11"/>
      <c r="R155" s="29" t="s">
        <v>10</v>
      </c>
      <c r="S155" s="30"/>
      <c r="T155" s="30"/>
      <c r="U155" s="30"/>
      <c r="V155" s="30"/>
      <c r="W155" s="30"/>
      <c r="X155" s="30"/>
    </row>
    <row r="156" spans="1:24" x14ac:dyDescent="0.25">
      <c r="A156" s="12"/>
      <c r="C156" s="3" t="s">
        <v>1</v>
      </c>
      <c r="D156" s="3" t="s">
        <v>2</v>
      </c>
      <c r="E156" s="3" t="s">
        <v>3</v>
      </c>
      <c r="F156" s="3" t="s">
        <v>5</v>
      </c>
      <c r="G156" s="3" t="s">
        <v>4</v>
      </c>
      <c r="H156" s="3" t="s">
        <v>28</v>
      </c>
      <c r="I156" s="12"/>
      <c r="K156" s="3" t="s">
        <v>1</v>
      </c>
      <c r="L156" s="3" t="s">
        <v>2</v>
      </c>
      <c r="M156" s="3" t="s">
        <v>3</v>
      </c>
      <c r="N156" s="3" t="s">
        <v>5</v>
      </c>
      <c r="O156" s="3" t="s">
        <v>4</v>
      </c>
      <c r="P156" s="3" t="s">
        <v>28</v>
      </c>
      <c r="Q156" s="12"/>
      <c r="S156" s="3" t="s">
        <v>1</v>
      </c>
      <c r="T156" s="3" t="s">
        <v>2</v>
      </c>
      <c r="U156" s="3" t="s">
        <v>3</v>
      </c>
      <c r="V156" s="3" t="s">
        <v>5</v>
      </c>
      <c r="W156" s="3" t="s">
        <v>4</v>
      </c>
      <c r="X156" s="3" t="s">
        <v>28</v>
      </c>
    </row>
    <row r="157" spans="1:24" x14ac:dyDescent="0.25">
      <c r="B157" s="13" t="s">
        <v>0</v>
      </c>
      <c r="J157" s="14" t="s">
        <v>0</v>
      </c>
      <c r="R157" s="28" t="s">
        <v>0</v>
      </c>
    </row>
    <row r="158" spans="1:24" x14ac:dyDescent="0.25">
      <c r="B158" s="15" t="s">
        <v>42</v>
      </c>
      <c r="C158" s="1">
        <v>312</v>
      </c>
      <c r="D158" s="1">
        <v>9</v>
      </c>
      <c r="E158" s="1">
        <f t="shared" ref="E158:E161" si="204">C158/D158</f>
        <v>34.666666666666664</v>
      </c>
      <c r="F158" s="1">
        <v>312</v>
      </c>
      <c r="G158" s="1">
        <f t="shared" ref="G158:G161" si="205">C158-F158</f>
        <v>0</v>
      </c>
      <c r="H158" s="1">
        <f>F158/D158</f>
        <v>34.666666666666664</v>
      </c>
      <c r="J158" s="3" t="s">
        <v>23</v>
      </c>
      <c r="K158" s="1">
        <v>157</v>
      </c>
      <c r="L158" s="1">
        <v>8</v>
      </c>
      <c r="M158" s="1">
        <f t="shared" ref="M158:M160" si="206">K158/L158</f>
        <v>19.625</v>
      </c>
      <c r="N158" s="1">
        <v>157</v>
      </c>
      <c r="O158" s="1">
        <f t="shared" ref="O158:O160" si="207">K158-N158</f>
        <v>0</v>
      </c>
      <c r="P158" s="1">
        <f>N158/L158</f>
        <v>19.625</v>
      </c>
      <c r="R158" s="15" t="s">
        <v>58</v>
      </c>
      <c r="S158" s="1">
        <v>168</v>
      </c>
      <c r="T158" s="1">
        <v>9</v>
      </c>
      <c r="U158" s="1">
        <f>S158/T158</f>
        <v>18.666666666666668</v>
      </c>
      <c r="V158" s="1">
        <f>S158-W158</f>
        <v>168</v>
      </c>
      <c r="W158" s="1">
        <v>0</v>
      </c>
      <c r="X158" s="1">
        <f>V158/T158</f>
        <v>18.666666666666668</v>
      </c>
    </row>
    <row r="159" spans="1:24" x14ac:dyDescent="0.25">
      <c r="B159" s="15" t="s">
        <v>43</v>
      </c>
      <c r="C159" s="1">
        <v>299</v>
      </c>
      <c r="D159" s="1">
        <v>8</v>
      </c>
      <c r="E159" s="1">
        <f t="shared" si="204"/>
        <v>37.375</v>
      </c>
      <c r="F159" s="1">
        <v>299</v>
      </c>
      <c r="G159" s="1">
        <f t="shared" si="205"/>
        <v>0</v>
      </c>
      <c r="H159" s="1">
        <f t="shared" ref="H159:H161" si="208">F159/D159</f>
        <v>37.375</v>
      </c>
      <c r="J159" s="3" t="s">
        <v>24</v>
      </c>
      <c r="K159" s="1">
        <v>154</v>
      </c>
      <c r="L159" s="1">
        <v>8</v>
      </c>
      <c r="M159" s="1">
        <f t="shared" si="206"/>
        <v>19.25</v>
      </c>
      <c r="N159" s="1">
        <v>154</v>
      </c>
      <c r="O159" s="1">
        <f t="shared" si="207"/>
        <v>0</v>
      </c>
      <c r="P159" s="1">
        <f t="shared" ref="P159:P160" si="209">N159/L159</f>
        <v>19.25</v>
      </c>
      <c r="R159" s="15" t="s">
        <v>59</v>
      </c>
      <c r="S159" s="1">
        <v>182</v>
      </c>
      <c r="T159" s="1">
        <v>9</v>
      </c>
      <c r="U159" s="1">
        <f t="shared" ref="U159:U161" si="210">S159/T159</f>
        <v>20.222222222222221</v>
      </c>
      <c r="V159" s="1">
        <f t="shared" ref="V159:V161" si="211">S159-W159</f>
        <v>182</v>
      </c>
      <c r="W159" s="1">
        <v>0</v>
      </c>
      <c r="X159" s="1">
        <f t="shared" ref="X159:X161" si="212">V159/T159</f>
        <v>20.222222222222221</v>
      </c>
    </row>
    <row r="160" spans="1:24" x14ac:dyDescent="0.25">
      <c r="B160" s="15" t="s">
        <v>44</v>
      </c>
      <c r="C160" s="1">
        <v>313</v>
      </c>
      <c r="D160" s="1">
        <v>9</v>
      </c>
      <c r="E160" s="1">
        <f t="shared" si="204"/>
        <v>34.777777777777779</v>
      </c>
      <c r="F160" s="1">
        <v>311</v>
      </c>
      <c r="G160" s="1">
        <f t="shared" si="205"/>
        <v>2</v>
      </c>
      <c r="H160" s="1">
        <f t="shared" si="208"/>
        <v>34.555555555555557</v>
      </c>
      <c r="J160" s="3" t="s">
        <v>25</v>
      </c>
      <c r="K160" s="1">
        <v>154</v>
      </c>
      <c r="L160" s="1">
        <v>8</v>
      </c>
      <c r="M160" s="1">
        <f t="shared" si="206"/>
        <v>19.25</v>
      </c>
      <c r="N160" s="1">
        <v>154</v>
      </c>
      <c r="O160" s="1">
        <f t="shared" si="207"/>
        <v>0</v>
      </c>
      <c r="P160" s="1">
        <f t="shared" si="209"/>
        <v>19.25</v>
      </c>
      <c r="R160" s="15" t="s">
        <v>60</v>
      </c>
      <c r="S160" s="1">
        <v>180</v>
      </c>
      <c r="T160" s="1">
        <v>10</v>
      </c>
      <c r="U160" s="1">
        <f t="shared" si="210"/>
        <v>18</v>
      </c>
      <c r="V160" s="1">
        <f t="shared" si="211"/>
        <v>180</v>
      </c>
      <c r="W160" s="1">
        <v>0</v>
      </c>
      <c r="X160" s="1">
        <f t="shared" si="212"/>
        <v>18</v>
      </c>
    </row>
    <row r="161" spans="2:24" x14ac:dyDescent="0.25">
      <c r="B161" s="15" t="s">
        <v>45</v>
      </c>
      <c r="C161" s="1">
        <v>241</v>
      </c>
      <c r="D161" s="1">
        <v>8</v>
      </c>
      <c r="E161" s="1">
        <f t="shared" si="204"/>
        <v>30.125</v>
      </c>
      <c r="F161" s="1">
        <v>241</v>
      </c>
      <c r="G161" s="1">
        <f t="shared" si="205"/>
        <v>0</v>
      </c>
      <c r="H161" s="1">
        <f t="shared" si="208"/>
        <v>30.125</v>
      </c>
      <c r="J161" s="3" t="s">
        <v>26</v>
      </c>
      <c r="K161" s="1">
        <v>124</v>
      </c>
      <c r="L161" s="1">
        <v>8</v>
      </c>
      <c r="M161" s="1">
        <f>K161/L161</f>
        <v>15.5</v>
      </c>
      <c r="N161" s="1">
        <v>124</v>
      </c>
      <c r="O161" s="1">
        <f>K161-N161</f>
        <v>0</v>
      </c>
      <c r="P161" s="1">
        <f>N161/L161</f>
        <v>15.5</v>
      </c>
      <c r="R161" s="15" t="s">
        <v>61</v>
      </c>
      <c r="S161" s="1">
        <v>153</v>
      </c>
      <c r="T161" s="1">
        <v>9</v>
      </c>
      <c r="U161" s="1">
        <f t="shared" si="210"/>
        <v>17</v>
      </c>
      <c r="V161" s="1">
        <f t="shared" si="211"/>
        <v>153</v>
      </c>
      <c r="W161" s="1">
        <v>0</v>
      </c>
      <c r="X161" s="1">
        <f t="shared" si="212"/>
        <v>17</v>
      </c>
    </row>
    <row r="162" spans="2:24" x14ac:dyDescent="0.25">
      <c r="J162" s="3" t="s">
        <v>27</v>
      </c>
      <c r="K162" s="1">
        <v>151</v>
      </c>
      <c r="L162" s="1">
        <v>8</v>
      </c>
      <c r="M162" s="1">
        <f>K162/L162</f>
        <v>18.875</v>
      </c>
      <c r="N162" s="1">
        <v>151</v>
      </c>
      <c r="O162" s="1">
        <f>K162-N162</f>
        <v>0</v>
      </c>
      <c r="P162" s="1">
        <f>N162/L162</f>
        <v>18.875</v>
      </c>
    </row>
    <row r="163" spans="2:24" x14ac:dyDescent="0.25">
      <c r="J163" s="15" t="s">
        <v>29</v>
      </c>
      <c r="K163" s="1">
        <v>146</v>
      </c>
      <c r="L163" s="1">
        <v>8</v>
      </c>
      <c r="M163" s="1">
        <f t="shared" ref="M163:M166" si="213">K163/L163</f>
        <v>18.25</v>
      </c>
      <c r="N163" s="1">
        <v>146</v>
      </c>
      <c r="O163" s="1">
        <f t="shared" ref="O163:O166" si="214">K163-N163</f>
        <v>0</v>
      </c>
      <c r="P163" s="1">
        <f t="shared" ref="P163:P166" si="215">N163/L163</f>
        <v>18.25</v>
      </c>
    </row>
    <row r="164" spans="2:24" x14ac:dyDescent="0.25">
      <c r="J164" s="15" t="s">
        <v>30</v>
      </c>
      <c r="K164" s="1">
        <v>142</v>
      </c>
      <c r="L164" s="1">
        <v>8</v>
      </c>
      <c r="M164" s="1">
        <f t="shared" si="213"/>
        <v>17.75</v>
      </c>
      <c r="N164" s="1">
        <v>142</v>
      </c>
      <c r="O164" s="1">
        <f t="shared" si="214"/>
        <v>0</v>
      </c>
      <c r="P164" s="1">
        <f t="shared" si="215"/>
        <v>17.75</v>
      </c>
    </row>
    <row r="165" spans="2:24" x14ac:dyDescent="0.25">
      <c r="J165" s="15" t="s">
        <v>31</v>
      </c>
      <c r="K165" s="1">
        <v>158</v>
      </c>
      <c r="L165" s="1">
        <v>8</v>
      </c>
      <c r="M165" s="1">
        <f t="shared" si="213"/>
        <v>19.75</v>
      </c>
      <c r="N165" s="1">
        <v>158</v>
      </c>
      <c r="O165" s="1">
        <f t="shared" si="214"/>
        <v>0</v>
      </c>
      <c r="P165" s="1">
        <f t="shared" si="215"/>
        <v>19.75</v>
      </c>
    </row>
    <row r="166" spans="2:24" x14ac:dyDescent="0.25">
      <c r="J166" s="15" t="s">
        <v>32</v>
      </c>
      <c r="K166" s="1">
        <v>151</v>
      </c>
      <c r="L166" s="1">
        <v>8</v>
      </c>
      <c r="M166" s="1">
        <f t="shared" si="213"/>
        <v>18.875</v>
      </c>
      <c r="N166" s="1">
        <v>151</v>
      </c>
      <c r="O166" s="1">
        <f t="shared" si="214"/>
        <v>0</v>
      </c>
      <c r="P166" s="1">
        <f t="shared" si="215"/>
        <v>18.875</v>
      </c>
    </row>
    <row r="167" spans="2:24" ht="15.75" thickBot="1" x14ac:dyDescent="0.3">
      <c r="C167" s="2"/>
      <c r="K167" s="2"/>
      <c r="R167" s="16"/>
    </row>
    <row r="168" spans="2:24" x14ac:dyDescent="0.25">
      <c r="B168" s="17" t="s">
        <v>33</v>
      </c>
      <c r="C168" s="1">
        <f t="shared" ref="C168:H168" si="216">AVERAGE(C158:C166)</f>
        <v>291.25</v>
      </c>
      <c r="D168" s="1">
        <f t="shared" si="216"/>
        <v>8.5</v>
      </c>
      <c r="E168" s="1">
        <f t="shared" si="216"/>
        <v>34.236111111111107</v>
      </c>
      <c r="F168" s="1">
        <f t="shared" si="216"/>
        <v>290.75</v>
      </c>
      <c r="G168" s="1">
        <f t="shared" si="216"/>
        <v>0.5</v>
      </c>
      <c r="H168" s="18">
        <f t="shared" si="216"/>
        <v>34.180555555555557</v>
      </c>
      <c r="J168" s="17" t="s">
        <v>33</v>
      </c>
      <c r="K168" s="1">
        <f t="shared" ref="K168:P168" si="217">AVERAGE(K158:K166)</f>
        <v>148.55555555555554</v>
      </c>
      <c r="L168" s="1">
        <f t="shared" si="217"/>
        <v>8</v>
      </c>
      <c r="M168" s="1">
        <f t="shared" si="217"/>
        <v>18.569444444444443</v>
      </c>
      <c r="N168" s="1">
        <f t="shared" si="217"/>
        <v>148.55555555555554</v>
      </c>
      <c r="O168" s="1">
        <f t="shared" si="217"/>
        <v>0</v>
      </c>
      <c r="P168" s="21">
        <f t="shared" si="217"/>
        <v>18.569444444444443</v>
      </c>
      <c r="R168" s="27" t="s">
        <v>33</v>
      </c>
      <c r="S168" s="1">
        <f t="shared" ref="S168:X168" si="218">AVERAGE(S158:S166)</f>
        <v>170.75</v>
      </c>
      <c r="T168" s="1">
        <f t="shared" si="218"/>
        <v>9.25</v>
      </c>
      <c r="U168" s="1">
        <f t="shared" si="218"/>
        <v>18.472222222222221</v>
      </c>
      <c r="V168" s="1">
        <f t="shared" si="218"/>
        <v>170.75</v>
      </c>
      <c r="W168" s="1">
        <f t="shared" si="218"/>
        <v>0</v>
      </c>
      <c r="X168" s="31">
        <f t="shared" si="218"/>
        <v>18.472222222222221</v>
      </c>
    </row>
    <row r="169" spans="2:24" x14ac:dyDescent="0.25">
      <c r="B169" s="17" t="s">
        <v>34</v>
      </c>
      <c r="C169" s="1">
        <f t="shared" ref="C169:H169" si="219">STDEV(C158:C166)</f>
        <v>34.101563991504356</v>
      </c>
      <c r="D169" s="1">
        <f t="shared" si="219"/>
        <v>0.57735026918962573</v>
      </c>
      <c r="E169" s="1">
        <f t="shared" si="219"/>
        <v>3.0128966620673028</v>
      </c>
      <c r="F169" s="1">
        <f t="shared" si="219"/>
        <v>33.688524257774588</v>
      </c>
      <c r="G169" s="1">
        <f t="shared" si="219"/>
        <v>1</v>
      </c>
      <c r="H169" s="19">
        <f t="shared" si="219"/>
        <v>3.0016070798371319</v>
      </c>
      <c r="J169" s="17" t="s">
        <v>34</v>
      </c>
      <c r="K169" s="1">
        <f t="shared" ref="K169:P169" si="220">STDEV(K158:K166)</f>
        <v>10.513219191940108</v>
      </c>
      <c r="L169" s="1">
        <f t="shared" si="220"/>
        <v>0</v>
      </c>
      <c r="M169" s="1">
        <f t="shared" si="220"/>
        <v>1.3141523989925135</v>
      </c>
      <c r="N169" s="1">
        <f t="shared" si="220"/>
        <v>10.513219191940108</v>
      </c>
      <c r="O169" s="1">
        <f t="shared" si="220"/>
        <v>0</v>
      </c>
      <c r="P169" s="22">
        <f t="shared" si="220"/>
        <v>1.3141523989925135</v>
      </c>
      <c r="R169" s="27" t="s">
        <v>34</v>
      </c>
      <c r="S169" s="1">
        <f t="shared" ref="S169:X169" si="221">STDEV(S158:S166)</f>
        <v>13.351029922818689</v>
      </c>
      <c r="T169" s="1">
        <f t="shared" si="221"/>
        <v>0.5</v>
      </c>
      <c r="U169" s="1">
        <f t="shared" si="221"/>
        <v>1.3528661846539909</v>
      </c>
      <c r="V169" s="1">
        <f t="shared" si="221"/>
        <v>13.351029922818689</v>
      </c>
      <c r="W169" s="1">
        <f t="shared" si="221"/>
        <v>0</v>
      </c>
      <c r="X169" s="32">
        <f t="shared" si="221"/>
        <v>1.3528661846539909</v>
      </c>
    </row>
    <row r="170" spans="2:24" x14ac:dyDescent="0.25">
      <c r="B170" s="17" t="s">
        <v>35</v>
      </c>
      <c r="C170" s="1">
        <f>C169/SQRT(C171)</f>
        <v>17.050781995752178</v>
      </c>
      <c r="D170" s="1">
        <f t="shared" ref="D170:H170" si="222">D169/SQRT(D171)</f>
        <v>0.28867513459481287</v>
      </c>
      <c r="E170" s="1">
        <f t="shared" si="222"/>
        <v>1.5064483310336514</v>
      </c>
      <c r="F170" s="1">
        <f t="shared" si="222"/>
        <v>16.844262128887294</v>
      </c>
      <c r="G170" s="1">
        <f t="shared" si="222"/>
        <v>0.5</v>
      </c>
      <c r="H170" s="19">
        <f t="shared" si="222"/>
        <v>1.500803539918566</v>
      </c>
      <c r="J170" s="17" t="s">
        <v>35</v>
      </c>
      <c r="K170" s="1">
        <f>K169/SQRT(K171)</f>
        <v>3.5044063973133692</v>
      </c>
      <c r="L170" s="1">
        <f t="shared" ref="L170:P170" si="223">L169/SQRT(L171)</f>
        <v>0</v>
      </c>
      <c r="M170" s="1">
        <f t="shared" si="223"/>
        <v>0.43805079966417115</v>
      </c>
      <c r="N170" s="1">
        <f t="shared" si="223"/>
        <v>3.5044063973133692</v>
      </c>
      <c r="O170" s="1">
        <f t="shared" si="223"/>
        <v>0</v>
      </c>
      <c r="P170" s="22">
        <f t="shared" si="223"/>
        <v>0.43805079966417115</v>
      </c>
      <c r="R170" s="27" t="s">
        <v>35</v>
      </c>
      <c r="S170" s="1">
        <f>S169/SQRT(S171)</f>
        <v>6.6755149614093447</v>
      </c>
      <c r="T170" s="1">
        <f t="shared" ref="T170:X170" si="224">T169/SQRT(T171)</f>
        <v>0.25</v>
      </c>
      <c r="U170" s="1">
        <f t="shared" si="224"/>
        <v>0.67643309232699544</v>
      </c>
      <c r="V170" s="1">
        <f t="shared" si="224"/>
        <v>6.6755149614093447</v>
      </c>
      <c r="W170" s="1">
        <f t="shared" si="224"/>
        <v>0</v>
      </c>
      <c r="X170" s="32">
        <f t="shared" si="224"/>
        <v>0.67643309232699544</v>
      </c>
    </row>
    <row r="171" spans="2:24" ht="15.75" thickBot="1" x14ac:dyDescent="0.3">
      <c r="B171" s="17" t="s">
        <v>36</v>
      </c>
      <c r="C171" s="1">
        <f t="shared" ref="C171:H171" si="225">COUNTA(C158:C166)</f>
        <v>4</v>
      </c>
      <c r="D171" s="1">
        <f t="shared" si="225"/>
        <v>4</v>
      </c>
      <c r="E171" s="1">
        <f t="shared" si="225"/>
        <v>4</v>
      </c>
      <c r="F171" s="1">
        <f t="shared" si="225"/>
        <v>4</v>
      </c>
      <c r="G171" s="1">
        <f t="shared" si="225"/>
        <v>4</v>
      </c>
      <c r="H171" s="20">
        <f t="shared" si="225"/>
        <v>4</v>
      </c>
      <c r="J171" s="17" t="s">
        <v>36</v>
      </c>
      <c r="K171" s="1">
        <f t="shared" ref="K171:P171" si="226">COUNTA(K158:K166)</f>
        <v>9</v>
      </c>
      <c r="L171" s="1">
        <f t="shared" si="226"/>
        <v>9</v>
      </c>
      <c r="M171" s="1">
        <f t="shared" si="226"/>
        <v>9</v>
      </c>
      <c r="N171" s="1">
        <f t="shared" si="226"/>
        <v>9</v>
      </c>
      <c r="O171" s="1">
        <f t="shared" si="226"/>
        <v>9</v>
      </c>
      <c r="P171" s="23">
        <f t="shared" si="226"/>
        <v>9</v>
      </c>
      <c r="R171" s="27" t="s">
        <v>36</v>
      </c>
      <c r="S171" s="1">
        <f t="shared" ref="S171:X171" si="227">COUNTA(S158:S166)</f>
        <v>4</v>
      </c>
      <c r="T171" s="1">
        <f t="shared" si="227"/>
        <v>4</v>
      </c>
      <c r="U171" s="1">
        <f t="shared" si="227"/>
        <v>4</v>
      </c>
      <c r="V171" s="1">
        <f t="shared" si="227"/>
        <v>4</v>
      </c>
      <c r="W171" s="1">
        <f t="shared" si="227"/>
        <v>4</v>
      </c>
      <c r="X171" s="33">
        <f t="shared" si="227"/>
        <v>4</v>
      </c>
    </row>
    <row r="172" spans="2:24" x14ac:dyDescent="0.25">
      <c r="C172" s="2"/>
      <c r="K172" s="2"/>
    </row>
    <row r="173" spans="2:24" ht="17.25" x14ac:dyDescent="0.25">
      <c r="B173" s="13" t="s">
        <v>12</v>
      </c>
      <c r="J173" s="14" t="s">
        <v>12</v>
      </c>
      <c r="R173" s="28" t="s">
        <v>12</v>
      </c>
    </row>
    <row r="174" spans="2:24" x14ac:dyDescent="0.25">
      <c r="B174" s="3" t="s">
        <v>14</v>
      </c>
      <c r="C174" s="1">
        <v>393</v>
      </c>
      <c r="D174" s="1">
        <v>7</v>
      </c>
      <c r="E174" s="1">
        <f>C174/D174</f>
        <v>56.142857142857146</v>
      </c>
      <c r="F174" s="1">
        <v>393</v>
      </c>
      <c r="G174" s="1">
        <f>C174-F174</f>
        <v>0</v>
      </c>
      <c r="H174" s="1">
        <f>F174/D174</f>
        <v>56.142857142857146</v>
      </c>
      <c r="J174" s="3" t="s">
        <v>21</v>
      </c>
      <c r="K174" s="1">
        <v>117</v>
      </c>
      <c r="L174" s="1">
        <v>8</v>
      </c>
      <c r="M174" s="1">
        <f t="shared" ref="M174:M175" si="228">K174/L174</f>
        <v>14.625</v>
      </c>
      <c r="N174" s="1">
        <v>115</v>
      </c>
      <c r="O174" s="1">
        <f t="shared" ref="O174" si="229">K174-N174</f>
        <v>2</v>
      </c>
      <c r="P174" s="1">
        <f>N174/L174</f>
        <v>14.375</v>
      </c>
      <c r="R174" s="15" t="s">
        <v>53</v>
      </c>
      <c r="S174" s="1">
        <v>73</v>
      </c>
      <c r="T174" s="1">
        <v>10</v>
      </c>
      <c r="U174" s="1">
        <f>S174/T174</f>
        <v>7.3</v>
      </c>
      <c r="V174" s="1">
        <v>4</v>
      </c>
      <c r="W174" s="1">
        <f>S174-V174</f>
        <v>69</v>
      </c>
      <c r="X174" s="1">
        <f>W174/T174</f>
        <v>6.9</v>
      </c>
    </row>
    <row r="175" spans="2:24" x14ac:dyDescent="0.25">
      <c r="B175" s="3" t="s">
        <v>15</v>
      </c>
      <c r="C175" s="1">
        <v>310</v>
      </c>
      <c r="D175" s="1">
        <v>7</v>
      </c>
      <c r="E175" s="1">
        <f>C175/D175</f>
        <v>44.285714285714285</v>
      </c>
      <c r="F175" s="1">
        <v>310</v>
      </c>
      <c r="G175" s="1">
        <f>C175-F175</f>
        <v>0</v>
      </c>
      <c r="H175" s="1">
        <f t="shared" ref="H175:H180" si="230">F175/D175</f>
        <v>44.285714285714285</v>
      </c>
      <c r="J175" s="3" t="s">
        <v>22</v>
      </c>
      <c r="K175" s="1">
        <v>138</v>
      </c>
      <c r="L175" s="1">
        <v>8</v>
      </c>
      <c r="M175" s="1">
        <f t="shared" si="228"/>
        <v>17.25</v>
      </c>
      <c r="R175" s="15" t="s">
        <v>54</v>
      </c>
      <c r="S175" s="1">
        <v>90</v>
      </c>
      <c r="T175" s="1">
        <v>9</v>
      </c>
      <c r="U175" s="1">
        <f t="shared" ref="U175:U178" si="231">S175/T175</f>
        <v>10</v>
      </c>
      <c r="V175" s="1">
        <v>9</v>
      </c>
      <c r="W175" s="1">
        <f t="shared" ref="W175:W178" si="232">S175-V175</f>
        <v>81</v>
      </c>
      <c r="X175" s="1">
        <f t="shared" ref="X175:X178" si="233">W175/T175</f>
        <v>9</v>
      </c>
    </row>
    <row r="176" spans="2:24" x14ac:dyDescent="0.25">
      <c r="B176" s="3" t="s">
        <v>16</v>
      </c>
      <c r="C176" s="1">
        <v>378</v>
      </c>
      <c r="D176" s="1">
        <v>7</v>
      </c>
      <c r="E176" s="1">
        <f>C176/D176</f>
        <v>54</v>
      </c>
      <c r="F176" s="1">
        <v>378</v>
      </c>
      <c r="G176" s="1">
        <f>C176-F176</f>
        <v>0</v>
      </c>
      <c r="H176" s="1">
        <f t="shared" si="230"/>
        <v>54</v>
      </c>
      <c r="J176" s="15" t="s">
        <v>21</v>
      </c>
      <c r="K176" s="1">
        <v>117</v>
      </c>
      <c r="L176" s="1">
        <v>9</v>
      </c>
      <c r="M176" s="1">
        <f>K176/L176</f>
        <v>13</v>
      </c>
      <c r="N176" s="1">
        <v>116</v>
      </c>
      <c r="O176" s="1">
        <f>K176-N176</f>
        <v>1</v>
      </c>
      <c r="P176" s="1">
        <f t="shared" ref="P176:P179" si="234">N176/L176</f>
        <v>12.888888888888889</v>
      </c>
      <c r="R176" s="15" t="s">
        <v>55</v>
      </c>
      <c r="S176" s="1">
        <v>91</v>
      </c>
      <c r="T176" s="1">
        <v>10</v>
      </c>
      <c r="U176" s="1">
        <f t="shared" si="231"/>
        <v>9.1</v>
      </c>
      <c r="V176" s="1">
        <v>10</v>
      </c>
      <c r="W176" s="1">
        <f t="shared" si="232"/>
        <v>81</v>
      </c>
      <c r="X176" s="1">
        <f t="shared" si="233"/>
        <v>8.1</v>
      </c>
    </row>
    <row r="177" spans="1:25" x14ac:dyDescent="0.25">
      <c r="B177" s="3" t="s">
        <v>17</v>
      </c>
      <c r="J177" s="15" t="s">
        <v>22</v>
      </c>
      <c r="K177" s="1">
        <v>98</v>
      </c>
      <c r="L177" s="1">
        <v>8</v>
      </c>
      <c r="M177" s="1">
        <f>K177/L177</f>
        <v>12.25</v>
      </c>
      <c r="N177" s="1">
        <v>98</v>
      </c>
      <c r="O177" s="1">
        <f>K177-N177</f>
        <v>0</v>
      </c>
      <c r="P177" s="1">
        <f t="shared" si="234"/>
        <v>12.25</v>
      </c>
      <c r="R177" s="15" t="s">
        <v>56</v>
      </c>
      <c r="S177" s="1">
        <v>85</v>
      </c>
      <c r="T177" s="1">
        <v>10</v>
      </c>
      <c r="U177" s="1">
        <f t="shared" si="231"/>
        <v>8.5</v>
      </c>
      <c r="V177" s="1">
        <v>1</v>
      </c>
      <c r="W177" s="1">
        <f t="shared" si="232"/>
        <v>84</v>
      </c>
      <c r="X177" s="1">
        <f t="shared" si="233"/>
        <v>8.4</v>
      </c>
    </row>
    <row r="178" spans="1:25" x14ac:dyDescent="0.25">
      <c r="B178" s="3" t="s">
        <v>18</v>
      </c>
      <c r="C178" s="1">
        <v>385</v>
      </c>
      <c r="D178" s="1">
        <v>7</v>
      </c>
      <c r="E178" s="1">
        <f t="shared" ref="E178:E180" si="235">C178/D178</f>
        <v>55</v>
      </c>
      <c r="F178" s="1">
        <v>385</v>
      </c>
      <c r="G178" s="1">
        <f t="shared" ref="G178:G180" si="236">C178-F178</f>
        <v>0</v>
      </c>
      <c r="H178" s="1">
        <f t="shared" si="230"/>
        <v>55</v>
      </c>
      <c r="J178" s="15" t="s">
        <v>50</v>
      </c>
      <c r="K178" s="1">
        <v>155</v>
      </c>
      <c r="L178" s="1">
        <v>10</v>
      </c>
      <c r="M178" s="1">
        <f>K178/L178</f>
        <v>15.5</v>
      </c>
      <c r="N178" s="1">
        <v>155</v>
      </c>
      <c r="O178" s="1">
        <f>K178-N178</f>
        <v>0</v>
      </c>
      <c r="P178" s="1">
        <f t="shared" si="234"/>
        <v>15.5</v>
      </c>
      <c r="R178" s="15" t="s">
        <v>57</v>
      </c>
      <c r="S178" s="1">
        <v>88</v>
      </c>
      <c r="T178" s="1">
        <v>10</v>
      </c>
      <c r="U178" s="1">
        <f t="shared" si="231"/>
        <v>8.8000000000000007</v>
      </c>
      <c r="V178" s="1">
        <v>1</v>
      </c>
      <c r="W178" s="1">
        <f t="shared" si="232"/>
        <v>87</v>
      </c>
      <c r="X178" s="1">
        <f t="shared" si="233"/>
        <v>8.6999999999999993</v>
      </c>
    </row>
    <row r="179" spans="1:25" x14ac:dyDescent="0.25">
      <c r="B179" s="3" t="s">
        <v>19</v>
      </c>
      <c r="C179" s="1">
        <v>365</v>
      </c>
      <c r="D179" s="1">
        <v>7</v>
      </c>
      <c r="E179" s="1">
        <f t="shared" si="235"/>
        <v>52.142857142857146</v>
      </c>
      <c r="F179" s="1">
        <v>365</v>
      </c>
      <c r="G179" s="1">
        <f t="shared" si="236"/>
        <v>0</v>
      </c>
      <c r="H179" s="1">
        <f t="shared" si="230"/>
        <v>52.142857142857146</v>
      </c>
      <c r="J179" s="15" t="s">
        <v>51</v>
      </c>
      <c r="K179" s="1">
        <v>113</v>
      </c>
      <c r="L179" s="1">
        <v>9</v>
      </c>
      <c r="M179" s="1">
        <f>K179/L179</f>
        <v>12.555555555555555</v>
      </c>
      <c r="N179" s="1">
        <v>113</v>
      </c>
      <c r="O179" s="1">
        <f>K179-N179</f>
        <v>0</v>
      </c>
      <c r="P179" s="1">
        <f t="shared" si="234"/>
        <v>12.555555555555555</v>
      </c>
    </row>
    <row r="180" spans="1:25" x14ac:dyDescent="0.25">
      <c r="B180" s="3" t="s">
        <v>20</v>
      </c>
      <c r="C180" s="1">
        <v>366</v>
      </c>
      <c r="D180" s="1">
        <v>7</v>
      </c>
      <c r="E180" s="1">
        <f t="shared" si="235"/>
        <v>52.285714285714285</v>
      </c>
      <c r="F180" s="1">
        <v>366</v>
      </c>
      <c r="G180" s="1">
        <f t="shared" si="236"/>
        <v>0</v>
      </c>
      <c r="H180" s="1">
        <f t="shared" si="230"/>
        <v>52.285714285714285</v>
      </c>
      <c r="J180" s="1"/>
    </row>
    <row r="181" spans="1:25" x14ac:dyDescent="0.25">
      <c r="B181" s="15" t="s">
        <v>37</v>
      </c>
      <c r="C181" s="1">
        <v>343</v>
      </c>
      <c r="D181" s="1">
        <v>8</v>
      </c>
      <c r="E181" s="1">
        <f>C181/D181</f>
        <v>42.875</v>
      </c>
      <c r="F181" s="1">
        <v>343</v>
      </c>
      <c r="G181" s="1">
        <f>C181-F181</f>
        <v>0</v>
      </c>
      <c r="H181" s="1">
        <f>F181/D181</f>
        <v>42.875</v>
      </c>
      <c r="J181" s="16"/>
    </row>
    <row r="182" spans="1:25" x14ac:dyDescent="0.25">
      <c r="B182" s="15" t="s">
        <v>38</v>
      </c>
      <c r="C182" s="1">
        <v>395</v>
      </c>
      <c r="D182" s="1">
        <v>8</v>
      </c>
      <c r="E182" s="1">
        <f>C182/D182</f>
        <v>49.375</v>
      </c>
      <c r="F182" s="1">
        <v>394</v>
      </c>
      <c r="G182" s="1">
        <f>C182-F182</f>
        <v>1</v>
      </c>
      <c r="H182" s="1">
        <f>F182/D182</f>
        <v>49.25</v>
      </c>
      <c r="J182" s="16"/>
    </row>
    <row r="183" spans="1:25" x14ac:dyDescent="0.25">
      <c r="B183" s="15" t="s">
        <v>39</v>
      </c>
      <c r="C183" s="1">
        <v>345</v>
      </c>
      <c r="D183" s="1">
        <v>8</v>
      </c>
      <c r="E183" s="1">
        <f>C183/D183</f>
        <v>43.125</v>
      </c>
      <c r="F183" s="1">
        <v>345</v>
      </c>
      <c r="G183" s="1">
        <f>C183-F183</f>
        <v>0</v>
      </c>
      <c r="H183" s="1">
        <f>F183/D183</f>
        <v>43.125</v>
      </c>
      <c r="J183" s="16"/>
    </row>
    <row r="184" spans="1:25" x14ac:dyDescent="0.25">
      <c r="B184" s="15" t="s">
        <v>40</v>
      </c>
      <c r="C184" s="1">
        <v>438</v>
      </c>
      <c r="D184" s="1">
        <v>9</v>
      </c>
      <c r="E184" s="1">
        <f>C184/D184</f>
        <v>48.666666666666664</v>
      </c>
      <c r="F184" s="1">
        <v>438</v>
      </c>
      <c r="G184" s="1">
        <f>C184-F184</f>
        <v>0</v>
      </c>
      <c r="H184" s="1">
        <f>F184/D184</f>
        <v>48.666666666666664</v>
      </c>
      <c r="J184" s="16"/>
    </row>
    <row r="185" spans="1:25" x14ac:dyDescent="0.25">
      <c r="B185" s="15" t="s">
        <v>41</v>
      </c>
      <c r="C185" s="1">
        <v>364</v>
      </c>
      <c r="D185" s="1">
        <v>8</v>
      </c>
      <c r="E185" s="1">
        <f>C185/D185</f>
        <v>45.5</v>
      </c>
      <c r="F185" s="1">
        <v>358</v>
      </c>
      <c r="G185" s="1">
        <f>C185-F185</f>
        <v>6</v>
      </c>
      <c r="H185" s="1">
        <f>F185/D185</f>
        <v>44.75</v>
      </c>
      <c r="J185" s="16"/>
    </row>
    <row r="186" spans="1:25" ht="15.75" thickBot="1" x14ac:dyDescent="0.3">
      <c r="C186" s="2"/>
      <c r="K186" s="2"/>
      <c r="R186" s="16"/>
    </row>
    <row r="187" spans="1:25" x14ac:dyDescent="0.25">
      <c r="B187" s="17" t="s">
        <v>33</v>
      </c>
      <c r="C187" s="1">
        <f t="shared" ref="C187:H187" si="237">AVERAGE(C174:C185)</f>
        <v>371.09090909090907</v>
      </c>
      <c r="D187" s="1">
        <f t="shared" si="237"/>
        <v>7.5454545454545459</v>
      </c>
      <c r="E187" s="1">
        <f t="shared" si="237"/>
        <v>49.399891774891785</v>
      </c>
      <c r="F187" s="1">
        <f t="shared" si="237"/>
        <v>370.45454545454544</v>
      </c>
      <c r="G187" s="1">
        <f t="shared" si="237"/>
        <v>0.63636363636363635</v>
      </c>
      <c r="H187" s="18">
        <f t="shared" si="237"/>
        <v>49.320346320346331</v>
      </c>
      <c r="J187" s="17" t="s">
        <v>33</v>
      </c>
      <c r="K187" s="1">
        <f t="shared" ref="K187:P187" si="238">AVERAGE(K174:K179)</f>
        <v>123</v>
      </c>
      <c r="L187" s="1">
        <f t="shared" si="238"/>
        <v>8.6666666666666661</v>
      </c>
      <c r="M187" s="1">
        <f t="shared" si="238"/>
        <v>14.19675925925926</v>
      </c>
      <c r="N187" s="1">
        <f t="shared" si="238"/>
        <v>119.4</v>
      </c>
      <c r="O187" s="1">
        <f t="shared" si="238"/>
        <v>0.6</v>
      </c>
      <c r="P187" s="24">
        <f t="shared" si="238"/>
        <v>13.513888888888889</v>
      </c>
      <c r="R187" s="27" t="s">
        <v>33</v>
      </c>
      <c r="S187" s="1">
        <f t="shared" ref="S187:X187" si="239">AVERAGE(S174:S184)</f>
        <v>85.4</v>
      </c>
      <c r="T187" s="1">
        <f t="shared" si="239"/>
        <v>9.8000000000000007</v>
      </c>
      <c r="U187" s="1">
        <f t="shared" si="239"/>
        <v>8.74</v>
      </c>
      <c r="V187" s="1">
        <f t="shared" si="239"/>
        <v>5</v>
      </c>
      <c r="W187" s="1">
        <f t="shared" si="239"/>
        <v>80.400000000000006</v>
      </c>
      <c r="X187" s="31">
        <f t="shared" si="239"/>
        <v>8.2199999999999989</v>
      </c>
    </row>
    <row r="188" spans="1:25" x14ac:dyDescent="0.25">
      <c r="B188" s="17" t="s">
        <v>34</v>
      </c>
      <c r="C188" s="1">
        <f t="shared" ref="C188:H188" si="240">STDEV(C174:C185)</f>
        <v>33.294007104746477</v>
      </c>
      <c r="D188" s="1">
        <f t="shared" si="240"/>
        <v>0.68755165095232862</v>
      </c>
      <c r="E188" s="1">
        <f t="shared" si="240"/>
        <v>4.8753697881305671</v>
      </c>
      <c r="F188" s="1">
        <f t="shared" si="240"/>
        <v>33.398693496493657</v>
      </c>
      <c r="G188" s="1">
        <f t="shared" si="240"/>
        <v>1.8040358795061298</v>
      </c>
      <c r="H188" s="19">
        <f t="shared" si="240"/>
        <v>4.9402114230414904</v>
      </c>
      <c r="J188" s="17" t="s">
        <v>34</v>
      </c>
      <c r="K188" s="1">
        <f t="shared" ref="K188:P188" si="241">STDEV(K174:K179)</f>
        <v>20.228692493584454</v>
      </c>
      <c r="L188" s="1">
        <f t="shared" si="241"/>
        <v>0.81649658092772603</v>
      </c>
      <c r="M188" s="1">
        <f t="shared" si="241"/>
        <v>1.9554927520428731</v>
      </c>
      <c r="N188" s="1">
        <f t="shared" si="241"/>
        <v>21.196697856034067</v>
      </c>
      <c r="O188" s="1">
        <f t="shared" si="241"/>
        <v>0.89442719099991586</v>
      </c>
      <c r="P188" s="25">
        <f t="shared" si="241"/>
        <v>1.377732974181916</v>
      </c>
      <c r="R188" s="27" t="s">
        <v>34</v>
      </c>
      <c r="S188" s="1">
        <f t="shared" ref="S188:X188" si="242">STDEV(S174:S184)</f>
        <v>7.3006848993775915</v>
      </c>
      <c r="T188" s="1">
        <f t="shared" si="242"/>
        <v>0.44721359549995793</v>
      </c>
      <c r="U188" s="1">
        <f t="shared" si="242"/>
        <v>0.98132563402776762</v>
      </c>
      <c r="V188" s="1">
        <f t="shared" si="242"/>
        <v>4.3011626335213133</v>
      </c>
      <c r="W188" s="1">
        <f t="shared" si="242"/>
        <v>6.841052550594827</v>
      </c>
      <c r="X188" s="32">
        <f t="shared" si="242"/>
        <v>0.8105553651663775</v>
      </c>
    </row>
    <row r="189" spans="1:25" x14ac:dyDescent="0.25">
      <c r="B189" s="17" t="s">
        <v>35</v>
      </c>
      <c r="C189" s="1">
        <f>C188/SQRT(C190)</f>
        <v>10.038520848533725</v>
      </c>
      <c r="D189" s="1">
        <f t="shared" ref="D189" si="243">D188/SQRT(D190)</f>
        <v>0.20730462274529782</v>
      </c>
      <c r="E189" s="1">
        <f t="shared" ref="E189" si="244">E188/SQRT(E190)</f>
        <v>1.4699793001330539</v>
      </c>
      <c r="F189" s="1">
        <f t="shared" ref="F189" si="245">F188/SQRT(F190)</f>
        <v>10.070084983268412</v>
      </c>
      <c r="G189" s="1">
        <f t="shared" ref="G189" si="246">G188/SQRT(G190)</f>
        <v>0.54393728369642158</v>
      </c>
      <c r="H189" s="19">
        <f t="shared" ref="H189" si="247">H188/SQRT(H190)</f>
        <v>1.4895297886596668</v>
      </c>
      <c r="J189" s="17" t="s">
        <v>35</v>
      </c>
      <c r="K189" s="1">
        <f>K188/SQRT(K190)</f>
        <v>8.2583291288250322</v>
      </c>
      <c r="L189" s="1">
        <f t="shared" ref="L189" si="248">L188/SQRT(L190)</f>
        <v>0.33333333333333337</v>
      </c>
      <c r="M189" s="1">
        <f t="shared" ref="M189" si="249">M188/SQRT(M190)</f>
        <v>0.79832657303597776</v>
      </c>
      <c r="N189" s="1">
        <f t="shared" ref="N189" si="250">N188/SQRT(N190)</f>
        <v>9.4794514609232436</v>
      </c>
      <c r="O189" s="1">
        <f t="shared" ref="O189" si="251">O188/SQRT(O190)</f>
        <v>0.39999999999999997</v>
      </c>
      <c r="P189" s="25">
        <f t="shared" ref="P189" si="252">P188/SQRT(P190)</f>
        <v>0.61614091702274532</v>
      </c>
      <c r="R189" s="27" t="s">
        <v>35</v>
      </c>
      <c r="S189" s="1">
        <f>S188/SQRT(S190)</f>
        <v>3.264965543462901</v>
      </c>
      <c r="T189" s="1">
        <f t="shared" ref="T189:X189" si="253">T188/SQRT(T190)</f>
        <v>0.19999999999999998</v>
      </c>
      <c r="U189" s="1">
        <f t="shared" si="253"/>
        <v>0.43886216514983378</v>
      </c>
      <c r="V189" s="1">
        <f t="shared" si="253"/>
        <v>1.9235384061671343</v>
      </c>
      <c r="W189" s="1">
        <f t="shared" si="253"/>
        <v>3.0594117081556704</v>
      </c>
      <c r="X189" s="32">
        <f t="shared" si="253"/>
        <v>0.36249137920783703</v>
      </c>
    </row>
    <row r="190" spans="1:25" ht="15.75" thickBot="1" x14ac:dyDescent="0.3">
      <c r="B190" s="17" t="s">
        <v>36</v>
      </c>
      <c r="C190" s="1">
        <f t="shared" ref="C190:H190" si="254">COUNTA(C174:C185)</f>
        <v>11</v>
      </c>
      <c r="D190" s="1">
        <f t="shared" si="254"/>
        <v>11</v>
      </c>
      <c r="E190" s="1">
        <f t="shared" si="254"/>
        <v>11</v>
      </c>
      <c r="F190" s="1">
        <f t="shared" si="254"/>
        <v>11</v>
      </c>
      <c r="G190" s="1">
        <f t="shared" si="254"/>
        <v>11</v>
      </c>
      <c r="H190" s="20">
        <f t="shared" si="254"/>
        <v>11</v>
      </c>
      <c r="J190" s="17" t="s">
        <v>36</v>
      </c>
      <c r="K190" s="1">
        <f t="shared" ref="K190:P190" si="255">COUNTA(K174:K179)</f>
        <v>6</v>
      </c>
      <c r="L190" s="1">
        <f t="shared" si="255"/>
        <v>6</v>
      </c>
      <c r="M190" s="1">
        <f t="shared" si="255"/>
        <v>6</v>
      </c>
      <c r="N190" s="1">
        <f t="shared" si="255"/>
        <v>5</v>
      </c>
      <c r="O190" s="1">
        <f t="shared" si="255"/>
        <v>5</v>
      </c>
      <c r="P190" s="26">
        <f t="shared" si="255"/>
        <v>5</v>
      </c>
      <c r="R190" s="27" t="s">
        <v>36</v>
      </c>
      <c r="S190" s="1">
        <f t="shared" ref="S190:X190" si="256">COUNTA(S174:S184)</f>
        <v>5</v>
      </c>
      <c r="T190" s="1">
        <f t="shared" si="256"/>
        <v>5</v>
      </c>
      <c r="U190" s="1">
        <f t="shared" si="256"/>
        <v>5</v>
      </c>
      <c r="V190" s="1">
        <f t="shared" si="256"/>
        <v>5</v>
      </c>
      <c r="W190" s="1">
        <f t="shared" si="256"/>
        <v>5</v>
      </c>
      <c r="X190" s="33">
        <f t="shared" si="256"/>
        <v>5</v>
      </c>
    </row>
    <row r="191" spans="1:25" s="7" customFormat="1" x14ac:dyDescent="0.25">
      <c r="A191" s="5"/>
      <c r="B191" s="6"/>
      <c r="C191" s="5"/>
      <c r="D191" s="5"/>
      <c r="E191" s="5"/>
      <c r="F191" s="5"/>
      <c r="G191" s="5"/>
      <c r="H191" s="5"/>
      <c r="I191" s="5"/>
      <c r="J191" s="6"/>
      <c r="K191" s="5"/>
      <c r="L191" s="5"/>
      <c r="M191" s="5"/>
      <c r="N191" s="5"/>
      <c r="O191" s="5"/>
      <c r="P191" s="5"/>
      <c r="Q191" s="5"/>
      <c r="R191" s="6"/>
      <c r="S191" s="5"/>
      <c r="T191" s="5"/>
      <c r="U191" s="5"/>
      <c r="V191" s="5"/>
      <c r="W191" s="5"/>
      <c r="X191" s="5"/>
      <c r="Y191" s="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W157"/>
  <sheetViews>
    <sheetView tabSelected="1" topLeftCell="T3" zoomScale="70" zoomScaleNormal="70" workbookViewId="0">
      <selection activeCell="AG65" sqref="AF65:AG65"/>
    </sheetView>
  </sheetViews>
  <sheetFormatPr defaultRowHeight="15" x14ac:dyDescent="0.25"/>
  <cols>
    <col min="1" max="1" width="3.5703125" style="34" customWidth="1"/>
    <col min="2" max="2" width="23.5703125" bestFit="1" customWidth="1"/>
    <col min="3" max="3" width="10.7109375" bestFit="1" customWidth="1"/>
    <col min="4" max="4" width="10" bestFit="1" customWidth="1"/>
    <col min="5" max="5" width="20.5703125" bestFit="1" customWidth="1"/>
    <col min="6" max="6" width="25.140625" bestFit="1" customWidth="1"/>
    <col min="7" max="7" width="26.7109375" bestFit="1" customWidth="1"/>
    <col min="8" max="8" width="28.42578125" bestFit="1" customWidth="1"/>
    <col min="9" max="9" width="3.7109375" style="34" customWidth="1"/>
    <col min="10" max="10" width="23.5703125" bestFit="1" customWidth="1"/>
    <col min="11" max="11" width="10.7109375" bestFit="1" customWidth="1"/>
    <col min="12" max="12" width="10" bestFit="1" customWidth="1"/>
    <col min="13" max="13" width="20.5703125" bestFit="1" customWidth="1"/>
    <col min="14" max="14" width="25.140625" bestFit="1" customWidth="1"/>
    <col min="15" max="15" width="26.7109375" bestFit="1" customWidth="1"/>
    <col min="16" max="16" width="28.42578125" bestFit="1" customWidth="1"/>
    <col min="17" max="17" width="3.42578125" style="34" customWidth="1"/>
    <col min="18" max="18" width="25.7109375" bestFit="1" customWidth="1"/>
    <col min="19" max="20" width="16.28515625" bestFit="1" customWidth="1"/>
    <col min="21" max="21" width="22.85546875" bestFit="1" customWidth="1"/>
    <col min="22" max="22" width="27.28515625" bestFit="1" customWidth="1"/>
    <col min="23" max="23" width="29.140625" bestFit="1" customWidth="1"/>
    <col min="24" max="24" width="30.42578125" bestFit="1" customWidth="1"/>
    <col min="25" max="25" width="3.5703125" style="34" customWidth="1"/>
    <col min="26" max="26" width="25.7109375" bestFit="1" customWidth="1"/>
    <col min="27" max="28" width="16.28515625" bestFit="1" customWidth="1"/>
    <col min="29" max="29" width="22.85546875" bestFit="1" customWidth="1"/>
    <col min="30" max="30" width="27.28515625" bestFit="1" customWidth="1"/>
    <col min="31" max="31" width="29.140625" bestFit="1" customWidth="1"/>
    <col min="32" max="32" width="30.42578125" bestFit="1" customWidth="1"/>
    <col min="33" max="33" width="3.7109375" style="8" customWidth="1"/>
    <col min="34" max="34" width="24.5703125" style="3" bestFit="1" customWidth="1"/>
    <col min="35" max="35" width="18.28515625" style="1" bestFit="1" customWidth="1"/>
    <col min="36" max="36" width="17.28515625" style="1" bestFit="1" customWidth="1"/>
    <col min="37" max="37" width="20.5703125" style="1" bestFit="1" customWidth="1"/>
    <col min="38" max="38" width="25.140625" style="1" bestFit="1" customWidth="1"/>
    <col min="39" max="39" width="26.7109375" style="1" bestFit="1" customWidth="1"/>
    <col min="40" max="40" width="28.42578125" style="1" bestFit="1" customWidth="1"/>
    <col min="41" max="41" width="3.7109375" style="8" customWidth="1"/>
    <col min="42" max="42" width="24.5703125" style="3" bestFit="1" customWidth="1"/>
    <col min="43" max="43" width="18.28515625" style="1" bestFit="1" customWidth="1"/>
    <col min="44" max="44" width="17.28515625" style="1" bestFit="1" customWidth="1"/>
    <col min="45" max="45" width="20.5703125" style="1" bestFit="1" customWidth="1"/>
    <col min="46" max="46" width="25.140625" style="1" bestFit="1" customWidth="1"/>
    <col min="47" max="47" width="26.7109375" style="1" bestFit="1" customWidth="1"/>
    <col min="48" max="48" width="28.42578125" style="1" bestFit="1" customWidth="1"/>
    <col min="49" max="49" width="3.7109375" style="8" customWidth="1"/>
  </cols>
  <sheetData>
    <row r="1" spans="1:49" s="36" customFormat="1" ht="61.5" x14ac:dyDescent="0.9">
      <c r="A1" s="35"/>
      <c r="E1" s="41" t="s">
        <v>48</v>
      </c>
      <c r="F1" s="41"/>
      <c r="G1" s="41"/>
      <c r="I1" s="35"/>
      <c r="M1" s="41" t="s">
        <v>49</v>
      </c>
      <c r="N1" s="41"/>
      <c r="O1" s="41"/>
      <c r="Q1" s="35"/>
      <c r="U1" s="41" t="s">
        <v>48</v>
      </c>
      <c r="V1" s="41"/>
      <c r="W1" s="41"/>
      <c r="Y1" s="35"/>
      <c r="AC1" s="41" t="s">
        <v>49</v>
      </c>
      <c r="AD1" s="41"/>
      <c r="AE1" s="41"/>
      <c r="AG1" s="37"/>
      <c r="AH1" s="38"/>
      <c r="AI1" s="39"/>
      <c r="AJ1" s="39"/>
      <c r="AK1" s="41" t="s">
        <v>48</v>
      </c>
      <c r="AL1" s="41"/>
      <c r="AM1" s="41"/>
      <c r="AN1" s="39"/>
      <c r="AO1" s="37"/>
      <c r="AP1" s="38"/>
      <c r="AQ1" s="39"/>
      <c r="AR1" s="39"/>
      <c r="AS1" s="41" t="s">
        <v>49</v>
      </c>
      <c r="AT1" s="41"/>
      <c r="AU1" s="41"/>
      <c r="AV1" s="39"/>
      <c r="AW1" s="37"/>
    </row>
    <row r="2" spans="1:49" x14ac:dyDescent="0.25">
      <c r="A2" s="5"/>
      <c r="B2" s="6"/>
      <c r="C2" s="5"/>
      <c r="D2" s="5"/>
      <c r="E2" s="5"/>
      <c r="F2" s="5"/>
      <c r="G2" s="5"/>
      <c r="H2" s="5"/>
      <c r="I2" s="5"/>
      <c r="J2" s="6"/>
      <c r="K2" s="5"/>
      <c r="L2" s="5"/>
      <c r="M2" s="5"/>
      <c r="N2" s="5"/>
      <c r="O2" s="5"/>
      <c r="P2" s="5"/>
      <c r="Q2" s="5"/>
      <c r="R2" s="6"/>
      <c r="S2" s="5"/>
      <c r="T2" s="5"/>
      <c r="U2" s="5"/>
      <c r="V2" s="5"/>
      <c r="W2" s="5"/>
      <c r="X2" s="5"/>
      <c r="Y2" s="5"/>
      <c r="Z2" s="6"/>
      <c r="AA2" s="5"/>
      <c r="AB2" s="5"/>
      <c r="AC2" s="5"/>
      <c r="AD2" s="5"/>
      <c r="AE2" s="5"/>
      <c r="AF2" s="5"/>
      <c r="AG2" s="5"/>
      <c r="AH2" s="6"/>
      <c r="AI2" s="5"/>
      <c r="AJ2" s="5"/>
      <c r="AK2" s="5"/>
      <c r="AL2" s="5"/>
      <c r="AM2" s="5"/>
      <c r="AN2" s="5"/>
      <c r="AO2" s="5"/>
      <c r="AP2" s="6"/>
      <c r="AQ2" s="5"/>
      <c r="AR2" s="5"/>
      <c r="AS2" s="5"/>
      <c r="AT2" s="5"/>
      <c r="AU2" s="5"/>
      <c r="AV2" s="5"/>
      <c r="AW2" s="5"/>
    </row>
    <row r="3" spans="1:49" x14ac:dyDescent="0.25">
      <c r="A3" s="8"/>
      <c r="B3" s="9" t="s">
        <v>11</v>
      </c>
      <c r="C3" s="10"/>
      <c r="D3" s="10"/>
      <c r="E3" s="10"/>
      <c r="F3" s="10"/>
      <c r="G3" s="10"/>
      <c r="H3" s="10"/>
      <c r="I3" s="8"/>
      <c r="J3" s="9" t="s">
        <v>11</v>
      </c>
      <c r="K3" s="10"/>
      <c r="L3" s="10"/>
      <c r="M3" s="10"/>
      <c r="N3" s="10"/>
      <c r="O3" s="10"/>
      <c r="P3" s="10"/>
      <c r="Q3" s="8"/>
      <c r="R3" s="4" t="s">
        <v>13</v>
      </c>
      <c r="S3" s="11"/>
      <c r="T3" s="11"/>
      <c r="U3" s="11"/>
      <c r="V3" s="11"/>
      <c r="W3" s="11"/>
      <c r="X3" s="11"/>
      <c r="Y3" s="8"/>
      <c r="Z3" s="4" t="s">
        <v>13</v>
      </c>
      <c r="AA3" s="11"/>
      <c r="AB3" s="11"/>
      <c r="AC3" s="11"/>
      <c r="AD3" s="11"/>
      <c r="AE3" s="11"/>
      <c r="AF3" s="11"/>
      <c r="AH3" s="29" t="s">
        <v>52</v>
      </c>
      <c r="AI3" s="30"/>
      <c r="AJ3" s="30"/>
      <c r="AK3" s="30"/>
      <c r="AL3" s="30"/>
      <c r="AM3" s="30"/>
      <c r="AN3" s="30"/>
      <c r="AP3" s="29" t="s">
        <v>52</v>
      </c>
      <c r="AQ3" s="30"/>
      <c r="AR3" s="30"/>
      <c r="AS3" s="30"/>
      <c r="AT3" s="30"/>
      <c r="AU3" s="30"/>
      <c r="AV3" s="30"/>
    </row>
    <row r="4" spans="1:49" x14ac:dyDescent="0.25">
      <c r="A4" s="8"/>
      <c r="B4" s="9" t="s">
        <v>6</v>
      </c>
      <c r="C4" s="10"/>
      <c r="D4" s="10"/>
      <c r="E4" s="10"/>
      <c r="F4" s="10"/>
      <c r="G4" s="10"/>
      <c r="H4" s="10"/>
      <c r="I4" s="8"/>
      <c r="J4" s="9" t="s">
        <v>6</v>
      </c>
      <c r="K4" s="10"/>
      <c r="L4" s="10"/>
      <c r="M4" s="10"/>
      <c r="N4" s="10"/>
      <c r="O4" s="10"/>
      <c r="P4" s="10"/>
      <c r="Q4" s="8"/>
      <c r="R4" s="4" t="s">
        <v>6</v>
      </c>
      <c r="S4" s="11"/>
      <c r="T4" s="11"/>
      <c r="U4" s="11"/>
      <c r="V4" s="11"/>
      <c r="W4" s="11"/>
      <c r="X4" s="11"/>
      <c r="Y4" s="8"/>
      <c r="Z4" s="4" t="s">
        <v>6</v>
      </c>
      <c r="AA4" s="11"/>
      <c r="AB4" s="11"/>
      <c r="AC4" s="11"/>
      <c r="AD4" s="11"/>
      <c r="AE4" s="11"/>
      <c r="AF4" s="11"/>
      <c r="AH4" s="29" t="s">
        <v>6</v>
      </c>
      <c r="AI4" s="29"/>
      <c r="AJ4" s="30"/>
      <c r="AK4" s="29"/>
      <c r="AL4" s="30"/>
      <c r="AM4" s="30"/>
      <c r="AN4" s="30"/>
      <c r="AP4" s="29" t="s">
        <v>6</v>
      </c>
      <c r="AQ4" s="29"/>
      <c r="AR4" s="30"/>
      <c r="AS4" s="29"/>
      <c r="AT4" s="30"/>
      <c r="AU4" s="30"/>
      <c r="AV4" s="30"/>
    </row>
    <row r="5" spans="1:49" x14ac:dyDescent="0.25">
      <c r="A5" s="12"/>
      <c r="B5" s="3"/>
      <c r="C5" s="3" t="s">
        <v>1</v>
      </c>
      <c r="D5" s="3" t="s">
        <v>2</v>
      </c>
      <c r="E5" s="3" t="s">
        <v>3</v>
      </c>
      <c r="F5" s="3" t="s">
        <v>5</v>
      </c>
      <c r="G5" s="3" t="s">
        <v>4</v>
      </c>
      <c r="H5" s="3" t="s">
        <v>28</v>
      </c>
      <c r="I5" s="12"/>
      <c r="J5" s="3"/>
      <c r="K5" s="3" t="s">
        <v>1</v>
      </c>
      <c r="L5" s="3" t="s">
        <v>2</v>
      </c>
      <c r="M5" s="3" t="s">
        <v>3</v>
      </c>
      <c r="N5" s="3" t="s">
        <v>5</v>
      </c>
      <c r="O5" s="3" t="s">
        <v>4</v>
      </c>
      <c r="P5" s="3" t="s">
        <v>28</v>
      </c>
      <c r="Q5" s="12"/>
      <c r="R5" s="3"/>
      <c r="S5" s="3" t="s">
        <v>1</v>
      </c>
      <c r="T5" s="3" t="s">
        <v>2</v>
      </c>
      <c r="U5" s="3" t="s">
        <v>3</v>
      </c>
      <c r="V5" s="3" t="s">
        <v>5</v>
      </c>
      <c r="W5" s="3" t="s">
        <v>4</v>
      </c>
      <c r="X5" s="3" t="s">
        <v>28</v>
      </c>
      <c r="Y5" s="12"/>
      <c r="Z5" s="3"/>
      <c r="AA5" s="3" t="s">
        <v>1</v>
      </c>
      <c r="AB5" s="3" t="s">
        <v>2</v>
      </c>
      <c r="AC5" s="3" t="s">
        <v>3</v>
      </c>
      <c r="AD5" s="3" t="s">
        <v>5</v>
      </c>
      <c r="AE5" s="3" t="s">
        <v>4</v>
      </c>
      <c r="AF5" s="3" t="s">
        <v>28</v>
      </c>
      <c r="AG5" s="12"/>
      <c r="AI5" s="3" t="s">
        <v>1</v>
      </c>
      <c r="AJ5" s="3" t="s">
        <v>2</v>
      </c>
      <c r="AK5" s="3" t="s">
        <v>3</v>
      </c>
      <c r="AL5" s="3" t="s">
        <v>5</v>
      </c>
      <c r="AM5" s="3" t="s">
        <v>4</v>
      </c>
      <c r="AN5" s="3" t="s">
        <v>28</v>
      </c>
      <c r="AO5" s="12"/>
      <c r="AQ5" s="3" t="s">
        <v>1</v>
      </c>
      <c r="AR5" s="3" t="s">
        <v>2</v>
      </c>
      <c r="AS5" s="3" t="s">
        <v>3</v>
      </c>
      <c r="AT5" s="3" t="s">
        <v>5</v>
      </c>
      <c r="AU5" s="3" t="s">
        <v>4</v>
      </c>
      <c r="AV5" s="3" t="s">
        <v>28</v>
      </c>
      <c r="AW5" s="12"/>
    </row>
    <row r="6" spans="1:49" x14ac:dyDescent="0.25">
      <c r="A6" s="8"/>
      <c r="B6" s="13" t="s">
        <v>0</v>
      </c>
      <c r="C6" s="1"/>
      <c r="D6" s="1"/>
      <c r="E6" s="1"/>
      <c r="F6" s="1"/>
      <c r="G6" s="1"/>
      <c r="H6" s="1"/>
      <c r="I6" s="8"/>
      <c r="J6" s="13" t="s">
        <v>0</v>
      </c>
      <c r="K6" s="1"/>
      <c r="L6" s="1"/>
      <c r="M6" s="1"/>
      <c r="N6" s="1"/>
      <c r="O6" s="1"/>
      <c r="P6" s="1"/>
      <c r="Q6" s="8"/>
      <c r="R6" s="14" t="s">
        <v>0</v>
      </c>
      <c r="S6" s="1"/>
      <c r="T6" s="1"/>
      <c r="U6" s="1"/>
      <c r="V6" s="1"/>
      <c r="W6" s="1"/>
      <c r="X6" s="1"/>
      <c r="Y6" s="8"/>
      <c r="Z6" s="14" t="s">
        <v>0</v>
      </c>
      <c r="AA6" s="1"/>
      <c r="AB6" s="1"/>
      <c r="AC6" s="1"/>
      <c r="AD6" s="1"/>
      <c r="AE6" s="1"/>
      <c r="AF6" s="1"/>
      <c r="AH6" s="28" t="s">
        <v>0</v>
      </c>
      <c r="AI6" s="3"/>
      <c r="AJ6" s="3"/>
      <c r="AK6" s="3"/>
      <c r="AL6" s="3"/>
      <c r="AM6" s="3"/>
      <c r="AN6" s="3"/>
      <c r="AP6" s="28" t="s">
        <v>0</v>
      </c>
      <c r="AQ6" s="3"/>
      <c r="AR6" s="3"/>
      <c r="AS6" s="3"/>
      <c r="AT6" s="3"/>
      <c r="AU6" s="3"/>
      <c r="AV6" s="3"/>
    </row>
    <row r="7" spans="1:49" x14ac:dyDescent="0.25">
      <c r="A7" s="8"/>
      <c r="B7" s="15" t="s">
        <v>42</v>
      </c>
      <c r="C7" s="1">
        <v>312</v>
      </c>
      <c r="D7" s="1">
        <v>8</v>
      </c>
      <c r="E7" s="1">
        <f t="shared" ref="E7:E10" si="0">C7/D7</f>
        <v>39</v>
      </c>
      <c r="F7" s="1">
        <v>312</v>
      </c>
      <c r="G7" s="1">
        <f t="shared" ref="G7:G10" si="1">C7-F7</f>
        <v>0</v>
      </c>
      <c r="H7" s="1">
        <f>F7/D7</f>
        <v>39</v>
      </c>
      <c r="I7" s="8"/>
      <c r="J7" s="15" t="s">
        <v>42</v>
      </c>
      <c r="K7" s="1">
        <v>312</v>
      </c>
      <c r="L7" s="1">
        <v>8</v>
      </c>
      <c r="M7" s="1">
        <f t="shared" ref="M7:M10" si="2">K7/L7</f>
        <v>39</v>
      </c>
      <c r="N7" s="1">
        <v>312</v>
      </c>
      <c r="O7" s="1">
        <f t="shared" ref="O7:O10" si="3">K7-N7</f>
        <v>0</v>
      </c>
      <c r="P7" s="1">
        <f>N7/L7</f>
        <v>39</v>
      </c>
      <c r="Q7" s="8"/>
      <c r="R7" s="3" t="s">
        <v>23</v>
      </c>
      <c r="S7" s="1">
        <v>115</v>
      </c>
      <c r="T7" s="1">
        <v>8</v>
      </c>
      <c r="U7" s="1">
        <f t="shared" ref="U7:U9" si="4">S7/T7</f>
        <v>14.375</v>
      </c>
      <c r="V7" s="1">
        <v>114</v>
      </c>
      <c r="W7" s="1">
        <f t="shared" ref="W7:W9" si="5">S7-V7</f>
        <v>1</v>
      </c>
      <c r="X7" s="1">
        <f>V7/T7</f>
        <v>14.25</v>
      </c>
      <c r="Y7" s="8"/>
      <c r="Z7" s="3" t="s">
        <v>23</v>
      </c>
      <c r="AA7" s="1">
        <v>115</v>
      </c>
      <c r="AB7" s="1">
        <v>8</v>
      </c>
      <c r="AC7" s="1">
        <f t="shared" ref="AC7:AC9" si="6">AA7/AB7</f>
        <v>14.375</v>
      </c>
      <c r="AD7" s="1">
        <v>114</v>
      </c>
      <c r="AE7" s="1">
        <f t="shared" ref="AE7:AE9" si="7">AA7-AD7</f>
        <v>1</v>
      </c>
      <c r="AF7" s="1">
        <f>AD7/AB7</f>
        <v>14.25</v>
      </c>
      <c r="AH7" s="15" t="s">
        <v>58</v>
      </c>
      <c r="AI7" s="1">
        <v>152</v>
      </c>
      <c r="AJ7" s="1">
        <v>10</v>
      </c>
      <c r="AK7" s="1">
        <f>AI7/AJ7</f>
        <v>15.2</v>
      </c>
      <c r="AL7" s="1">
        <f>AI7-AM7</f>
        <v>152</v>
      </c>
      <c r="AM7" s="1">
        <v>0</v>
      </c>
      <c r="AN7" s="1">
        <f>AL7/AJ7</f>
        <v>15.2</v>
      </c>
      <c r="AP7" s="15" t="s">
        <v>58</v>
      </c>
      <c r="AQ7" s="1">
        <v>152</v>
      </c>
      <c r="AR7" s="1">
        <v>10</v>
      </c>
      <c r="AS7" s="1">
        <f>AQ7/AR7</f>
        <v>15.2</v>
      </c>
      <c r="AT7" s="1">
        <f>AQ7-AU7</f>
        <v>152</v>
      </c>
      <c r="AU7" s="1">
        <v>0</v>
      </c>
      <c r="AV7" s="1">
        <f>AT7/AR7</f>
        <v>15.2</v>
      </c>
    </row>
    <row r="8" spans="1:49" x14ac:dyDescent="0.25">
      <c r="A8" s="8"/>
      <c r="B8" s="15" t="s">
        <v>43</v>
      </c>
      <c r="C8" s="1">
        <v>282</v>
      </c>
      <c r="D8" s="1">
        <v>8</v>
      </c>
      <c r="E8" s="1">
        <f t="shared" si="0"/>
        <v>35.25</v>
      </c>
      <c r="F8" s="1">
        <v>282</v>
      </c>
      <c r="G8" s="1">
        <f t="shared" si="1"/>
        <v>0</v>
      </c>
      <c r="H8" s="1">
        <f t="shared" ref="H8:H10" si="8">F8/D8</f>
        <v>35.25</v>
      </c>
      <c r="I8" s="8"/>
      <c r="J8" s="15" t="s">
        <v>43</v>
      </c>
      <c r="K8" s="1">
        <v>282</v>
      </c>
      <c r="L8" s="1">
        <v>8</v>
      </c>
      <c r="M8" s="1">
        <f t="shared" si="2"/>
        <v>35.25</v>
      </c>
      <c r="N8" s="1">
        <v>282</v>
      </c>
      <c r="O8" s="1">
        <f t="shared" si="3"/>
        <v>0</v>
      </c>
      <c r="P8" s="1">
        <f t="shared" ref="P8:P10" si="9">N8/L8</f>
        <v>35.25</v>
      </c>
      <c r="Q8" s="8"/>
      <c r="R8" s="3" t="s">
        <v>24</v>
      </c>
      <c r="S8" s="1">
        <v>132</v>
      </c>
      <c r="T8" s="1">
        <v>9</v>
      </c>
      <c r="U8" s="1">
        <f t="shared" si="4"/>
        <v>14.666666666666666</v>
      </c>
      <c r="V8" s="1">
        <v>132</v>
      </c>
      <c r="W8" s="1">
        <f t="shared" si="5"/>
        <v>0</v>
      </c>
      <c r="X8" s="1">
        <f t="shared" ref="X8:X9" si="10">V8/T8</f>
        <v>14.666666666666666</v>
      </c>
      <c r="Y8" s="8"/>
      <c r="Z8" s="3" t="s">
        <v>24</v>
      </c>
      <c r="AA8" s="1">
        <v>132</v>
      </c>
      <c r="AB8" s="1">
        <v>9</v>
      </c>
      <c r="AC8" s="1">
        <f t="shared" si="6"/>
        <v>14.666666666666666</v>
      </c>
      <c r="AD8" s="1">
        <v>132</v>
      </c>
      <c r="AE8" s="1">
        <f t="shared" si="7"/>
        <v>0</v>
      </c>
      <c r="AF8" s="1">
        <f t="shared" ref="AF8:AF9" si="11">AD8/AB8</f>
        <v>14.666666666666666</v>
      </c>
      <c r="AH8" s="15" t="s">
        <v>59</v>
      </c>
      <c r="AI8" s="1">
        <v>141</v>
      </c>
      <c r="AJ8" s="1">
        <v>9</v>
      </c>
      <c r="AK8" s="1">
        <f t="shared" ref="AK8:AK10" si="12">AI8/AJ8</f>
        <v>15.666666666666666</v>
      </c>
      <c r="AL8" s="1">
        <f t="shared" ref="AL8:AL10" si="13">AI8-AM8</f>
        <v>141</v>
      </c>
      <c r="AM8" s="1">
        <v>0</v>
      </c>
      <c r="AN8" s="1">
        <f t="shared" ref="AN8:AN10" si="14">AL8/AJ8</f>
        <v>15.666666666666666</v>
      </c>
      <c r="AP8" s="15" t="s">
        <v>59</v>
      </c>
      <c r="AQ8" s="1">
        <v>141</v>
      </c>
      <c r="AR8" s="1">
        <v>9</v>
      </c>
      <c r="AS8" s="1">
        <f t="shared" ref="AS8:AS10" si="15">AQ8/AR8</f>
        <v>15.666666666666666</v>
      </c>
      <c r="AT8" s="1">
        <f t="shared" ref="AT8:AT10" si="16">AQ8-AU8</f>
        <v>141</v>
      </c>
      <c r="AU8" s="1">
        <v>0</v>
      </c>
      <c r="AV8" s="1">
        <f t="shared" ref="AV8:AV10" si="17">AT8/AR8</f>
        <v>15.666666666666666</v>
      </c>
    </row>
    <row r="9" spans="1:49" x14ac:dyDescent="0.25">
      <c r="A9" s="8"/>
      <c r="B9" s="15" t="s">
        <v>44</v>
      </c>
      <c r="C9" s="1">
        <v>309</v>
      </c>
      <c r="D9" s="1">
        <v>8</v>
      </c>
      <c r="E9" s="1">
        <f t="shared" si="0"/>
        <v>38.625</v>
      </c>
      <c r="F9" s="1">
        <v>309</v>
      </c>
      <c r="G9" s="1">
        <f t="shared" si="1"/>
        <v>0</v>
      </c>
      <c r="H9" s="1">
        <f t="shared" si="8"/>
        <v>38.625</v>
      </c>
      <c r="I9" s="8"/>
      <c r="J9" s="15" t="s">
        <v>44</v>
      </c>
      <c r="K9" s="1">
        <v>309</v>
      </c>
      <c r="L9" s="1">
        <v>8</v>
      </c>
      <c r="M9" s="1">
        <f t="shared" si="2"/>
        <v>38.625</v>
      </c>
      <c r="N9" s="1">
        <v>309</v>
      </c>
      <c r="O9" s="1">
        <f t="shared" si="3"/>
        <v>0</v>
      </c>
      <c r="P9" s="1">
        <f t="shared" si="9"/>
        <v>38.625</v>
      </c>
      <c r="Q9" s="8"/>
      <c r="R9" s="3" t="s">
        <v>25</v>
      </c>
      <c r="S9" s="1">
        <v>127</v>
      </c>
      <c r="T9" s="1">
        <v>8</v>
      </c>
      <c r="U9" s="1">
        <f t="shared" si="4"/>
        <v>15.875</v>
      </c>
      <c r="V9" s="1">
        <v>127</v>
      </c>
      <c r="W9" s="1">
        <f t="shared" si="5"/>
        <v>0</v>
      </c>
      <c r="X9" s="1">
        <f t="shared" si="10"/>
        <v>15.875</v>
      </c>
      <c r="Y9" s="8"/>
      <c r="Z9" s="3" t="s">
        <v>25</v>
      </c>
      <c r="AA9" s="1">
        <v>127</v>
      </c>
      <c r="AB9" s="1">
        <v>8</v>
      </c>
      <c r="AC9" s="1">
        <f t="shared" si="6"/>
        <v>15.875</v>
      </c>
      <c r="AD9" s="1">
        <v>127</v>
      </c>
      <c r="AE9" s="1">
        <f t="shared" si="7"/>
        <v>0</v>
      </c>
      <c r="AF9" s="1">
        <f t="shared" si="11"/>
        <v>15.875</v>
      </c>
      <c r="AH9" s="15" t="s">
        <v>60</v>
      </c>
      <c r="AI9" s="1">
        <v>150</v>
      </c>
      <c r="AJ9" s="1">
        <v>9</v>
      </c>
      <c r="AK9" s="1">
        <f t="shared" si="12"/>
        <v>16.666666666666668</v>
      </c>
      <c r="AL9" s="1">
        <f t="shared" si="13"/>
        <v>150</v>
      </c>
      <c r="AM9" s="1">
        <v>0</v>
      </c>
      <c r="AN9" s="1">
        <f t="shared" si="14"/>
        <v>16.666666666666668</v>
      </c>
      <c r="AP9" s="15" t="s">
        <v>60</v>
      </c>
      <c r="AQ9" s="1">
        <v>150</v>
      </c>
      <c r="AR9" s="1">
        <v>9</v>
      </c>
      <c r="AS9" s="1">
        <f t="shared" si="15"/>
        <v>16.666666666666668</v>
      </c>
      <c r="AT9" s="1">
        <f t="shared" si="16"/>
        <v>150</v>
      </c>
      <c r="AU9" s="1">
        <v>0</v>
      </c>
      <c r="AV9" s="1">
        <f t="shared" si="17"/>
        <v>16.666666666666668</v>
      </c>
    </row>
    <row r="10" spans="1:49" x14ac:dyDescent="0.25">
      <c r="A10" s="8"/>
      <c r="B10" s="15" t="s">
        <v>45</v>
      </c>
      <c r="C10" s="1">
        <v>303</v>
      </c>
      <c r="D10" s="1">
        <v>8</v>
      </c>
      <c r="E10" s="1">
        <f t="shared" si="0"/>
        <v>37.875</v>
      </c>
      <c r="F10" s="1">
        <v>303</v>
      </c>
      <c r="G10" s="1">
        <f t="shared" si="1"/>
        <v>0</v>
      </c>
      <c r="H10" s="1">
        <f t="shared" si="8"/>
        <v>37.875</v>
      </c>
      <c r="I10" s="8"/>
      <c r="J10" s="15" t="s">
        <v>45</v>
      </c>
      <c r="K10" s="1">
        <v>303</v>
      </c>
      <c r="L10" s="1">
        <v>8</v>
      </c>
      <c r="M10" s="1">
        <f t="shared" si="2"/>
        <v>37.875</v>
      </c>
      <c r="N10" s="1">
        <v>303</v>
      </c>
      <c r="O10" s="1">
        <f t="shared" si="3"/>
        <v>0</v>
      </c>
      <c r="P10" s="1">
        <f t="shared" si="9"/>
        <v>37.875</v>
      </c>
      <c r="Q10" s="8"/>
      <c r="R10" s="3" t="s">
        <v>26</v>
      </c>
      <c r="S10" s="1">
        <v>152</v>
      </c>
      <c r="T10" s="1">
        <v>8</v>
      </c>
      <c r="U10" s="1">
        <f>S10/T10</f>
        <v>19</v>
      </c>
      <c r="V10" s="1">
        <v>151</v>
      </c>
      <c r="W10" s="1">
        <f>S10-V10</f>
        <v>1</v>
      </c>
      <c r="X10" s="1">
        <f>V10/T10</f>
        <v>18.875</v>
      </c>
      <c r="Y10" s="8"/>
      <c r="Z10" s="3" t="s">
        <v>26</v>
      </c>
      <c r="AA10" s="1">
        <v>152</v>
      </c>
      <c r="AB10" s="1">
        <v>8</v>
      </c>
      <c r="AC10" s="1">
        <f>AA10/AB10</f>
        <v>19</v>
      </c>
      <c r="AD10" s="1">
        <v>151</v>
      </c>
      <c r="AE10" s="1">
        <f>AA10-AD10</f>
        <v>1</v>
      </c>
      <c r="AF10" s="1">
        <f>AD10/AB10</f>
        <v>18.875</v>
      </c>
      <c r="AH10" s="15" t="s">
        <v>61</v>
      </c>
      <c r="AI10" s="1">
        <v>140</v>
      </c>
      <c r="AJ10" s="1">
        <v>9</v>
      </c>
      <c r="AK10" s="1">
        <f t="shared" si="12"/>
        <v>15.555555555555555</v>
      </c>
      <c r="AL10" s="1">
        <f t="shared" si="13"/>
        <v>140</v>
      </c>
      <c r="AM10" s="1">
        <v>0</v>
      </c>
      <c r="AN10" s="1">
        <f t="shared" si="14"/>
        <v>15.555555555555555</v>
      </c>
      <c r="AP10" s="15" t="s">
        <v>61</v>
      </c>
      <c r="AQ10" s="1">
        <v>140</v>
      </c>
      <c r="AR10" s="1">
        <v>9</v>
      </c>
      <c r="AS10" s="1">
        <f t="shared" si="15"/>
        <v>15.555555555555555</v>
      </c>
      <c r="AT10" s="1">
        <f t="shared" si="16"/>
        <v>140</v>
      </c>
      <c r="AU10" s="1">
        <v>0</v>
      </c>
      <c r="AV10" s="1">
        <f t="shared" si="17"/>
        <v>15.555555555555555</v>
      </c>
    </row>
    <row r="11" spans="1:49" x14ac:dyDescent="0.25">
      <c r="A11" s="8"/>
      <c r="B11" s="3"/>
      <c r="C11" s="1"/>
      <c r="D11" s="1"/>
      <c r="E11" s="1"/>
      <c r="F11" s="1"/>
      <c r="G11" s="1"/>
      <c r="H11" s="1"/>
      <c r="I11" s="8"/>
      <c r="J11" s="3"/>
      <c r="K11" s="1"/>
      <c r="L11" s="1"/>
      <c r="M11" s="1"/>
      <c r="N11" s="1"/>
      <c r="O11" s="1"/>
      <c r="P11" s="1"/>
      <c r="Q11" s="8"/>
      <c r="R11" s="3" t="s">
        <v>27</v>
      </c>
      <c r="S11" s="1">
        <v>139</v>
      </c>
      <c r="T11" s="1">
        <v>9</v>
      </c>
      <c r="U11" s="1">
        <f>S11/T11</f>
        <v>15.444444444444445</v>
      </c>
      <c r="V11" s="1">
        <v>139</v>
      </c>
      <c r="W11" s="1">
        <f>S11-V11</f>
        <v>0</v>
      </c>
      <c r="X11" s="1">
        <f>V11/T11</f>
        <v>15.444444444444445</v>
      </c>
      <c r="Y11" s="8"/>
      <c r="Z11" s="3" t="s">
        <v>27</v>
      </c>
      <c r="AA11" s="1">
        <v>139</v>
      </c>
      <c r="AB11" s="1">
        <v>9</v>
      </c>
      <c r="AC11" s="1">
        <f>AA11/AB11</f>
        <v>15.444444444444445</v>
      </c>
      <c r="AD11" s="1">
        <v>139</v>
      </c>
      <c r="AE11" s="1">
        <f>AA11-AD11</f>
        <v>0</v>
      </c>
      <c r="AF11" s="1">
        <f>AD11/AB11</f>
        <v>15.444444444444445</v>
      </c>
      <c r="AI11" s="3"/>
      <c r="AQ11" s="3"/>
    </row>
    <row r="12" spans="1:49" x14ac:dyDescent="0.25">
      <c r="A12" s="8"/>
      <c r="B12" s="3"/>
      <c r="C12" s="1"/>
      <c r="D12" s="1"/>
      <c r="E12" s="1"/>
      <c r="F12" s="1"/>
      <c r="G12" s="1"/>
      <c r="H12" s="1"/>
      <c r="I12" s="8"/>
      <c r="J12" s="3"/>
      <c r="K12" s="1"/>
      <c r="L12" s="1"/>
      <c r="M12" s="1"/>
      <c r="N12" s="1"/>
      <c r="O12" s="1"/>
      <c r="P12" s="1"/>
      <c r="Q12" s="8"/>
      <c r="R12" s="15" t="s">
        <v>29</v>
      </c>
      <c r="S12" s="1">
        <v>130</v>
      </c>
      <c r="T12" s="1">
        <v>8</v>
      </c>
      <c r="U12" s="1">
        <f t="shared" ref="U12:U15" si="18">S12/T12</f>
        <v>16.25</v>
      </c>
      <c r="V12" s="1">
        <v>130</v>
      </c>
      <c r="W12" s="1">
        <f t="shared" ref="W12:W15" si="19">S12-V12</f>
        <v>0</v>
      </c>
      <c r="X12" s="1">
        <f t="shared" ref="X12:X15" si="20">V12/T12</f>
        <v>16.25</v>
      </c>
      <c r="Y12" s="8"/>
      <c r="Z12" s="15" t="s">
        <v>29</v>
      </c>
      <c r="AA12" s="1">
        <v>130</v>
      </c>
      <c r="AB12" s="1">
        <v>8</v>
      </c>
      <c r="AC12" s="1">
        <f t="shared" ref="AC12:AC15" si="21">AA12/AB12</f>
        <v>16.25</v>
      </c>
      <c r="AD12" s="1">
        <v>130</v>
      </c>
      <c r="AE12" s="1">
        <f t="shared" ref="AE12:AE15" si="22">AA12-AD12</f>
        <v>0</v>
      </c>
      <c r="AF12" s="1">
        <f t="shared" ref="AF12:AF15" si="23">AD12/AB12</f>
        <v>16.25</v>
      </c>
      <c r="AI12" s="3"/>
      <c r="AQ12" s="3"/>
    </row>
    <row r="13" spans="1:49" x14ac:dyDescent="0.25">
      <c r="A13" s="8"/>
      <c r="B13" s="3"/>
      <c r="C13" s="1"/>
      <c r="D13" s="1"/>
      <c r="E13" s="1"/>
      <c r="F13" s="1"/>
      <c r="G13" s="1"/>
      <c r="H13" s="1"/>
      <c r="I13" s="8"/>
      <c r="J13" s="3"/>
      <c r="K13" s="1"/>
      <c r="L13" s="1"/>
      <c r="M13" s="1"/>
      <c r="N13" s="1"/>
      <c r="O13" s="1"/>
      <c r="P13" s="1"/>
      <c r="Q13" s="8"/>
      <c r="R13" s="15" t="s">
        <v>30</v>
      </c>
      <c r="S13" s="1">
        <v>128</v>
      </c>
      <c r="T13" s="1">
        <v>8</v>
      </c>
      <c r="U13" s="1">
        <f t="shared" si="18"/>
        <v>16</v>
      </c>
      <c r="V13" s="1">
        <v>128</v>
      </c>
      <c r="W13" s="1">
        <f t="shared" si="19"/>
        <v>0</v>
      </c>
      <c r="X13" s="1">
        <f t="shared" si="20"/>
        <v>16</v>
      </c>
      <c r="Y13" s="8"/>
      <c r="Z13" s="15" t="s">
        <v>30</v>
      </c>
      <c r="AA13" s="1">
        <v>128</v>
      </c>
      <c r="AB13" s="1">
        <v>8</v>
      </c>
      <c r="AC13" s="1">
        <f t="shared" si="21"/>
        <v>16</v>
      </c>
      <c r="AD13" s="1">
        <v>128</v>
      </c>
      <c r="AE13" s="1">
        <f t="shared" si="22"/>
        <v>0</v>
      </c>
      <c r="AF13" s="1">
        <f t="shared" si="23"/>
        <v>16</v>
      </c>
    </row>
    <row r="14" spans="1:49" x14ac:dyDescent="0.25">
      <c r="A14" s="8"/>
      <c r="B14" s="3"/>
      <c r="C14" s="1"/>
      <c r="D14" s="1"/>
      <c r="E14" s="1"/>
      <c r="F14" s="1"/>
      <c r="G14" s="1"/>
      <c r="H14" s="1"/>
      <c r="I14" s="8"/>
      <c r="J14" s="3"/>
      <c r="K14" s="1"/>
      <c r="L14" s="1"/>
      <c r="M14" s="1"/>
      <c r="N14" s="1"/>
      <c r="O14" s="1"/>
      <c r="P14" s="1"/>
      <c r="Q14" s="8"/>
      <c r="R14" s="15" t="s">
        <v>31</v>
      </c>
      <c r="S14" s="1">
        <v>124</v>
      </c>
      <c r="T14" s="1">
        <v>8</v>
      </c>
      <c r="U14" s="1">
        <f t="shared" si="18"/>
        <v>15.5</v>
      </c>
      <c r="V14" s="1">
        <v>124</v>
      </c>
      <c r="W14" s="1">
        <f t="shared" si="19"/>
        <v>0</v>
      </c>
      <c r="X14" s="1">
        <f t="shared" si="20"/>
        <v>15.5</v>
      </c>
      <c r="Y14" s="8"/>
      <c r="Z14" s="15" t="s">
        <v>31</v>
      </c>
      <c r="AA14" s="1">
        <v>124</v>
      </c>
      <c r="AB14" s="1">
        <v>8</v>
      </c>
      <c r="AC14" s="1">
        <f t="shared" si="21"/>
        <v>15.5</v>
      </c>
      <c r="AD14" s="1">
        <v>124</v>
      </c>
      <c r="AE14" s="1">
        <f t="shared" si="22"/>
        <v>0</v>
      </c>
      <c r="AF14" s="1">
        <f t="shared" si="23"/>
        <v>15.5</v>
      </c>
      <c r="AI14" s="3"/>
      <c r="AJ14" s="3"/>
      <c r="AK14" s="3"/>
      <c r="AL14" s="3"/>
      <c r="AM14" s="3"/>
      <c r="AN14" s="3"/>
      <c r="AQ14" s="3"/>
      <c r="AR14" s="3"/>
      <c r="AS14" s="3"/>
      <c r="AT14" s="3"/>
      <c r="AU14" s="3"/>
      <c r="AV14" s="3"/>
    </row>
    <row r="15" spans="1:49" x14ac:dyDescent="0.25">
      <c r="A15" s="8"/>
      <c r="B15" s="3"/>
      <c r="C15" s="1"/>
      <c r="D15" s="1"/>
      <c r="E15" s="1"/>
      <c r="F15" s="1"/>
      <c r="G15" s="1"/>
      <c r="H15" s="1"/>
      <c r="I15" s="8"/>
      <c r="J15" s="3"/>
      <c r="K15" s="1"/>
      <c r="L15" s="1"/>
      <c r="M15" s="1"/>
      <c r="N15" s="1"/>
      <c r="O15" s="1"/>
      <c r="P15" s="1"/>
      <c r="Q15" s="8"/>
      <c r="R15" s="15" t="s">
        <v>32</v>
      </c>
      <c r="S15" s="1">
        <v>159</v>
      </c>
      <c r="T15" s="1">
        <v>9</v>
      </c>
      <c r="U15" s="1">
        <f t="shared" si="18"/>
        <v>17.666666666666668</v>
      </c>
      <c r="V15" s="1">
        <v>159</v>
      </c>
      <c r="W15" s="1">
        <f t="shared" si="19"/>
        <v>0</v>
      </c>
      <c r="X15" s="1">
        <f t="shared" si="20"/>
        <v>17.666666666666668</v>
      </c>
      <c r="Y15" s="8"/>
      <c r="Z15" s="15" t="s">
        <v>32</v>
      </c>
      <c r="AA15" s="1">
        <v>159</v>
      </c>
      <c r="AB15" s="1">
        <v>9</v>
      </c>
      <c r="AC15" s="1">
        <f t="shared" si="21"/>
        <v>17.666666666666668</v>
      </c>
      <c r="AD15" s="1">
        <v>159</v>
      </c>
      <c r="AE15" s="1">
        <f t="shared" si="22"/>
        <v>0</v>
      </c>
      <c r="AF15" s="1">
        <f t="shared" si="23"/>
        <v>17.666666666666668</v>
      </c>
      <c r="AI15" s="3"/>
      <c r="AJ15" s="3"/>
      <c r="AK15" s="3"/>
      <c r="AL15" s="3"/>
      <c r="AM15" s="3"/>
      <c r="AN15" s="3"/>
      <c r="AQ15" s="3"/>
      <c r="AR15" s="3"/>
      <c r="AS15" s="3"/>
      <c r="AT15" s="3"/>
      <c r="AU15" s="3"/>
      <c r="AV15" s="3"/>
    </row>
    <row r="16" spans="1:49" ht="15.75" thickBot="1" x14ac:dyDescent="0.3">
      <c r="A16" s="8"/>
      <c r="B16" s="3"/>
      <c r="C16" s="2"/>
      <c r="D16" s="1"/>
      <c r="E16" s="1"/>
      <c r="F16" s="1"/>
      <c r="G16" s="1"/>
      <c r="H16" s="1"/>
      <c r="I16" s="8"/>
      <c r="J16" s="3"/>
      <c r="K16" s="2"/>
      <c r="L16" s="1"/>
      <c r="M16" s="1"/>
      <c r="N16" s="1"/>
      <c r="O16" s="1"/>
      <c r="P16" s="1"/>
      <c r="Q16" s="8"/>
      <c r="R16" s="3"/>
      <c r="S16" s="2"/>
      <c r="T16" s="1"/>
      <c r="U16" s="1"/>
      <c r="V16" s="1"/>
      <c r="W16" s="1"/>
      <c r="X16" s="1"/>
      <c r="Y16" s="8"/>
      <c r="Z16" s="3"/>
      <c r="AA16" s="2"/>
      <c r="AB16" s="1"/>
      <c r="AC16" s="1"/>
      <c r="AD16" s="1"/>
      <c r="AE16" s="1"/>
      <c r="AF16" s="1"/>
      <c r="AH16" s="16"/>
      <c r="AP16" s="16"/>
    </row>
    <row r="17" spans="1:48" x14ac:dyDescent="0.25">
      <c r="A17" s="8"/>
      <c r="B17" s="17" t="s">
        <v>33</v>
      </c>
      <c r="C17" s="1">
        <f t="shared" ref="C17:H17" si="24">AVERAGE(C7:C15)</f>
        <v>301.5</v>
      </c>
      <c r="D17" s="1">
        <f t="shared" si="24"/>
        <v>8</v>
      </c>
      <c r="E17" s="1">
        <f t="shared" si="24"/>
        <v>37.6875</v>
      </c>
      <c r="F17" s="1">
        <f t="shared" si="24"/>
        <v>301.5</v>
      </c>
      <c r="G17" s="1">
        <f t="shared" si="24"/>
        <v>0</v>
      </c>
      <c r="H17" s="18">
        <f t="shared" si="24"/>
        <v>37.6875</v>
      </c>
      <c r="I17" s="8"/>
      <c r="J17" s="17" t="s">
        <v>33</v>
      </c>
      <c r="K17" s="1">
        <f t="shared" ref="K17:P17" si="25">AVERAGE(K7:K15)</f>
        <v>301.5</v>
      </c>
      <c r="L17" s="1">
        <f t="shared" si="25"/>
        <v>8</v>
      </c>
      <c r="M17" s="1">
        <f t="shared" si="25"/>
        <v>37.6875</v>
      </c>
      <c r="N17" s="1">
        <f t="shared" si="25"/>
        <v>301.5</v>
      </c>
      <c r="O17" s="1">
        <f t="shared" si="25"/>
        <v>0</v>
      </c>
      <c r="P17" s="18">
        <f t="shared" si="25"/>
        <v>37.6875</v>
      </c>
      <c r="Q17" s="8"/>
      <c r="R17" s="17" t="s">
        <v>33</v>
      </c>
      <c r="S17" s="1">
        <f t="shared" ref="S17:X17" si="26">AVERAGE(S7:S15)</f>
        <v>134</v>
      </c>
      <c r="T17" s="1">
        <f t="shared" si="26"/>
        <v>8.3333333333333339</v>
      </c>
      <c r="U17" s="1">
        <f t="shared" si="26"/>
        <v>16.086419753086417</v>
      </c>
      <c r="V17" s="1">
        <f t="shared" si="26"/>
        <v>133.77777777777777</v>
      </c>
      <c r="W17" s="1">
        <f t="shared" si="26"/>
        <v>0.22222222222222221</v>
      </c>
      <c r="X17" s="21">
        <f t="shared" si="26"/>
        <v>16.058641975308642</v>
      </c>
      <c r="Y17" s="8"/>
      <c r="Z17" s="17" t="s">
        <v>33</v>
      </c>
      <c r="AA17" s="1">
        <f t="shared" ref="AA17:AF17" si="27">AVERAGE(AA7:AA15)</f>
        <v>134</v>
      </c>
      <c r="AB17" s="1">
        <f t="shared" si="27"/>
        <v>8.3333333333333339</v>
      </c>
      <c r="AC17" s="1">
        <f t="shared" si="27"/>
        <v>16.086419753086417</v>
      </c>
      <c r="AD17" s="1">
        <f t="shared" si="27"/>
        <v>133.77777777777777</v>
      </c>
      <c r="AE17" s="1">
        <f t="shared" si="27"/>
        <v>0.22222222222222221</v>
      </c>
      <c r="AF17" s="21">
        <f t="shared" si="27"/>
        <v>16.058641975308642</v>
      </c>
      <c r="AH17" s="27" t="s">
        <v>33</v>
      </c>
      <c r="AI17" s="1">
        <f t="shared" ref="AI17:AN17" si="28">AVERAGE(AI7:AI14)</f>
        <v>145.75</v>
      </c>
      <c r="AJ17" s="1">
        <f t="shared" si="28"/>
        <v>9.25</v>
      </c>
      <c r="AK17" s="1">
        <f t="shared" si="28"/>
        <v>15.772222222222222</v>
      </c>
      <c r="AL17" s="1">
        <f t="shared" si="28"/>
        <v>145.75</v>
      </c>
      <c r="AM17" s="1">
        <f t="shared" si="28"/>
        <v>0</v>
      </c>
      <c r="AN17" s="31">
        <f t="shared" si="28"/>
        <v>15.772222222222222</v>
      </c>
      <c r="AP17" s="27" t="s">
        <v>33</v>
      </c>
      <c r="AQ17" s="1">
        <f t="shared" ref="AQ17:AV17" si="29">AVERAGE(AQ7:AQ14)</f>
        <v>145.75</v>
      </c>
      <c r="AR17" s="1">
        <f t="shared" si="29"/>
        <v>9.25</v>
      </c>
      <c r="AS17" s="1">
        <f t="shared" si="29"/>
        <v>15.772222222222222</v>
      </c>
      <c r="AT17" s="1">
        <f t="shared" si="29"/>
        <v>145.75</v>
      </c>
      <c r="AU17" s="1">
        <f t="shared" si="29"/>
        <v>0</v>
      </c>
      <c r="AV17" s="31">
        <f t="shared" si="29"/>
        <v>15.772222222222222</v>
      </c>
    </row>
    <row r="18" spans="1:48" x14ac:dyDescent="0.25">
      <c r="A18" s="8"/>
      <c r="B18" s="17" t="s">
        <v>34</v>
      </c>
      <c r="C18" s="1">
        <f t="shared" ref="C18:H18" si="30">STDEV(C7:C15)</f>
        <v>13.527749258468683</v>
      </c>
      <c r="D18" s="1">
        <f t="shared" si="30"/>
        <v>0</v>
      </c>
      <c r="E18" s="1">
        <f t="shared" si="30"/>
        <v>1.6909686573085854</v>
      </c>
      <c r="F18" s="1">
        <f t="shared" si="30"/>
        <v>13.527749258468683</v>
      </c>
      <c r="G18" s="1">
        <f t="shared" si="30"/>
        <v>0</v>
      </c>
      <c r="H18" s="19">
        <f t="shared" si="30"/>
        <v>1.6909686573085854</v>
      </c>
      <c r="I18" s="8"/>
      <c r="J18" s="17" t="s">
        <v>34</v>
      </c>
      <c r="K18" s="1">
        <f t="shared" ref="K18:P18" si="31">STDEV(K7:K15)</f>
        <v>13.527749258468683</v>
      </c>
      <c r="L18" s="1">
        <f t="shared" si="31"/>
        <v>0</v>
      </c>
      <c r="M18" s="1">
        <f t="shared" si="31"/>
        <v>1.6909686573085854</v>
      </c>
      <c r="N18" s="1">
        <f t="shared" si="31"/>
        <v>13.527749258468683</v>
      </c>
      <c r="O18" s="1">
        <f t="shared" si="31"/>
        <v>0</v>
      </c>
      <c r="P18" s="19">
        <f t="shared" si="31"/>
        <v>1.6909686573085854</v>
      </c>
      <c r="Q18" s="8"/>
      <c r="R18" s="17" t="s">
        <v>34</v>
      </c>
      <c r="S18" s="1">
        <f t="shared" ref="S18:X18" si="32">STDEV(S7:S15)</f>
        <v>13.874436925511608</v>
      </c>
      <c r="T18" s="1">
        <f t="shared" si="32"/>
        <v>0.5</v>
      </c>
      <c r="U18" s="1">
        <f t="shared" si="32"/>
        <v>1.4476589794972667</v>
      </c>
      <c r="V18" s="1">
        <f t="shared" si="32"/>
        <v>13.890444357343089</v>
      </c>
      <c r="W18" s="1">
        <f t="shared" si="32"/>
        <v>0.44095855184409843</v>
      </c>
      <c r="X18" s="22">
        <f t="shared" si="32"/>
        <v>1.4356835305635478</v>
      </c>
      <c r="Y18" s="8"/>
      <c r="Z18" s="17" t="s">
        <v>34</v>
      </c>
      <c r="AA18" s="1">
        <f t="shared" ref="AA18:AF18" si="33">STDEV(AA7:AA15)</f>
        <v>13.874436925511608</v>
      </c>
      <c r="AB18" s="1">
        <f t="shared" si="33"/>
        <v>0.5</v>
      </c>
      <c r="AC18" s="1">
        <f t="shared" si="33"/>
        <v>1.4476589794972667</v>
      </c>
      <c r="AD18" s="1">
        <f t="shared" si="33"/>
        <v>13.890444357343089</v>
      </c>
      <c r="AE18" s="1">
        <f t="shared" si="33"/>
        <v>0.44095855184409843</v>
      </c>
      <c r="AF18" s="22">
        <f t="shared" si="33"/>
        <v>1.4356835305635478</v>
      </c>
      <c r="AH18" s="27" t="s">
        <v>34</v>
      </c>
      <c r="AI18" s="1">
        <f t="shared" ref="AI18:AN18" si="34">STDEV(AI7:AI14)</f>
        <v>6.1305247192498404</v>
      </c>
      <c r="AJ18" s="1">
        <f t="shared" si="34"/>
        <v>0.5</v>
      </c>
      <c r="AK18" s="1">
        <f t="shared" si="34"/>
        <v>0.62863756265847348</v>
      </c>
      <c r="AL18" s="1">
        <f t="shared" si="34"/>
        <v>6.1305247192498404</v>
      </c>
      <c r="AM18" s="1">
        <f t="shared" si="34"/>
        <v>0</v>
      </c>
      <c r="AN18" s="32">
        <f t="shared" si="34"/>
        <v>0.62863756265847348</v>
      </c>
      <c r="AP18" s="27" t="s">
        <v>34</v>
      </c>
      <c r="AQ18" s="1">
        <f t="shared" ref="AQ18:AV18" si="35">STDEV(AQ7:AQ14)</f>
        <v>6.1305247192498404</v>
      </c>
      <c r="AR18" s="1">
        <f t="shared" si="35"/>
        <v>0.5</v>
      </c>
      <c r="AS18" s="1">
        <f t="shared" si="35"/>
        <v>0.62863756265847348</v>
      </c>
      <c r="AT18" s="1">
        <f t="shared" si="35"/>
        <v>6.1305247192498404</v>
      </c>
      <c r="AU18" s="1">
        <f t="shared" si="35"/>
        <v>0</v>
      </c>
      <c r="AV18" s="32">
        <f t="shared" si="35"/>
        <v>0.62863756265847348</v>
      </c>
    </row>
    <row r="19" spans="1:48" x14ac:dyDescent="0.25">
      <c r="A19" s="8"/>
      <c r="B19" s="17" t="s">
        <v>35</v>
      </c>
      <c r="C19" s="1">
        <f>C18/SQRT(C20)</f>
        <v>6.7638746292343415</v>
      </c>
      <c r="D19" s="1">
        <f t="shared" ref="D19:H19" si="36">D18/SQRT(D20)</f>
        <v>0</v>
      </c>
      <c r="E19" s="1">
        <f t="shared" si="36"/>
        <v>0.84548432865429268</v>
      </c>
      <c r="F19" s="1">
        <f t="shared" si="36"/>
        <v>6.7638746292343415</v>
      </c>
      <c r="G19" s="1">
        <f t="shared" si="36"/>
        <v>0</v>
      </c>
      <c r="H19" s="19">
        <f t="shared" si="36"/>
        <v>0.84548432865429268</v>
      </c>
      <c r="I19" s="8"/>
      <c r="J19" s="17" t="s">
        <v>35</v>
      </c>
      <c r="K19" s="1">
        <f>K18/SQRT(K20)</f>
        <v>6.7638746292343415</v>
      </c>
      <c r="L19" s="1">
        <f t="shared" ref="L19:P19" si="37">L18/SQRT(L20)</f>
        <v>0</v>
      </c>
      <c r="M19" s="1">
        <f t="shared" si="37"/>
        <v>0.84548432865429268</v>
      </c>
      <c r="N19" s="1">
        <f t="shared" si="37"/>
        <v>6.7638746292343415</v>
      </c>
      <c r="O19" s="1">
        <f t="shared" si="37"/>
        <v>0</v>
      </c>
      <c r="P19" s="19">
        <f t="shared" si="37"/>
        <v>0.84548432865429268</v>
      </c>
      <c r="Q19" s="8"/>
      <c r="R19" s="17" t="s">
        <v>35</v>
      </c>
      <c r="S19" s="1">
        <f>S18/SQRT(S20)</f>
        <v>4.624812308503869</v>
      </c>
      <c r="T19" s="1">
        <f t="shared" ref="T19:X19" si="38">T18/SQRT(T20)</f>
        <v>0.16666666666666666</v>
      </c>
      <c r="U19" s="1">
        <f t="shared" si="38"/>
        <v>0.48255299316575556</v>
      </c>
      <c r="V19" s="1">
        <f t="shared" si="38"/>
        <v>4.630148119114363</v>
      </c>
      <c r="W19" s="1">
        <f t="shared" si="38"/>
        <v>0.14698618394803281</v>
      </c>
      <c r="X19" s="22">
        <f t="shared" si="38"/>
        <v>0.47856117685451594</v>
      </c>
      <c r="Y19" s="8"/>
      <c r="Z19" s="17" t="s">
        <v>35</v>
      </c>
      <c r="AA19" s="1">
        <f>AA18/SQRT(AA20)</f>
        <v>4.624812308503869</v>
      </c>
      <c r="AB19" s="1">
        <f t="shared" ref="AB19:AF19" si="39">AB18/SQRT(AB20)</f>
        <v>0.16666666666666666</v>
      </c>
      <c r="AC19" s="1">
        <f t="shared" si="39"/>
        <v>0.48255299316575556</v>
      </c>
      <c r="AD19" s="1">
        <f t="shared" si="39"/>
        <v>4.630148119114363</v>
      </c>
      <c r="AE19" s="1">
        <f t="shared" si="39"/>
        <v>0.14698618394803281</v>
      </c>
      <c r="AF19" s="22">
        <f t="shared" si="39"/>
        <v>0.47856117685451594</v>
      </c>
      <c r="AH19" s="27" t="s">
        <v>35</v>
      </c>
      <c r="AI19" s="1">
        <f>AI18/SQRT(AI20)</f>
        <v>3.0652623596249202</v>
      </c>
      <c r="AJ19" s="1">
        <f t="shared" ref="AJ19:AN19" si="40">AJ18/SQRT(AJ20)</f>
        <v>0.25</v>
      </c>
      <c r="AK19" s="1">
        <f t="shared" si="40"/>
        <v>0.31431878132923674</v>
      </c>
      <c r="AL19" s="1">
        <f t="shared" si="40"/>
        <v>3.0652623596249202</v>
      </c>
      <c r="AM19" s="1">
        <f t="shared" si="40"/>
        <v>0</v>
      </c>
      <c r="AN19" s="32">
        <f t="shared" si="40"/>
        <v>0.31431878132923674</v>
      </c>
      <c r="AP19" s="27" t="s">
        <v>35</v>
      </c>
      <c r="AQ19" s="1">
        <f>AQ18/SQRT(AQ20)</f>
        <v>3.0652623596249202</v>
      </c>
      <c r="AR19" s="1">
        <f t="shared" ref="AR19:AV19" si="41">AR18/SQRT(AR20)</f>
        <v>0.25</v>
      </c>
      <c r="AS19" s="1">
        <f t="shared" si="41"/>
        <v>0.31431878132923674</v>
      </c>
      <c r="AT19" s="1">
        <f t="shared" si="41"/>
        <v>3.0652623596249202</v>
      </c>
      <c r="AU19" s="1">
        <f t="shared" si="41"/>
        <v>0</v>
      </c>
      <c r="AV19" s="32">
        <f t="shared" si="41"/>
        <v>0.31431878132923674</v>
      </c>
    </row>
    <row r="20" spans="1:48" ht="15.75" thickBot="1" x14ac:dyDescent="0.3">
      <c r="A20" s="8"/>
      <c r="B20" s="17" t="s">
        <v>36</v>
      </c>
      <c r="C20" s="1">
        <f t="shared" ref="C20:H20" si="42">COUNTA(C7:C15)</f>
        <v>4</v>
      </c>
      <c r="D20" s="1">
        <f t="shared" si="42"/>
        <v>4</v>
      </c>
      <c r="E20" s="1">
        <f t="shared" si="42"/>
        <v>4</v>
      </c>
      <c r="F20" s="1">
        <f t="shared" si="42"/>
        <v>4</v>
      </c>
      <c r="G20" s="1">
        <f t="shared" si="42"/>
        <v>4</v>
      </c>
      <c r="H20" s="20">
        <f t="shared" si="42"/>
        <v>4</v>
      </c>
      <c r="I20" s="8"/>
      <c r="J20" s="17" t="s">
        <v>36</v>
      </c>
      <c r="K20" s="1">
        <f t="shared" ref="K20:P20" si="43">COUNTA(K7:K15)</f>
        <v>4</v>
      </c>
      <c r="L20" s="1">
        <f t="shared" si="43"/>
        <v>4</v>
      </c>
      <c r="M20" s="1">
        <f t="shared" si="43"/>
        <v>4</v>
      </c>
      <c r="N20" s="1">
        <f t="shared" si="43"/>
        <v>4</v>
      </c>
      <c r="O20" s="1">
        <f t="shared" si="43"/>
        <v>4</v>
      </c>
      <c r="P20" s="20">
        <f t="shared" si="43"/>
        <v>4</v>
      </c>
      <c r="Q20" s="8"/>
      <c r="R20" s="17" t="s">
        <v>36</v>
      </c>
      <c r="S20" s="1">
        <f t="shared" ref="S20:X20" si="44">COUNTA(S7:S15)</f>
        <v>9</v>
      </c>
      <c r="T20" s="1">
        <f t="shared" si="44"/>
        <v>9</v>
      </c>
      <c r="U20" s="1">
        <f t="shared" si="44"/>
        <v>9</v>
      </c>
      <c r="V20" s="1">
        <f t="shared" si="44"/>
        <v>9</v>
      </c>
      <c r="W20" s="1">
        <f t="shared" si="44"/>
        <v>9</v>
      </c>
      <c r="X20" s="23">
        <f t="shared" si="44"/>
        <v>9</v>
      </c>
      <c r="Y20" s="8"/>
      <c r="Z20" s="17" t="s">
        <v>36</v>
      </c>
      <c r="AA20" s="1">
        <f t="shared" ref="AA20:AF20" si="45">COUNTA(AA7:AA15)</f>
        <v>9</v>
      </c>
      <c r="AB20" s="1">
        <f t="shared" si="45"/>
        <v>9</v>
      </c>
      <c r="AC20" s="1">
        <f t="shared" si="45"/>
        <v>9</v>
      </c>
      <c r="AD20" s="1">
        <f t="shared" si="45"/>
        <v>9</v>
      </c>
      <c r="AE20" s="1">
        <f t="shared" si="45"/>
        <v>9</v>
      </c>
      <c r="AF20" s="23">
        <f t="shared" si="45"/>
        <v>9</v>
      </c>
      <c r="AH20" s="27" t="s">
        <v>36</v>
      </c>
      <c r="AI20" s="1">
        <f t="shared" ref="AI20:AN20" si="46">COUNTA(AI7:AI14)</f>
        <v>4</v>
      </c>
      <c r="AJ20" s="1">
        <f t="shared" si="46"/>
        <v>4</v>
      </c>
      <c r="AK20" s="1">
        <f t="shared" si="46"/>
        <v>4</v>
      </c>
      <c r="AL20" s="1">
        <f t="shared" si="46"/>
        <v>4</v>
      </c>
      <c r="AM20" s="1">
        <f t="shared" si="46"/>
        <v>4</v>
      </c>
      <c r="AN20" s="33">
        <f t="shared" si="46"/>
        <v>4</v>
      </c>
      <c r="AP20" s="27" t="s">
        <v>36</v>
      </c>
      <c r="AQ20" s="1">
        <f t="shared" ref="AQ20:AV20" si="47">COUNTA(AQ7:AQ14)</f>
        <v>4</v>
      </c>
      <c r="AR20" s="1">
        <f t="shared" si="47"/>
        <v>4</v>
      </c>
      <c r="AS20" s="1">
        <f t="shared" si="47"/>
        <v>4</v>
      </c>
      <c r="AT20" s="1">
        <f t="shared" si="47"/>
        <v>4</v>
      </c>
      <c r="AU20" s="1">
        <f t="shared" si="47"/>
        <v>4</v>
      </c>
      <c r="AV20" s="33">
        <f t="shared" si="47"/>
        <v>4</v>
      </c>
    </row>
    <row r="21" spans="1:48" x14ac:dyDescent="0.25">
      <c r="A21" s="8"/>
      <c r="B21" s="3"/>
      <c r="C21" s="2"/>
      <c r="D21" s="1"/>
      <c r="E21" s="1"/>
      <c r="F21" s="1"/>
      <c r="G21" s="1"/>
      <c r="H21" s="1"/>
      <c r="I21" s="8"/>
      <c r="J21" s="3"/>
      <c r="K21" s="2"/>
      <c r="L21" s="1"/>
      <c r="M21" s="1"/>
      <c r="N21" s="1"/>
      <c r="O21" s="1"/>
      <c r="P21" s="1"/>
      <c r="Q21" s="8"/>
      <c r="R21" s="3"/>
      <c r="S21" s="2"/>
      <c r="T21" s="1"/>
      <c r="U21" s="1"/>
      <c r="V21" s="1"/>
      <c r="W21" s="1"/>
      <c r="X21" s="1"/>
      <c r="Y21" s="8"/>
      <c r="Z21" s="3"/>
      <c r="AA21" s="2"/>
      <c r="AB21" s="1"/>
      <c r="AC21" s="1"/>
      <c r="AD21" s="1"/>
      <c r="AE21" s="1"/>
      <c r="AF21" s="1"/>
      <c r="AI21" s="3"/>
      <c r="AJ21" s="3"/>
      <c r="AK21" s="3"/>
      <c r="AL21" s="3"/>
      <c r="AM21" s="3"/>
      <c r="AN21" s="3"/>
      <c r="AQ21" s="3"/>
      <c r="AR21" s="3"/>
      <c r="AS21" s="3"/>
      <c r="AT21" s="3"/>
      <c r="AU21" s="3"/>
      <c r="AV21" s="3"/>
    </row>
    <row r="22" spans="1:48" ht="17.25" x14ac:dyDescent="0.25">
      <c r="B22" s="13" t="s">
        <v>46</v>
      </c>
      <c r="J22" s="13" t="s">
        <v>47</v>
      </c>
      <c r="Q22" s="8"/>
      <c r="R22" s="14" t="s">
        <v>46</v>
      </c>
      <c r="S22" s="1"/>
      <c r="T22" s="1"/>
      <c r="U22" s="1"/>
      <c r="V22" s="1"/>
      <c r="W22" s="1"/>
      <c r="X22" s="1"/>
      <c r="Y22" s="8"/>
      <c r="Z22" s="14" t="s">
        <v>47</v>
      </c>
      <c r="AA22" s="1"/>
      <c r="AB22" s="1"/>
      <c r="AC22" s="1"/>
      <c r="AD22" s="1"/>
      <c r="AE22" s="1"/>
      <c r="AF22" s="1"/>
      <c r="AH22" s="28" t="s">
        <v>46</v>
      </c>
      <c r="AI22" s="3"/>
      <c r="AP22" s="28" t="s">
        <v>47</v>
      </c>
      <c r="AQ22" s="3"/>
    </row>
    <row r="23" spans="1:48" x14ac:dyDescent="0.25">
      <c r="B23" s="15" t="s">
        <v>62</v>
      </c>
      <c r="C23" s="1">
        <v>449</v>
      </c>
      <c r="D23" s="1">
        <v>11</v>
      </c>
      <c r="E23" s="1">
        <f t="shared" ref="E23:E25" si="48">C23/D23</f>
        <v>40.81818181818182</v>
      </c>
      <c r="F23" s="1">
        <v>449</v>
      </c>
      <c r="G23" s="1">
        <f t="shared" ref="G23:G25" si="49">C23-F23</f>
        <v>0</v>
      </c>
      <c r="H23" s="1">
        <f>F23/D23</f>
        <v>40.81818181818182</v>
      </c>
      <c r="J23" s="15" t="s">
        <v>70</v>
      </c>
      <c r="K23" s="1">
        <v>426</v>
      </c>
      <c r="L23" s="1">
        <v>9</v>
      </c>
      <c r="M23" s="1">
        <f t="shared" ref="M23:M26" si="50">K23/L23</f>
        <v>47.333333333333336</v>
      </c>
      <c r="N23" s="1">
        <v>426</v>
      </c>
      <c r="O23" s="1">
        <f t="shared" ref="O23:O26" si="51">K23-N23</f>
        <v>0</v>
      </c>
      <c r="P23" s="1">
        <f>N23/L23</f>
        <v>47.333333333333336</v>
      </c>
      <c r="Q23" s="8"/>
      <c r="R23" s="15" t="s">
        <v>74</v>
      </c>
      <c r="S23" s="1">
        <v>160</v>
      </c>
      <c r="T23" s="1">
        <v>9</v>
      </c>
      <c r="U23" s="1">
        <f t="shared" ref="U23:U26" si="52">S23/T23</f>
        <v>17.777777777777779</v>
      </c>
      <c r="V23" s="1">
        <v>154</v>
      </c>
      <c r="W23" s="1">
        <f t="shared" ref="W23:W26" si="53">S23-V23</f>
        <v>6</v>
      </c>
      <c r="X23" s="1">
        <f>V23/T23</f>
        <v>17.111111111111111</v>
      </c>
      <c r="Y23" s="8"/>
      <c r="Z23" s="15" t="s">
        <v>78</v>
      </c>
      <c r="AA23" s="1">
        <v>159</v>
      </c>
      <c r="AB23" s="1">
        <v>9</v>
      </c>
      <c r="AC23" s="1">
        <f t="shared" ref="AC23:AC27" si="54">AA23/AB23</f>
        <v>17.666666666666668</v>
      </c>
      <c r="AD23" s="1">
        <v>153</v>
      </c>
      <c r="AE23" s="1">
        <f t="shared" ref="AE23:AE25" si="55">AA23-AD23</f>
        <v>6</v>
      </c>
      <c r="AF23" s="1">
        <f>AD23/AB23</f>
        <v>17</v>
      </c>
      <c r="AH23" s="15" t="s">
        <v>65</v>
      </c>
      <c r="AI23" s="1">
        <v>127</v>
      </c>
      <c r="AJ23" s="1">
        <v>9</v>
      </c>
      <c r="AK23" s="1">
        <f t="shared" ref="AK23:AK26" si="56">AI23/AJ23</f>
        <v>14.111111111111111</v>
      </c>
      <c r="AL23" s="1">
        <v>119</v>
      </c>
      <c r="AM23" s="1">
        <f t="shared" ref="AM23" si="57">AI23-AL23</f>
        <v>8</v>
      </c>
      <c r="AN23" s="1">
        <f t="shared" ref="AN23:AN26" si="58">AL23/AJ23</f>
        <v>13.222222222222221</v>
      </c>
      <c r="AP23" s="15" t="s">
        <v>83</v>
      </c>
      <c r="AQ23" s="1">
        <v>138</v>
      </c>
      <c r="AR23" s="1">
        <v>9</v>
      </c>
      <c r="AS23" s="1">
        <f t="shared" ref="AS23:AS26" si="59">AQ23/AR23</f>
        <v>15.333333333333334</v>
      </c>
      <c r="AT23" s="1">
        <v>138</v>
      </c>
      <c r="AU23" s="1">
        <f t="shared" ref="AU23" si="60">AQ23-AT23</f>
        <v>0</v>
      </c>
      <c r="AV23" s="1">
        <f t="shared" ref="AV23:AV26" si="61">AT23/AR23</f>
        <v>15.333333333333334</v>
      </c>
    </row>
    <row r="24" spans="1:48" x14ac:dyDescent="0.25">
      <c r="B24" s="15" t="s">
        <v>63</v>
      </c>
      <c r="C24" s="1">
        <v>353</v>
      </c>
      <c r="D24" s="1">
        <v>9</v>
      </c>
      <c r="E24" s="1">
        <f t="shared" si="48"/>
        <v>39.222222222222221</v>
      </c>
      <c r="F24" s="1">
        <v>353</v>
      </c>
      <c r="G24" s="1">
        <f t="shared" si="49"/>
        <v>0</v>
      </c>
      <c r="H24" s="1">
        <f t="shared" ref="H24:H25" si="62">F24/D24</f>
        <v>39.222222222222221</v>
      </c>
      <c r="J24" s="15" t="s">
        <v>71</v>
      </c>
      <c r="K24" s="1">
        <v>387</v>
      </c>
      <c r="L24" s="1">
        <v>9</v>
      </c>
      <c r="M24" s="1">
        <f t="shared" si="50"/>
        <v>43</v>
      </c>
      <c r="N24" s="1">
        <v>386</v>
      </c>
      <c r="O24" s="1">
        <f t="shared" si="51"/>
        <v>1</v>
      </c>
      <c r="P24" s="1">
        <f t="shared" ref="P24:P26" si="63">N24/L24</f>
        <v>42.888888888888886</v>
      </c>
      <c r="Q24" s="8"/>
      <c r="R24" s="15" t="s">
        <v>75</v>
      </c>
      <c r="S24" s="1">
        <v>174</v>
      </c>
      <c r="T24" s="1">
        <v>9</v>
      </c>
      <c r="U24" s="1">
        <f t="shared" si="52"/>
        <v>19.333333333333332</v>
      </c>
      <c r="V24" s="1">
        <v>174</v>
      </c>
      <c r="W24" s="1">
        <f t="shared" si="53"/>
        <v>0</v>
      </c>
      <c r="X24" s="1">
        <f t="shared" ref="X24:X26" si="64">V24/T24</f>
        <v>19.333333333333332</v>
      </c>
      <c r="Y24" s="8"/>
      <c r="Z24" s="15" t="s">
        <v>79</v>
      </c>
      <c r="AA24" s="1">
        <v>154</v>
      </c>
      <c r="AB24" s="1">
        <v>10</v>
      </c>
      <c r="AC24" s="1">
        <f t="shared" si="54"/>
        <v>15.4</v>
      </c>
      <c r="AD24" s="1">
        <v>154</v>
      </c>
      <c r="AE24" s="1">
        <f t="shared" si="55"/>
        <v>0</v>
      </c>
      <c r="AF24" s="1">
        <f t="shared" ref="AF24:AF27" si="65">AD24/AB24</f>
        <v>15.4</v>
      </c>
      <c r="AH24" s="15" t="s">
        <v>66</v>
      </c>
      <c r="AI24" s="1">
        <v>101</v>
      </c>
      <c r="AJ24" s="1">
        <v>9</v>
      </c>
      <c r="AK24" s="1">
        <f t="shared" si="56"/>
        <v>11.222222222222221</v>
      </c>
      <c r="AL24" s="1">
        <v>100</v>
      </c>
      <c r="AM24" s="1">
        <f>AI24-AL24</f>
        <v>1</v>
      </c>
      <c r="AN24" s="1">
        <f t="shared" si="58"/>
        <v>11.111111111111111</v>
      </c>
      <c r="AP24" s="15" t="s">
        <v>84</v>
      </c>
      <c r="AQ24" s="1">
        <v>148</v>
      </c>
      <c r="AR24" s="1">
        <v>9</v>
      </c>
      <c r="AS24" s="1">
        <f t="shared" si="59"/>
        <v>16.444444444444443</v>
      </c>
      <c r="AT24" s="1">
        <v>148</v>
      </c>
      <c r="AU24" s="1">
        <f>AQ24-AT24</f>
        <v>0</v>
      </c>
      <c r="AV24" s="1">
        <f t="shared" si="61"/>
        <v>16.444444444444443</v>
      </c>
    </row>
    <row r="25" spans="1:48" x14ac:dyDescent="0.25">
      <c r="B25" s="15" t="s">
        <v>64</v>
      </c>
      <c r="C25" s="1">
        <v>387</v>
      </c>
      <c r="D25" s="1">
        <v>10</v>
      </c>
      <c r="E25" s="1">
        <f t="shared" si="48"/>
        <v>38.700000000000003</v>
      </c>
      <c r="F25" s="1">
        <v>387</v>
      </c>
      <c r="G25" s="1">
        <f t="shared" si="49"/>
        <v>0</v>
      </c>
      <c r="H25" s="1">
        <f t="shared" si="62"/>
        <v>38.700000000000003</v>
      </c>
      <c r="J25" s="15" t="s">
        <v>72</v>
      </c>
      <c r="K25" s="1">
        <v>430</v>
      </c>
      <c r="L25" s="1">
        <v>9</v>
      </c>
      <c r="M25" s="1">
        <f t="shared" si="50"/>
        <v>47.777777777777779</v>
      </c>
      <c r="N25" s="1">
        <v>430</v>
      </c>
      <c r="O25" s="1">
        <f t="shared" si="51"/>
        <v>0</v>
      </c>
      <c r="P25" s="1">
        <f t="shared" si="63"/>
        <v>47.777777777777779</v>
      </c>
      <c r="Q25" s="8"/>
      <c r="R25" s="15" t="s">
        <v>76</v>
      </c>
      <c r="S25" s="1">
        <v>165</v>
      </c>
      <c r="T25" s="1">
        <v>9</v>
      </c>
      <c r="U25" s="1">
        <f t="shared" si="52"/>
        <v>18.333333333333332</v>
      </c>
      <c r="V25" s="1">
        <v>165</v>
      </c>
      <c r="W25" s="1">
        <f t="shared" si="53"/>
        <v>0</v>
      </c>
      <c r="X25" s="1">
        <f t="shared" si="64"/>
        <v>18.333333333333332</v>
      </c>
      <c r="Y25" s="8"/>
      <c r="Z25" s="15" t="s">
        <v>80</v>
      </c>
      <c r="AA25" s="1">
        <v>150</v>
      </c>
      <c r="AB25" s="1">
        <v>10</v>
      </c>
      <c r="AC25" s="1">
        <f t="shared" si="54"/>
        <v>15</v>
      </c>
      <c r="AD25" s="1">
        <v>150</v>
      </c>
      <c r="AE25" s="1">
        <f t="shared" si="55"/>
        <v>0</v>
      </c>
      <c r="AF25" s="1">
        <f t="shared" si="65"/>
        <v>15</v>
      </c>
      <c r="AH25" s="15" t="s">
        <v>67</v>
      </c>
      <c r="AI25" s="1">
        <v>89</v>
      </c>
      <c r="AJ25" s="1">
        <v>9</v>
      </c>
      <c r="AK25" s="1">
        <f t="shared" si="56"/>
        <v>9.8888888888888893</v>
      </c>
      <c r="AL25" s="1">
        <v>89</v>
      </c>
      <c r="AM25" s="1">
        <f t="shared" ref="AM25:AM26" si="66">AI25-AL25</f>
        <v>0</v>
      </c>
      <c r="AN25" s="1">
        <f t="shared" si="58"/>
        <v>9.8888888888888893</v>
      </c>
      <c r="AP25" s="15" t="s">
        <v>85</v>
      </c>
      <c r="AQ25" s="1">
        <v>172</v>
      </c>
      <c r="AR25" s="1">
        <v>10</v>
      </c>
      <c r="AS25" s="1">
        <f t="shared" si="59"/>
        <v>17.2</v>
      </c>
      <c r="AT25" s="1">
        <v>170</v>
      </c>
      <c r="AU25" s="1">
        <f t="shared" ref="AU25:AU26" si="67">AQ25-AT25</f>
        <v>2</v>
      </c>
      <c r="AV25" s="1">
        <f t="shared" si="61"/>
        <v>17</v>
      </c>
    </row>
    <row r="26" spans="1:48" x14ac:dyDescent="0.25">
      <c r="B26" s="15" t="s">
        <v>69</v>
      </c>
      <c r="C26" s="1">
        <v>371</v>
      </c>
      <c r="D26" s="1">
        <v>9</v>
      </c>
      <c r="E26" s="1">
        <f>C26/D26</f>
        <v>41.222222222222221</v>
      </c>
      <c r="F26" s="1">
        <v>371</v>
      </c>
      <c r="G26" s="1">
        <f>C26-F26</f>
        <v>0</v>
      </c>
      <c r="H26" s="1">
        <f>F26/D26</f>
        <v>41.222222222222221</v>
      </c>
      <c r="J26" s="15" t="s">
        <v>73</v>
      </c>
      <c r="K26" s="1">
        <v>354</v>
      </c>
      <c r="L26" s="1">
        <v>9</v>
      </c>
      <c r="M26" s="1">
        <f t="shared" si="50"/>
        <v>39.333333333333336</v>
      </c>
      <c r="N26" s="1">
        <v>354</v>
      </c>
      <c r="O26" s="1">
        <f t="shared" si="51"/>
        <v>0</v>
      </c>
      <c r="P26" s="1">
        <f t="shared" si="63"/>
        <v>39.333333333333336</v>
      </c>
      <c r="Q26" s="8"/>
      <c r="R26" s="15" t="s">
        <v>77</v>
      </c>
      <c r="S26" s="1">
        <v>208</v>
      </c>
      <c r="T26" s="1">
        <v>10</v>
      </c>
      <c r="U26" s="1">
        <f t="shared" si="52"/>
        <v>20.8</v>
      </c>
      <c r="V26" s="1">
        <v>207</v>
      </c>
      <c r="W26" s="1">
        <f t="shared" si="53"/>
        <v>1</v>
      </c>
      <c r="X26" s="1">
        <f t="shared" si="64"/>
        <v>20.7</v>
      </c>
      <c r="Y26" s="8"/>
      <c r="Z26" s="15" t="s">
        <v>81</v>
      </c>
      <c r="AA26" s="1">
        <v>143</v>
      </c>
      <c r="AB26" s="1">
        <v>9</v>
      </c>
      <c r="AC26" s="1">
        <f t="shared" si="54"/>
        <v>15.888888888888889</v>
      </c>
      <c r="AD26" s="1">
        <v>143</v>
      </c>
      <c r="AE26" s="1">
        <v>0</v>
      </c>
      <c r="AF26" s="1">
        <f t="shared" si="65"/>
        <v>15.888888888888889</v>
      </c>
      <c r="AH26" s="15" t="s">
        <v>68</v>
      </c>
      <c r="AI26" s="1">
        <v>142</v>
      </c>
      <c r="AJ26" s="1">
        <v>11</v>
      </c>
      <c r="AK26" s="1">
        <f t="shared" si="56"/>
        <v>12.909090909090908</v>
      </c>
      <c r="AL26" s="1">
        <v>137</v>
      </c>
      <c r="AM26" s="1">
        <f t="shared" si="66"/>
        <v>5</v>
      </c>
      <c r="AN26" s="1">
        <f t="shared" si="58"/>
        <v>12.454545454545455</v>
      </c>
      <c r="AP26" s="15" t="s">
        <v>86</v>
      </c>
      <c r="AQ26" s="1">
        <v>157</v>
      </c>
      <c r="AR26" s="1">
        <v>10</v>
      </c>
      <c r="AS26" s="1">
        <f t="shared" si="59"/>
        <v>15.7</v>
      </c>
      <c r="AT26" s="3">
        <v>157</v>
      </c>
      <c r="AU26" s="1">
        <f t="shared" si="67"/>
        <v>0</v>
      </c>
      <c r="AV26" s="1">
        <f t="shared" si="61"/>
        <v>15.7</v>
      </c>
    </row>
    <row r="27" spans="1:48" x14ac:dyDescent="0.25">
      <c r="Q27" s="8"/>
      <c r="R27" s="15"/>
      <c r="S27" s="1"/>
      <c r="T27" s="1"/>
      <c r="U27" s="1"/>
      <c r="V27" s="1"/>
      <c r="W27" s="1"/>
      <c r="X27" s="1"/>
      <c r="Y27" s="8"/>
      <c r="Z27" s="15" t="s">
        <v>82</v>
      </c>
      <c r="AA27" s="1">
        <v>143</v>
      </c>
      <c r="AB27" s="1">
        <v>9</v>
      </c>
      <c r="AC27" s="1">
        <f t="shared" si="54"/>
        <v>15.888888888888889</v>
      </c>
      <c r="AD27" s="1">
        <v>143</v>
      </c>
      <c r="AE27" s="1">
        <v>0</v>
      </c>
      <c r="AF27" s="1">
        <f t="shared" si="65"/>
        <v>15.888888888888889</v>
      </c>
      <c r="AI27" s="3"/>
      <c r="AJ27" s="3"/>
      <c r="AK27" s="3"/>
      <c r="AL27" s="3"/>
      <c r="AM27" s="3"/>
      <c r="AN27" s="3"/>
      <c r="AP27" s="15"/>
      <c r="AQ27" s="3"/>
      <c r="AR27" s="3"/>
      <c r="AS27" s="3"/>
      <c r="AT27" s="3"/>
      <c r="AU27" s="3"/>
      <c r="AV27" s="3"/>
    </row>
    <row r="28" spans="1:48" ht="15.75" thickBot="1" x14ac:dyDescent="0.3">
      <c r="B28" s="3"/>
      <c r="C28" s="2"/>
      <c r="D28" s="1"/>
      <c r="E28" s="1"/>
      <c r="F28" s="1"/>
      <c r="G28" s="1"/>
      <c r="H28" s="1"/>
      <c r="J28" s="3"/>
      <c r="K28" s="2"/>
      <c r="L28" s="1"/>
      <c r="M28" s="1"/>
      <c r="N28" s="1"/>
      <c r="O28" s="1"/>
      <c r="P28" s="1"/>
      <c r="Q28" s="8"/>
      <c r="R28" s="3"/>
      <c r="S28" s="2"/>
      <c r="T28" s="1"/>
      <c r="U28" s="1"/>
      <c r="V28" s="1"/>
      <c r="W28" s="1"/>
      <c r="X28" s="1"/>
      <c r="Y28" s="8"/>
      <c r="Z28" s="3"/>
      <c r="AA28" s="2"/>
      <c r="AB28" s="1"/>
      <c r="AC28" s="1"/>
      <c r="AD28" s="1"/>
      <c r="AE28" s="1"/>
      <c r="AF28" s="1"/>
      <c r="AH28" s="16"/>
      <c r="AP28" s="16"/>
    </row>
    <row r="29" spans="1:48" x14ac:dyDescent="0.25">
      <c r="B29" s="17" t="s">
        <v>33</v>
      </c>
      <c r="C29" s="1">
        <f t="shared" ref="C29:H29" si="68">AVERAGE(C23:C27)</f>
        <v>390</v>
      </c>
      <c r="D29" s="1">
        <f t="shared" si="68"/>
        <v>9.75</v>
      </c>
      <c r="E29" s="1">
        <f t="shared" si="68"/>
        <v>39.990656565656565</v>
      </c>
      <c r="F29" s="1">
        <f t="shared" si="68"/>
        <v>390</v>
      </c>
      <c r="G29" s="1">
        <f t="shared" si="68"/>
        <v>0</v>
      </c>
      <c r="H29" s="18">
        <f t="shared" si="68"/>
        <v>39.990656565656565</v>
      </c>
      <c r="J29" s="17" t="s">
        <v>33</v>
      </c>
      <c r="K29" s="1">
        <f t="shared" ref="K29:P29" si="69">AVERAGE(K23:K27)</f>
        <v>399.25</v>
      </c>
      <c r="L29" s="1">
        <f t="shared" si="69"/>
        <v>9</v>
      </c>
      <c r="M29" s="1">
        <f t="shared" si="69"/>
        <v>44.361111111111114</v>
      </c>
      <c r="N29" s="1">
        <f t="shared" si="69"/>
        <v>399</v>
      </c>
      <c r="O29" s="1">
        <f t="shared" si="69"/>
        <v>0.25</v>
      </c>
      <c r="P29" s="18">
        <f t="shared" si="69"/>
        <v>44.333333333333336</v>
      </c>
      <c r="Q29" s="8"/>
      <c r="R29" s="17" t="s">
        <v>33</v>
      </c>
      <c r="S29" s="1">
        <f t="shared" ref="S29:X29" si="70">AVERAGE(S23:S27)</f>
        <v>176.75</v>
      </c>
      <c r="T29" s="1">
        <f t="shared" si="70"/>
        <v>9.25</v>
      </c>
      <c r="U29" s="1">
        <f t="shared" si="70"/>
        <v>19.06111111111111</v>
      </c>
      <c r="V29" s="1">
        <f t="shared" si="70"/>
        <v>175</v>
      </c>
      <c r="W29" s="1">
        <f t="shared" si="70"/>
        <v>1.75</v>
      </c>
      <c r="X29" s="21">
        <f t="shared" si="70"/>
        <v>18.869444444444444</v>
      </c>
      <c r="Y29" s="8"/>
      <c r="Z29" s="17" t="s">
        <v>33</v>
      </c>
      <c r="AA29" s="1">
        <f t="shared" ref="AA29:AF29" si="71">AVERAGE(AA23:AA27)</f>
        <v>149.80000000000001</v>
      </c>
      <c r="AB29" s="1">
        <f t="shared" si="71"/>
        <v>9.4</v>
      </c>
      <c r="AC29" s="1">
        <f t="shared" si="71"/>
        <v>15.968888888888889</v>
      </c>
      <c r="AD29" s="1">
        <f t="shared" si="71"/>
        <v>148.6</v>
      </c>
      <c r="AE29" s="1">
        <f t="shared" si="71"/>
        <v>1.2</v>
      </c>
      <c r="AF29" s="21">
        <f t="shared" si="71"/>
        <v>15.835555555555555</v>
      </c>
      <c r="AH29" s="27" t="s">
        <v>33</v>
      </c>
      <c r="AI29" s="1">
        <f t="shared" ref="AI29:AN29" si="72">AVERAGE(AI23:AI27)</f>
        <v>114.75</v>
      </c>
      <c r="AJ29" s="1">
        <f t="shared" si="72"/>
        <v>9.5</v>
      </c>
      <c r="AK29" s="1">
        <f t="shared" si="72"/>
        <v>12.032828282828282</v>
      </c>
      <c r="AL29" s="1">
        <f t="shared" si="72"/>
        <v>111.25</v>
      </c>
      <c r="AM29" s="1">
        <f t="shared" si="72"/>
        <v>3.5</v>
      </c>
      <c r="AN29" s="31">
        <f t="shared" si="72"/>
        <v>11.669191919191919</v>
      </c>
      <c r="AP29" s="27" t="s">
        <v>33</v>
      </c>
      <c r="AQ29" s="1">
        <f t="shared" ref="AQ29:AV29" si="73">AVERAGE(AQ23:AQ27)</f>
        <v>153.75</v>
      </c>
      <c r="AR29" s="1">
        <f t="shared" si="73"/>
        <v>9.5</v>
      </c>
      <c r="AS29" s="1">
        <f t="shared" si="73"/>
        <v>16.169444444444444</v>
      </c>
      <c r="AT29" s="1">
        <f t="shared" si="73"/>
        <v>153.25</v>
      </c>
      <c r="AU29" s="1">
        <f t="shared" si="73"/>
        <v>0.5</v>
      </c>
      <c r="AV29" s="31">
        <f t="shared" si="73"/>
        <v>16.119444444444444</v>
      </c>
    </row>
    <row r="30" spans="1:48" x14ac:dyDescent="0.25">
      <c r="B30" s="17" t="s">
        <v>34</v>
      </c>
      <c r="C30" s="1">
        <f t="shared" ref="C30:H30" si="74">STDEV(C23:C27)</f>
        <v>41.71330722922842</v>
      </c>
      <c r="D30" s="1">
        <f t="shared" si="74"/>
        <v>0.9574271077563381</v>
      </c>
      <c r="E30" s="1">
        <f t="shared" si="74"/>
        <v>1.2189938092050545</v>
      </c>
      <c r="F30" s="1">
        <f t="shared" si="74"/>
        <v>41.71330722922842</v>
      </c>
      <c r="G30" s="1">
        <f t="shared" si="74"/>
        <v>0</v>
      </c>
      <c r="H30" s="19">
        <f t="shared" si="74"/>
        <v>1.2189938092050545</v>
      </c>
      <c r="J30" s="17" t="s">
        <v>34</v>
      </c>
      <c r="K30" s="1">
        <f t="shared" ref="K30:P30" si="75">STDEV(K23:K27)</f>
        <v>35.864327680858594</v>
      </c>
      <c r="L30" s="1">
        <f t="shared" si="75"/>
        <v>0</v>
      </c>
      <c r="M30" s="1">
        <f t="shared" si="75"/>
        <v>3.9849252978731768</v>
      </c>
      <c r="N30" s="1">
        <f t="shared" si="75"/>
        <v>35.981476716036362</v>
      </c>
      <c r="O30" s="1">
        <f t="shared" si="75"/>
        <v>0.5</v>
      </c>
      <c r="P30" s="19">
        <f t="shared" si="75"/>
        <v>3.9979418573373735</v>
      </c>
      <c r="Q30" s="8"/>
      <c r="R30" s="17" t="s">
        <v>34</v>
      </c>
      <c r="S30" s="1">
        <f t="shared" ref="S30:X30" si="76">STDEV(S23:S27)</f>
        <v>21.623675296612586</v>
      </c>
      <c r="T30" s="1">
        <f t="shared" si="76"/>
        <v>0.5</v>
      </c>
      <c r="U30" s="1">
        <f t="shared" si="76"/>
        <v>1.3259517895263571</v>
      </c>
      <c r="V30" s="1">
        <f t="shared" si="76"/>
        <v>22.847319317591726</v>
      </c>
      <c r="W30" s="1">
        <f t="shared" si="76"/>
        <v>2.8722813232690143</v>
      </c>
      <c r="X30" s="22">
        <f t="shared" si="76"/>
        <v>1.5215428329799303</v>
      </c>
      <c r="Y30" s="8"/>
      <c r="Z30" s="17" t="s">
        <v>34</v>
      </c>
      <c r="AA30" s="1">
        <f t="shared" ref="AA30:AF30" si="77">STDEV(AA23:AA27)</f>
        <v>6.9785385289471602</v>
      </c>
      <c r="AB30" s="1">
        <f t="shared" si="77"/>
        <v>0.54772255750516619</v>
      </c>
      <c r="AC30" s="1">
        <f t="shared" si="77"/>
        <v>1.0195133188965255</v>
      </c>
      <c r="AD30" s="1">
        <f t="shared" si="77"/>
        <v>5.3197744313081543</v>
      </c>
      <c r="AE30" s="1">
        <f t="shared" si="77"/>
        <v>2.6832815729997477</v>
      </c>
      <c r="AF30" s="22">
        <f t="shared" si="77"/>
        <v>0.74991357526742386</v>
      </c>
      <c r="AH30" s="27" t="s">
        <v>34</v>
      </c>
      <c r="AI30" s="1">
        <f t="shared" ref="AI30:AN30" si="78">STDEV(AI23:AI27)</f>
        <v>24.116038922951947</v>
      </c>
      <c r="AJ30" s="1">
        <f t="shared" si="78"/>
        <v>1</v>
      </c>
      <c r="AK30" s="1">
        <f t="shared" si="78"/>
        <v>1.8565787544922938</v>
      </c>
      <c r="AL30" s="1">
        <f t="shared" si="78"/>
        <v>21.17191535974013</v>
      </c>
      <c r="AM30" s="1">
        <f t="shared" si="78"/>
        <v>3.6968455021364721</v>
      </c>
      <c r="AN30" s="32">
        <f t="shared" si="78"/>
        <v>1.4730485809681748</v>
      </c>
      <c r="AP30" s="27" t="s">
        <v>34</v>
      </c>
      <c r="AQ30" s="1">
        <f t="shared" ref="AQ30:AV30" si="79">STDEV(AQ23:AQ27)</f>
        <v>14.430869689661812</v>
      </c>
      <c r="AR30" s="1">
        <f t="shared" si="79"/>
        <v>0.57735026918962573</v>
      </c>
      <c r="AS30" s="1">
        <f t="shared" si="79"/>
        <v>0.82807600891657818</v>
      </c>
      <c r="AT30" s="1">
        <f t="shared" si="79"/>
        <v>13.598406769422169</v>
      </c>
      <c r="AU30" s="1">
        <f t="shared" si="79"/>
        <v>1</v>
      </c>
      <c r="AV30" s="32">
        <f t="shared" si="79"/>
        <v>0.74719640599764803</v>
      </c>
    </row>
    <row r="31" spans="1:48" x14ac:dyDescent="0.25">
      <c r="B31" s="17" t="s">
        <v>35</v>
      </c>
      <c r="C31" s="1">
        <f>C30/SQRT(C32)</f>
        <v>20.85665361461421</v>
      </c>
      <c r="D31" s="1">
        <f t="shared" ref="D31:H31" si="80">D30/SQRT(D32)</f>
        <v>0.47871355387816905</v>
      </c>
      <c r="E31" s="1">
        <f t="shared" si="80"/>
        <v>0.60949690460252726</v>
      </c>
      <c r="F31" s="1">
        <f t="shared" si="80"/>
        <v>20.85665361461421</v>
      </c>
      <c r="G31" s="1">
        <f t="shared" si="80"/>
        <v>0</v>
      </c>
      <c r="H31" s="19">
        <f t="shared" si="80"/>
        <v>0.60949690460252726</v>
      </c>
      <c r="J31" s="17" t="s">
        <v>35</v>
      </c>
      <c r="K31" s="1">
        <f>K30/SQRT(K32)</f>
        <v>17.932163840429297</v>
      </c>
      <c r="L31" s="1">
        <f t="shared" ref="L31" si="81">L30/SQRT(L32)</f>
        <v>0</v>
      </c>
      <c r="M31" s="1">
        <f t="shared" ref="M31" si="82">M30/SQRT(M32)</f>
        <v>1.9924626489365884</v>
      </c>
      <c r="N31" s="1">
        <f t="shared" ref="N31" si="83">N30/SQRT(N32)</f>
        <v>17.990738358018181</v>
      </c>
      <c r="O31" s="1">
        <f t="shared" ref="O31" si="84">O30/SQRT(O32)</f>
        <v>0.25</v>
      </c>
      <c r="P31" s="19">
        <f t="shared" ref="P31" si="85">P30/SQRT(P32)</f>
        <v>1.9989709286686868</v>
      </c>
      <c r="Q31" s="8"/>
      <c r="R31" s="17" t="s">
        <v>35</v>
      </c>
      <c r="S31" s="1">
        <f>S30/SQRT(S32)</f>
        <v>10.811837648306293</v>
      </c>
      <c r="T31" s="1">
        <f t="shared" ref="T31" si="86">T30/SQRT(T32)</f>
        <v>0.25</v>
      </c>
      <c r="U31" s="1">
        <f t="shared" ref="U31" si="87">U30/SQRT(U32)</f>
        <v>0.66297589476317853</v>
      </c>
      <c r="V31" s="1">
        <f t="shared" ref="V31" si="88">V30/SQRT(V32)</f>
        <v>11.423659658795863</v>
      </c>
      <c r="W31" s="1">
        <f t="shared" ref="W31" si="89">W30/SQRT(W32)</f>
        <v>1.4361406616345072</v>
      </c>
      <c r="X31" s="22">
        <f t="shared" ref="X31" si="90">X30/SQRT(X32)</f>
        <v>0.76077141648996516</v>
      </c>
      <c r="Y31" s="8"/>
      <c r="Z31" s="17" t="s">
        <v>35</v>
      </c>
      <c r="AA31" s="1">
        <f>AA30/SQRT(AA32)</f>
        <v>3.1208973068654466</v>
      </c>
      <c r="AB31" s="1">
        <f t="shared" ref="AB31" si="91">AB30/SQRT(AB32)</f>
        <v>0.24494897427831783</v>
      </c>
      <c r="AC31" s="1">
        <f t="shared" ref="AC31" si="92">AC30/SQRT(AC32)</f>
        <v>0.45594021700381038</v>
      </c>
      <c r="AD31" s="1">
        <f t="shared" ref="AD31" si="93">AD30/SQRT(AD32)</f>
        <v>2.3790754506740637</v>
      </c>
      <c r="AE31" s="1">
        <f t="shared" ref="AE31" si="94">AE30/SQRT(AE32)</f>
        <v>1.2</v>
      </c>
      <c r="AF31" s="22">
        <f t="shared" ref="AF31" si="95">AF30/SQRT(AF32)</f>
        <v>0.33537154630957294</v>
      </c>
      <c r="AH31" s="27" t="s">
        <v>35</v>
      </c>
      <c r="AI31" s="1">
        <f>AI30/SQRT(AI32)</f>
        <v>12.058019461475974</v>
      </c>
      <c r="AJ31" s="1">
        <f t="shared" ref="AJ31:AN31" si="96">AJ30/SQRT(AJ32)</f>
        <v>0.5</v>
      </c>
      <c r="AK31" s="1">
        <f t="shared" si="96"/>
        <v>0.92828937724614691</v>
      </c>
      <c r="AL31" s="1">
        <f t="shared" si="96"/>
        <v>10.585957679870065</v>
      </c>
      <c r="AM31" s="1">
        <f t="shared" si="96"/>
        <v>1.8484227510682361</v>
      </c>
      <c r="AN31" s="32">
        <f t="shared" si="96"/>
        <v>0.73652429048408741</v>
      </c>
      <c r="AP31" s="27" t="s">
        <v>35</v>
      </c>
      <c r="AQ31" s="1">
        <f>AQ30/SQRT(AQ32)</f>
        <v>7.2154348448309058</v>
      </c>
      <c r="AR31" s="1">
        <f t="shared" ref="AR31:AV31" si="97">AR30/SQRT(AR32)</f>
        <v>0.28867513459481287</v>
      </c>
      <c r="AS31" s="1">
        <f t="shared" si="97"/>
        <v>0.41403800445828909</v>
      </c>
      <c r="AT31" s="1">
        <f t="shared" si="97"/>
        <v>6.7992033847110847</v>
      </c>
      <c r="AU31" s="1">
        <f t="shared" si="97"/>
        <v>0.5</v>
      </c>
      <c r="AV31" s="32">
        <f t="shared" si="97"/>
        <v>0.37359820299882401</v>
      </c>
    </row>
    <row r="32" spans="1:48" ht="15.75" thickBot="1" x14ac:dyDescent="0.3">
      <c r="B32" s="17" t="s">
        <v>36</v>
      </c>
      <c r="C32" s="1">
        <f t="shared" ref="C32:H32" si="98">COUNTA(C23:C27)</f>
        <v>4</v>
      </c>
      <c r="D32" s="1">
        <f t="shared" si="98"/>
        <v>4</v>
      </c>
      <c r="E32" s="1">
        <f t="shared" si="98"/>
        <v>4</v>
      </c>
      <c r="F32" s="1">
        <f t="shared" si="98"/>
        <v>4</v>
      </c>
      <c r="G32" s="1">
        <f t="shared" si="98"/>
        <v>4</v>
      </c>
      <c r="H32" s="20">
        <f t="shared" si="98"/>
        <v>4</v>
      </c>
      <c r="J32" s="17" t="s">
        <v>36</v>
      </c>
      <c r="K32" s="1">
        <f t="shared" ref="K32:P32" si="99">COUNTA(K23:K27)</f>
        <v>4</v>
      </c>
      <c r="L32" s="1">
        <f t="shared" si="99"/>
        <v>4</v>
      </c>
      <c r="M32" s="1">
        <f t="shared" si="99"/>
        <v>4</v>
      </c>
      <c r="N32" s="1">
        <f t="shared" si="99"/>
        <v>4</v>
      </c>
      <c r="O32" s="1">
        <f t="shared" si="99"/>
        <v>4</v>
      </c>
      <c r="P32" s="20">
        <f t="shared" si="99"/>
        <v>4</v>
      </c>
      <c r="Q32" s="8"/>
      <c r="R32" s="17" t="s">
        <v>36</v>
      </c>
      <c r="S32" s="1">
        <f t="shared" ref="S32:X32" si="100">COUNTA(S23:S27)</f>
        <v>4</v>
      </c>
      <c r="T32" s="1">
        <f t="shared" si="100"/>
        <v>4</v>
      </c>
      <c r="U32" s="1">
        <f t="shared" si="100"/>
        <v>4</v>
      </c>
      <c r="V32" s="1">
        <f t="shared" si="100"/>
        <v>4</v>
      </c>
      <c r="W32" s="1">
        <f t="shared" si="100"/>
        <v>4</v>
      </c>
      <c r="X32" s="23">
        <f t="shared" si="100"/>
        <v>4</v>
      </c>
      <c r="Y32" s="8"/>
      <c r="Z32" s="17" t="s">
        <v>36</v>
      </c>
      <c r="AA32" s="1">
        <f t="shared" ref="AA32:AF32" si="101">COUNTA(AA23:AA27)</f>
        <v>5</v>
      </c>
      <c r="AB32" s="1">
        <f t="shared" si="101"/>
        <v>5</v>
      </c>
      <c r="AC32" s="1">
        <f t="shared" si="101"/>
        <v>5</v>
      </c>
      <c r="AD32" s="1">
        <f t="shared" si="101"/>
        <v>5</v>
      </c>
      <c r="AE32" s="1">
        <f t="shared" si="101"/>
        <v>5</v>
      </c>
      <c r="AF32" s="23">
        <f t="shared" si="101"/>
        <v>5</v>
      </c>
      <c r="AH32" s="27" t="s">
        <v>36</v>
      </c>
      <c r="AI32" s="1">
        <f t="shared" ref="AI32:AN32" si="102">COUNTA(AI23:AI27)</f>
        <v>4</v>
      </c>
      <c r="AJ32" s="1">
        <f t="shared" si="102"/>
        <v>4</v>
      </c>
      <c r="AK32" s="1">
        <f t="shared" si="102"/>
        <v>4</v>
      </c>
      <c r="AL32" s="1">
        <f t="shared" si="102"/>
        <v>4</v>
      </c>
      <c r="AM32" s="1">
        <f t="shared" si="102"/>
        <v>4</v>
      </c>
      <c r="AN32" s="33">
        <f t="shared" si="102"/>
        <v>4</v>
      </c>
      <c r="AP32" s="27" t="s">
        <v>36</v>
      </c>
      <c r="AQ32" s="1">
        <f t="shared" ref="AQ32:AV32" si="103">COUNTA(AQ23:AQ27)</f>
        <v>4</v>
      </c>
      <c r="AR32" s="1">
        <f t="shared" si="103"/>
        <v>4</v>
      </c>
      <c r="AS32" s="1">
        <f t="shared" si="103"/>
        <v>4</v>
      </c>
      <c r="AT32" s="1">
        <f t="shared" si="103"/>
        <v>4</v>
      </c>
      <c r="AU32" s="1">
        <f t="shared" si="103"/>
        <v>4</v>
      </c>
      <c r="AV32" s="33">
        <f t="shared" si="103"/>
        <v>4</v>
      </c>
    </row>
    <row r="33" spans="1:49" s="34" customFormat="1" x14ac:dyDescent="0.25">
      <c r="A33" s="8"/>
      <c r="B33" s="12"/>
      <c r="C33" s="8"/>
      <c r="D33" s="8"/>
      <c r="E33" s="8"/>
      <c r="F33" s="8"/>
      <c r="G33" s="8"/>
      <c r="H33" s="8"/>
      <c r="I33" s="8"/>
      <c r="J33" s="12"/>
      <c r="K33" s="8"/>
      <c r="L33" s="8"/>
      <c r="M33" s="8"/>
      <c r="N33" s="8"/>
      <c r="O33" s="8"/>
      <c r="P33" s="8"/>
      <c r="Q33" s="8"/>
      <c r="R33" s="12"/>
      <c r="S33" s="8"/>
      <c r="T33" s="8"/>
      <c r="U33" s="8"/>
      <c r="V33" s="8"/>
      <c r="W33" s="8"/>
      <c r="X33" s="8"/>
      <c r="Y33" s="8"/>
      <c r="Z33" s="12"/>
      <c r="AA33" s="8"/>
      <c r="AB33" s="8"/>
      <c r="AC33" s="8"/>
      <c r="AD33" s="8"/>
      <c r="AE33" s="8"/>
      <c r="AF33" s="8"/>
      <c r="AG33" s="8"/>
      <c r="AH33" s="12"/>
      <c r="AI33" s="8"/>
      <c r="AJ33" s="8"/>
      <c r="AK33" s="8"/>
      <c r="AL33" s="8"/>
      <c r="AM33" s="8"/>
      <c r="AN33" s="8"/>
      <c r="AO33" s="8"/>
      <c r="AP33" s="12"/>
      <c r="AQ33" s="8"/>
      <c r="AR33" s="8"/>
      <c r="AS33" s="8"/>
      <c r="AT33" s="8"/>
      <c r="AU33" s="8"/>
      <c r="AV33" s="8"/>
      <c r="AW33" s="8"/>
    </row>
    <row r="34" spans="1:49" x14ac:dyDescent="0.25">
      <c r="A34" s="8"/>
      <c r="B34" s="9" t="s">
        <v>11</v>
      </c>
      <c r="C34" s="10"/>
      <c r="D34" s="10"/>
      <c r="E34" s="10"/>
      <c r="F34" s="10"/>
      <c r="G34" s="10"/>
      <c r="H34" s="10"/>
      <c r="I34" s="8"/>
      <c r="J34" s="9" t="s">
        <v>11</v>
      </c>
      <c r="K34" s="10"/>
      <c r="L34" s="10"/>
      <c r="M34" s="10"/>
      <c r="N34" s="10"/>
      <c r="O34" s="10"/>
      <c r="P34" s="10"/>
      <c r="Q34" s="8"/>
      <c r="R34" s="4" t="s">
        <v>13</v>
      </c>
      <c r="S34" s="11"/>
      <c r="T34" s="11"/>
      <c r="U34" s="11"/>
      <c r="V34" s="11"/>
      <c r="W34" s="11"/>
      <c r="X34" s="11"/>
      <c r="Y34" s="8"/>
      <c r="Z34" s="4" t="s">
        <v>13</v>
      </c>
      <c r="AA34" s="11"/>
      <c r="AB34" s="11"/>
      <c r="AC34" s="11"/>
      <c r="AD34" s="11"/>
      <c r="AE34" s="11"/>
      <c r="AF34" s="11"/>
      <c r="AH34" s="29" t="s">
        <v>52</v>
      </c>
      <c r="AI34" s="30"/>
      <c r="AJ34" s="30"/>
      <c r="AK34" s="30"/>
      <c r="AL34" s="30"/>
      <c r="AM34" s="30"/>
      <c r="AN34" s="30"/>
      <c r="AP34" s="29" t="s">
        <v>52</v>
      </c>
      <c r="AQ34" s="30"/>
      <c r="AR34" s="30"/>
      <c r="AS34" s="30"/>
      <c r="AT34" s="30"/>
      <c r="AU34" s="30"/>
      <c r="AV34" s="30"/>
    </row>
    <row r="35" spans="1:49" x14ac:dyDescent="0.25">
      <c r="A35" s="8"/>
      <c r="B35" s="9" t="s">
        <v>7</v>
      </c>
      <c r="C35" s="10"/>
      <c r="D35" s="10"/>
      <c r="E35" s="10"/>
      <c r="F35" s="10"/>
      <c r="G35" s="10"/>
      <c r="H35" s="10"/>
      <c r="I35" s="8"/>
      <c r="J35" s="9" t="s">
        <v>7</v>
      </c>
      <c r="K35" s="10"/>
      <c r="L35" s="10"/>
      <c r="M35" s="10"/>
      <c r="N35" s="10"/>
      <c r="O35" s="10"/>
      <c r="P35" s="10"/>
      <c r="Q35" s="8"/>
      <c r="R35" s="4" t="s">
        <v>7</v>
      </c>
      <c r="S35" s="11"/>
      <c r="T35" s="11"/>
      <c r="U35" s="11"/>
      <c r="V35" s="11"/>
      <c r="W35" s="11"/>
      <c r="X35" s="11"/>
      <c r="Y35" s="8"/>
      <c r="Z35" s="4" t="s">
        <v>7</v>
      </c>
      <c r="AA35" s="11"/>
      <c r="AB35" s="11"/>
      <c r="AC35" s="11"/>
      <c r="AD35" s="11"/>
      <c r="AE35" s="11"/>
      <c r="AF35" s="11"/>
      <c r="AH35" s="29" t="s">
        <v>7</v>
      </c>
      <c r="AI35" s="30"/>
      <c r="AJ35" s="30"/>
      <c r="AK35" s="30"/>
      <c r="AL35" s="30"/>
      <c r="AM35" s="30"/>
      <c r="AN35" s="30"/>
      <c r="AP35" s="29" t="s">
        <v>7</v>
      </c>
      <c r="AQ35" s="30"/>
      <c r="AR35" s="30"/>
      <c r="AS35" s="30"/>
      <c r="AT35" s="30"/>
      <c r="AU35" s="30"/>
      <c r="AV35" s="30"/>
    </row>
    <row r="36" spans="1:49" x14ac:dyDescent="0.25">
      <c r="A36" s="12"/>
      <c r="B36" s="3"/>
      <c r="C36" s="3" t="s">
        <v>1</v>
      </c>
      <c r="D36" s="3" t="s">
        <v>2</v>
      </c>
      <c r="E36" s="3" t="s">
        <v>3</v>
      </c>
      <c r="F36" s="3" t="s">
        <v>5</v>
      </c>
      <c r="G36" s="3" t="s">
        <v>4</v>
      </c>
      <c r="H36" s="3" t="s">
        <v>28</v>
      </c>
      <c r="I36" s="12"/>
      <c r="J36" s="3"/>
      <c r="K36" s="3" t="s">
        <v>1</v>
      </c>
      <c r="L36" s="3" t="s">
        <v>2</v>
      </c>
      <c r="M36" s="3" t="s">
        <v>3</v>
      </c>
      <c r="N36" s="3" t="s">
        <v>5</v>
      </c>
      <c r="O36" s="3" t="s">
        <v>4</v>
      </c>
      <c r="P36" s="3" t="s">
        <v>28</v>
      </c>
      <c r="Q36" s="12"/>
      <c r="R36" s="3"/>
      <c r="S36" s="3" t="s">
        <v>1</v>
      </c>
      <c r="T36" s="3" t="s">
        <v>2</v>
      </c>
      <c r="U36" s="3" t="s">
        <v>3</v>
      </c>
      <c r="V36" s="3" t="s">
        <v>5</v>
      </c>
      <c r="W36" s="3" t="s">
        <v>4</v>
      </c>
      <c r="X36" s="3" t="s">
        <v>28</v>
      </c>
      <c r="Y36" s="12"/>
      <c r="Z36" s="3"/>
      <c r="AA36" s="3" t="s">
        <v>1</v>
      </c>
      <c r="AB36" s="3" t="s">
        <v>2</v>
      </c>
      <c r="AC36" s="3" t="s">
        <v>3</v>
      </c>
      <c r="AD36" s="3" t="s">
        <v>5</v>
      </c>
      <c r="AE36" s="3" t="s">
        <v>4</v>
      </c>
      <c r="AF36" s="3" t="s">
        <v>28</v>
      </c>
      <c r="AG36" s="12"/>
      <c r="AI36" s="3" t="s">
        <v>1</v>
      </c>
      <c r="AJ36" s="3" t="s">
        <v>2</v>
      </c>
      <c r="AK36" s="3" t="s">
        <v>3</v>
      </c>
      <c r="AL36" s="3" t="s">
        <v>5</v>
      </c>
      <c r="AM36" s="3" t="s">
        <v>4</v>
      </c>
      <c r="AN36" s="3" t="s">
        <v>28</v>
      </c>
      <c r="AO36" s="12"/>
      <c r="AQ36" s="3" t="s">
        <v>1</v>
      </c>
      <c r="AR36" s="3" t="s">
        <v>2</v>
      </c>
      <c r="AS36" s="3" t="s">
        <v>3</v>
      </c>
      <c r="AT36" s="3" t="s">
        <v>5</v>
      </c>
      <c r="AU36" s="3" t="s">
        <v>4</v>
      </c>
      <c r="AV36" s="3" t="s">
        <v>28</v>
      </c>
      <c r="AW36" s="12"/>
    </row>
    <row r="37" spans="1:49" x14ac:dyDescent="0.25">
      <c r="A37" s="8"/>
      <c r="B37" s="13" t="s">
        <v>0</v>
      </c>
      <c r="C37" s="1"/>
      <c r="D37" s="1"/>
      <c r="E37" s="1"/>
      <c r="F37" s="1"/>
      <c r="G37" s="1"/>
      <c r="H37" s="1"/>
      <c r="I37" s="8"/>
      <c r="J37" s="13" t="s">
        <v>0</v>
      </c>
      <c r="K37" s="1"/>
      <c r="L37" s="1"/>
      <c r="M37" s="1"/>
      <c r="N37" s="1"/>
      <c r="O37" s="1"/>
      <c r="P37" s="1"/>
      <c r="Q37" s="8"/>
      <c r="R37" s="14" t="s">
        <v>0</v>
      </c>
      <c r="S37" s="1"/>
      <c r="T37" s="1"/>
      <c r="U37" s="1"/>
      <c r="V37" s="1"/>
      <c r="W37" s="1"/>
      <c r="X37" s="1"/>
      <c r="Y37" s="8"/>
      <c r="Z37" s="14" t="s">
        <v>0</v>
      </c>
      <c r="AA37" s="1"/>
      <c r="AB37" s="1"/>
      <c r="AC37" s="1"/>
      <c r="AD37" s="1"/>
      <c r="AE37" s="1"/>
      <c r="AF37" s="1"/>
      <c r="AH37" s="28" t="s">
        <v>0</v>
      </c>
      <c r="AP37" s="28" t="s">
        <v>0</v>
      </c>
    </row>
    <row r="38" spans="1:49" x14ac:dyDescent="0.25">
      <c r="A38" s="8"/>
      <c r="B38" s="15" t="s">
        <v>42</v>
      </c>
      <c r="C38" s="1">
        <v>277</v>
      </c>
      <c r="D38" s="1">
        <v>8</v>
      </c>
      <c r="E38" s="1">
        <f t="shared" ref="E38:E41" si="104">C38/D38</f>
        <v>34.625</v>
      </c>
      <c r="F38" s="1">
        <v>276</v>
      </c>
      <c r="G38" s="1">
        <f t="shared" ref="G38:G41" si="105">C38-F38</f>
        <v>1</v>
      </c>
      <c r="H38" s="1">
        <f>F38/D38</f>
        <v>34.5</v>
      </c>
      <c r="I38" s="8"/>
      <c r="J38" s="15" t="s">
        <v>42</v>
      </c>
      <c r="K38" s="1">
        <v>277</v>
      </c>
      <c r="L38" s="1">
        <v>8</v>
      </c>
      <c r="M38" s="1">
        <f t="shared" ref="M38:M41" si="106">K38/L38</f>
        <v>34.625</v>
      </c>
      <c r="N38" s="1">
        <v>276</v>
      </c>
      <c r="O38" s="1">
        <f t="shared" ref="O38:O41" si="107">K38-N38</f>
        <v>1</v>
      </c>
      <c r="P38" s="1">
        <f>N38/L38</f>
        <v>34.5</v>
      </c>
      <c r="Q38" s="8"/>
      <c r="R38" s="3" t="s">
        <v>23</v>
      </c>
      <c r="S38" s="1">
        <v>176</v>
      </c>
      <c r="T38" s="1">
        <v>9</v>
      </c>
      <c r="U38" s="1">
        <f t="shared" ref="U38:U40" si="108">S38/T38</f>
        <v>19.555555555555557</v>
      </c>
      <c r="V38" s="1">
        <v>176</v>
      </c>
      <c r="W38" s="1">
        <f t="shared" ref="W38:W40" si="109">S38-V38</f>
        <v>0</v>
      </c>
      <c r="X38" s="1">
        <f>V38/T38</f>
        <v>19.555555555555557</v>
      </c>
      <c r="Y38" s="8"/>
      <c r="Z38" s="3" t="s">
        <v>23</v>
      </c>
      <c r="AA38" s="1">
        <v>176</v>
      </c>
      <c r="AB38" s="1">
        <v>9</v>
      </c>
      <c r="AC38" s="1">
        <f t="shared" ref="AC38:AC40" si="110">AA38/AB38</f>
        <v>19.555555555555557</v>
      </c>
      <c r="AD38" s="1">
        <v>176</v>
      </c>
      <c r="AE38" s="1">
        <f t="shared" ref="AE38:AE40" si="111">AA38-AD38</f>
        <v>0</v>
      </c>
      <c r="AF38" s="1">
        <f>AD38/AB38</f>
        <v>19.555555555555557</v>
      </c>
      <c r="AH38" s="15" t="s">
        <v>58</v>
      </c>
      <c r="AI38" s="1">
        <v>152</v>
      </c>
      <c r="AJ38" s="1">
        <v>10</v>
      </c>
      <c r="AK38" s="1">
        <f>AI38/AJ38</f>
        <v>15.2</v>
      </c>
      <c r="AL38" s="1">
        <f>AI38-AM38</f>
        <v>152</v>
      </c>
      <c r="AM38" s="1">
        <v>0</v>
      </c>
      <c r="AN38" s="1">
        <f>AL38/AJ38</f>
        <v>15.2</v>
      </c>
      <c r="AP38" s="15" t="s">
        <v>58</v>
      </c>
      <c r="AQ38" s="1">
        <v>152</v>
      </c>
      <c r="AR38" s="1">
        <v>10</v>
      </c>
      <c r="AS38" s="1">
        <f>AQ38/AR38</f>
        <v>15.2</v>
      </c>
      <c r="AT38" s="1">
        <f>AQ38-AU38</f>
        <v>152</v>
      </c>
      <c r="AU38" s="1">
        <v>0</v>
      </c>
      <c r="AV38" s="1">
        <f>AT38/AR38</f>
        <v>15.2</v>
      </c>
    </row>
    <row r="39" spans="1:49" x14ac:dyDescent="0.25">
      <c r="A39" s="8"/>
      <c r="B39" s="15" t="s">
        <v>43</v>
      </c>
      <c r="C39" s="1">
        <v>311</v>
      </c>
      <c r="D39" s="1">
        <v>8</v>
      </c>
      <c r="E39" s="1">
        <f t="shared" si="104"/>
        <v>38.875</v>
      </c>
      <c r="F39" s="1">
        <v>310</v>
      </c>
      <c r="G39" s="1">
        <f t="shared" si="105"/>
        <v>1</v>
      </c>
      <c r="H39" s="1">
        <f t="shared" ref="H39:H41" si="112">F39/D39</f>
        <v>38.75</v>
      </c>
      <c r="I39" s="8"/>
      <c r="J39" s="15" t="s">
        <v>43</v>
      </c>
      <c r="K39" s="1">
        <v>311</v>
      </c>
      <c r="L39" s="1">
        <v>8</v>
      </c>
      <c r="M39" s="1">
        <f t="shared" si="106"/>
        <v>38.875</v>
      </c>
      <c r="N39" s="1">
        <v>310</v>
      </c>
      <c r="O39" s="1">
        <f t="shared" si="107"/>
        <v>1</v>
      </c>
      <c r="P39" s="1">
        <f t="shared" ref="P39:P41" si="113">N39/L39</f>
        <v>38.75</v>
      </c>
      <c r="Q39" s="8"/>
      <c r="R39" s="3" t="s">
        <v>24</v>
      </c>
      <c r="S39" s="1">
        <v>136</v>
      </c>
      <c r="T39" s="1">
        <v>8</v>
      </c>
      <c r="U39" s="1">
        <f t="shared" si="108"/>
        <v>17</v>
      </c>
      <c r="V39" s="1">
        <v>136</v>
      </c>
      <c r="W39" s="1">
        <f t="shared" si="109"/>
        <v>0</v>
      </c>
      <c r="X39" s="1">
        <f t="shared" ref="X39:X40" si="114">V39/T39</f>
        <v>17</v>
      </c>
      <c r="Y39" s="8"/>
      <c r="Z39" s="3" t="s">
        <v>24</v>
      </c>
      <c r="AA39" s="1">
        <v>136</v>
      </c>
      <c r="AB39" s="1">
        <v>8</v>
      </c>
      <c r="AC39" s="1">
        <f t="shared" si="110"/>
        <v>17</v>
      </c>
      <c r="AD39" s="1">
        <v>136</v>
      </c>
      <c r="AE39" s="1">
        <f t="shared" si="111"/>
        <v>0</v>
      </c>
      <c r="AF39" s="1">
        <f t="shared" ref="AF39:AF40" si="115">AD39/AB39</f>
        <v>17</v>
      </c>
      <c r="AH39" s="15" t="s">
        <v>59</v>
      </c>
      <c r="AI39" s="1">
        <v>149</v>
      </c>
      <c r="AJ39" s="1">
        <v>9</v>
      </c>
      <c r="AK39" s="1">
        <f t="shared" ref="AK39:AK41" si="116">AI39/AJ39</f>
        <v>16.555555555555557</v>
      </c>
      <c r="AL39" s="1">
        <f t="shared" ref="AL39:AL41" si="117">AI39-AM39</f>
        <v>148</v>
      </c>
      <c r="AM39" s="1">
        <v>1</v>
      </c>
      <c r="AN39" s="1">
        <f t="shared" ref="AN39:AN41" si="118">AL39/AJ39</f>
        <v>16.444444444444443</v>
      </c>
      <c r="AP39" s="15" t="s">
        <v>59</v>
      </c>
      <c r="AQ39" s="1">
        <v>149</v>
      </c>
      <c r="AR39" s="1">
        <v>9</v>
      </c>
      <c r="AS39" s="1">
        <f t="shared" ref="AS39:AS41" si="119">AQ39/AR39</f>
        <v>16.555555555555557</v>
      </c>
      <c r="AT39" s="1">
        <f t="shared" ref="AT39:AT41" si="120">AQ39-AU39</f>
        <v>148</v>
      </c>
      <c r="AU39" s="1">
        <v>1</v>
      </c>
      <c r="AV39" s="1">
        <f t="shared" ref="AV39:AV41" si="121">AT39/AR39</f>
        <v>16.444444444444443</v>
      </c>
    </row>
    <row r="40" spans="1:49" x14ac:dyDescent="0.25">
      <c r="A40" s="8"/>
      <c r="B40" s="15" t="s">
        <v>44</v>
      </c>
      <c r="C40" s="1">
        <v>411</v>
      </c>
      <c r="D40" s="1">
        <v>10</v>
      </c>
      <c r="E40" s="1">
        <f t="shared" si="104"/>
        <v>41.1</v>
      </c>
      <c r="F40" s="1">
        <v>409</v>
      </c>
      <c r="G40" s="1">
        <f t="shared" si="105"/>
        <v>2</v>
      </c>
      <c r="H40" s="1">
        <f t="shared" si="112"/>
        <v>40.9</v>
      </c>
      <c r="I40" s="8"/>
      <c r="J40" s="15" t="s">
        <v>44</v>
      </c>
      <c r="K40" s="1">
        <v>411</v>
      </c>
      <c r="L40" s="1">
        <v>10</v>
      </c>
      <c r="M40" s="1">
        <f t="shared" si="106"/>
        <v>41.1</v>
      </c>
      <c r="N40" s="1">
        <v>409</v>
      </c>
      <c r="O40" s="1">
        <f t="shared" si="107"/>
        <v>2</v>
      </c>
      <c r="P40" s="1">
        <f t="shared" si="113"/>
        <v>40.9</v>
      </c>
      <c r="Q40" s="8"/>
      <c r="R40" s="3" t="s">
        <v>25</v>
      </c>
      <c r="S40" s="1">
        <v>137</v>
      </c>
      <c r="T40" s="1">
        <v>8</v>
      </c>
      <c r="U40" s="1">
        <f t="shared" si="108"/>
        <v>17.125</v>
      </c>
      <c r="V40" s="1">
        <v>137</v>
      </c>
      <c r="W40" s="1">
        <f t="shared" si="109"/>
        <v>0</v>
      </c>
      <c r="X40" s="1">
        <f t="shared" si="114"/>
        <v>17.125</v>
      </c>
      <c r="Y40" s="8"/>
      <c r="Z40" s="3" t="s">
        <v>25</v>
      </c>
      <c r="AA40" s="1">
        <v>137</v>
      </c>
      <c r="AB40" s="1">
        <v>8</v>
      </c>
      <c r="AC40" s="1">
        <f t="shared" si="110"/>
        <v>17.125</v>
      </c>
      <c r="AD40" s="1">
        <v>137</v>
      </c>
      <c r="AE40" s="1">
        <f t="shared" si="111"/>
        <v>0</v>
      </c>
      <c r="AF40" s="1">
        <f t="shared" si="115"/>
        <v>17.125</v>
      </c>
      <c r="AH40" s="15" t="s">
        <v>60</v>
      </c>
      <c r="AI40" s="1">
        <v>168</v>
      </c>
      <c r="AJ40" s="1">
        <v>9</v>
      </c>
      <c r="AK40" s="1">
        <f t="shared" si="116"/>
        <v>18.666666666666668</v>
      </c>
      <c r="AL40" s="1">
        <f t="shared" si="117"/>
        <v>168</v>
      </c>
      <c r="AM40" s="1">
        <v>0</v>
      </c>
      <c r="AN40" s="1">
        <f t="shared" si="118"/>
        <v>18.666666666666668</v>
      </c>
      <c r="AP40" s="15" t="s">
        <v>60</v>
      </c>
      <c r="AQ40" s="1">
        <v>168</v>
      </c>
      <c r="AR40" s="1">
        <v>9</v>
      </c>
      <c r="AS40" s="1">
        <f t="shared" si="119"/>
        <v>18.666666666666668</v>
      </c>
      <c r="AT40" s="1">
        <f t="shared" si="120"/>
        <v>168</v>
      </c>
      <c r="AU40" s="1">
        <v>0</v>
      </c>
      <c r="AV40" s="1">
        <f t="shared" si="121"/>
        <v>18.666666666666668</v>
      </c>
    </row>
    <row r="41" spans="1:49" x14ac:dyDescent="0.25">
      <c r="A41" s="8"/>
      <c r="B41" s="15" t="s">
        <v>45</v>
      </c>
      <c r="C41" s="1">
        <v>304</v>
      </c>
      <c r="D41" s="1">
        <v>8</v>
      </c>
      <c r="E41" s="1">
        <f t="shared" si="104"/>
        <v>38</v>
      </c>
      <c r="F41" s="1">
        <v>303</v>
      </c>
      <c r="G41" s="1">
        <f t="shared" si="105"/>
        <v>1</v>
      </c>
      <c r="H41" s="1">
        <f t="shared" si="112"/>
        <v>37.875</v>
      </c>
      <c r="I41" s="8"/>
      <c r="J41" s="15" t="s">
        <v>45</v>
      </c>
      <c r="K41" s="1">
        <v>304</v>
      </c>
      <c r="L41" s="1">
        <v>8</v>
      </c>
      <c r="M41" s="1">
        <f t="shared" si="106"/>
        <v>38</v>
      </c>
      <c r="N41" s="1">
        <v>303</v>
      </c>
      <c r="O41" s="1">
        <f t="shared" si="107"/>
        <v>1</v>
      </c>
      <c r="P41" s="1">
        <f t="shared" si="113"/>
        <v>37.875</v>
      </c>
      <c r="Q41" s="8"/>
      <c r="R41" s="3" t="s">
        <v>26</v>
      </c>
      <c r="S41" s="1">
        <v>136</v>
      </c>
      <c r="T41" s="1">
        <v>8</v>
      </c>
      <c r="U41" s="1">
        <f>S41/T41</f>
        <v>17</v>
      </c>
      <c r="V41" s="1">
        <v>135</v>
      </c>
      <c r="W41" s="1">
        <f>S41-V41</f>
        <v>1</v>
      </c>
      <c r="X41" s="1">
        <f>V41/T41</f>
        <v>16.875</v>
      </c>
      <c r="Y41" s="8"/>
      <c r="Z41" s="3" t="s">
        <v>26</v>
      </c>
      <c r="AA41" s="1">
        <v>136</v>
      </c>
      <c r="AB41" s="1">
        <v>8</v>
      </c>
      <c r="AC41" s="1">
        <f>AA41/AB41</f>
        <v>17</v>
      </c>
      <c r="AD41" s="1">
        <v>135</v>
      </c>
      <c r="AE41" s="1">
        <f>AA41-AD41</f>
        <v>1</v>
      </c>
      <c r="AF41" s="1">
        <f>AD41/AB41</f>
        <v>16.875</v>
      </c>
      <c r="AH41" s="15" t="s">
        <v>61</v>
      </c>
      <c r="AI41" s="1">
        <v>164</v>
      </c>
      <c r="AJ41" s="1">
        <v>10</v>
      </c>
      <c r="AK41" s="1">
        <f t="shared" si="116"/>
        <v>16.399999999999999</v>
      </c>
      <c r="AL41" s="1">
        <f t="shared" si="117"/>
        <v>164</v>
      </c>
      <c r="AN41" s="1">
        <f t="shared" si="118"/>
        <v>16.399999999999999</v>
      </c>
      <c r="AP41" s="15" t="s">
        <v>61</v>
      </c>
      <c r="AQ41" s="1">
        <v>164</v>
      </c>
      <c r="AR41" s="1">
        <v>10</v>
      </c>
      <c r="AS41" s="1">
        <f t="shared" si="119"/>
        <v>16.399999999999999</v>
      </c>
      <c r="AT41" s="1">
        <f t="shared" si="120"/>
        <v>164</v>
      </c>
      <c r="AV41" s="1">
        <f t="shared" si="121"/>
        <v>16.399999999999999</v>
      </c>
    </row>
    <row r="42" spans="1:49" x14ac:dyDescent="0.25">
      <c r="A42" s="8"/>
      <c r="B42" s="3"/>
      <c r="C42" s="1"/>
      <c r="D42" s="1"/>
      <c r="E42" s="1"/>
      <c r="F42" s="1"/>
      <c r="G42" s="1"/>
      <c r="H42" s="1"/>
      <c r="I42" s="8"/>
      <c r="J42" s="3"/>
      <c r="K42" s="1"/>
      <c r="L42" s="1"/>
      <c r="M42" s="1"/>
      <c r="N42" s="1"/>
      <c r="O42" s="1"/>
      <c r="P42" s="1"/>
      <c r="Q42" s="8"/>
      <c r="R42" s="3" t="s">
        <v>27</v>
      </c>
      <c r="S42" s="1">
        <v>126</v>
      </c>
      <c r="T42" s="1">
        <v>8</v>
      </c>
      <c r="U42" s="1">
        <f>S42/T42</f>
        <v>15.75</v>
      </c>
      <c r="V42" s="1">
        <v>126</v>
      </c>
      <c r="W42" s="1">
        <f>S42-V42</f>
        <v>0</v>
      </c>
      <c r="X42" s="1">
        <f>V42/T42</f>
        <v>15.75</v>
      </c>
      <c r="Y42" s="8"/>
      <c r="Z42" s="3" t="s">
        <v>27</v>
      </c>
      <c r="AA42" s="1">
        <v>126</v>
      </c>
      <c r="AB42" s="1">
        <v>8</v>
      </c>
      <c r="AC42" s="1">
        <f>AA42/AB42</f>
        <v>15.75</v>
      </c>
      <c r="AD42" s="1">
        <v>126</v>
      </c>
      <c r="AE42" s="1">
        <f>AA42-AD42</f>
        <v>0</v>
      </c>
      <c r="AF42" s="1">
        <f>AD42/AB42</f>
        <v>15.75</v>
      </c>
    </row>
    <row r="43" spans="1:49" x14ac:dyDescent="0.25">
      <c r="A43" s="8"/>
      <c r="B43" s="3"/>
      <c r="C43" s="1"/>
      <c r="D43" s="1"/>
      <c r="E43" s="1"/>
      <c r="F43" s="1"/>
      <c r="G43" s="1"/>
      <c r="H43" s="1"/>
      <c r="I43" s="8"/>
      <c r="J43" s="3"/>
      <c r="K43" s="1"/>
      <c r="L43" s="1"/>
      <c r="M43" s="1"/>
      <c r="N43" s="1"/>
      <c r="O43" s="1"/>
      <c r="P43" s="1"/>
      <c r="Q43" s="8"/>
      <c r="R43" s="15" t="s">
        <v>29</v>
      </c>
      <c r="S43" s="1">
        <v>152</v>
      </c>
      <c r="T43" s="1">
        <v>9</v>
      </c>
      <c r="U43" s="1">
        <f t="shared" ref="U43:U46" si="122">S43/T43</f>
        <v>16.888888888888889</v>
      </c>
      <c r="V43" s="1">
        <v>152</v>
      </c>
      <c r="W43" s="1">
        <f t="shared" ref="W43:W46" si="123">S43-V43</f>
        <v>0</v>
      </c>
      <c r="X43" s="1">
        <f t="shared" ref="X43:X46" si="124">V43/T43</f>
        <v>16.888888888888889</v>
      </c>
      <c r="Y43" s="8"/>
      <c r="Z43" s="15" t="s">
        <v>29</v>
      </c>
      <c r="AA43" s="1">
        <v>152</v>
      </c>
      <c r="AB43" s="1">
        <v>9</v>
      </c>
      <c r="AC43" s="1">
        <f t="shared" ref="AC43:AC46" si="125">AA43/AB43</f>
        <v>16.888888888888889</v>
      </c>
      <c r="AD43" s="1">
        <v>152</v>
      </c>
      <c r="AE43" s="1">
        <f t="shared" ref="AE43:AE46" si="126">AA43-AD43</f>
        <v>0</v>
      </c>
      <c r="AF43" s="1">
        <f t="shared" ref="AF43:AF46" si="127">AD43/AB43</f>
        <v>16.888888888888889</v>
      </c>
    </row>
    <row r="44" spans="1:49" x14ac:dyDescent="0.25">
      <c r="A44" s="8"/>
      <c r="B44" s="3"/>
      <c r="C44" s="1"/>
      <c r="D44" s="1"/>
      <c r="E44" s="1"/>
      <c r="F44" s="1"/>
      <c r="G44" s="1"/>
      <c r="H44" s="1"/>
      <c r="I44" s="8"/>
      <c r="J44" s="3"/>
      <c r="K44" s="1"/>
      <c r="L44" s="1"/>
      <c r="M44" s="1"/>
      <c r="N44" s="1"/>
      <c r="O44" s="1"/>
      <c r="P44" s="1"/>
      <c r="Q44" s="8"/>
      <c r="R44" s="15" t="s">
        <v>30</v>
      </c>
      <c r="S44" s="1">
        <v>131</v>
      </c>
      <c r="T44" s="1">
        <v>8</v>
      </c>
      <c r="U44" s="1">
        <f t="shared" si="122"/>
        <v>16.375</v>
      </c>
      <c r="V44" s="1">
        <v>131</v>
      </c>
      <c r="W44" s="1">
        <f t="shared" si="123"/>
        <v>0</v>
      </c>
      <c r="X44" s="1">
        <f t="shared" si="124"/>
        <v>16.375</v>
      </c>
      <c r="Y44" s="8"/>
      <c r="Z44" s="15" t="s">
        <v>30</v>
      </c>
      <c r="AA44" s="1">
        <v>131</v>
      </c>
      <c r="AB44" s="1">
        <v>8</v>
      </c>
      <c r="AC44" s="1">
        <f t="shared" si="125"/>
        <v>16.375</v>
      </c>
      <c r="AD44" s="1">
        <v>131</v>
      </c>
      <c r="AE44" s="1">
        <f t="shared" si="126"/>
        <v>0</v>
      </c>
      <c r="AF44" s="1">
        <f t="shared" si="127"/>
        <v>16.375</v>
      </c>
    </row>
    <row r="45" spans="1:49" x14ac:dyDescent="0.25">
      <c r="A45" s="8"/>
      <c r="B45" s="3"/>
      <c r="C45" s="1"/>
      <c r="D45" s="1"/>
      <c r="E45" s="1"/>
      <c r="F45" s="1"/>
      <c r="G45" s="1"/>
      <c r="H45" s="1"/>
      <c r="I45" s="8"/>
      <c r="J45" s="3"/>
      <c r="K45" s="1"/>
      <c r="L45" s="1"/>
      <c r="M45" s="1"/>
      <c r="N45" s="1"/>
      <c r="O45" s="1"/>
      <c r="P45" s="1"/>
      <c r="Q45" s="8"/>
      <c r="R45" s="15" t="s">
        <v>31</v>
      </c>
      <c r="S45" s="1">
        <v>149</v>
      </c>
      <c r="T45" s="1">
        <v>8</v>
      </c>
      <c r="U45" s="1">
        <f t="shared" si="122"/>
        <v>18.625</v>
      </c>
      <c r="V45" s="1">
        <v>149</v>
      </c>
      <c r="W45" s="1">
        <f t="shared" si="123"/>
        <v>0</v>
      </c>
      <c r="X45" s="1">
        <f t="shared" si="124"/>
        <v>18.625</v>
      </c>
      <c r="Y45" s="8"/>
      <c r="Z45" s="15" t="s">
        <v>31</v>
      </c>
      <c r="AA45" s="1">
        <v>149</v>
      </c>
      <c r="AB45" s="1">
        <v>8</v>
      </c>
      <c r="AC45" s="1">
        <f t="shared" si="125"/>
        <v>18.625</v>
      </c>
      <c r="AD45" s="1">
        <v>149</v>
      </c>
      <c r="AE45" s="1">
        <f t="shared" si="126"/>
        <v>0</v>
      </c>
      <c r="AF45" s="1">
        <f t="shared" si="127"/>
        <v>18.625</v>
      </c>
    </row>
    <row r="46" spans="1:49" x14ac:dyDescent="0.25">
      <c r="A46" s="8"/>
      <c r="B46" s="3"/>
      <c r="C46" s="1"/>
      <c r="D46" s="1"/>
      <c r="E46" s="1"/>
      <c r="F46" s="1"/>
      <c r="G46" s="1"/>
      <c r="H46" s="1"/>
      <c r="I46" s="8"/>
      <c r="J46" s="3"/>
      <c r="K46" s="1"/>
      <c r="L46" s="1"/>
      <c r="M46" s="1"/>
      <c r="N46" s="1"/>
      <c r="O46" s="1"/>
      <c r="P46" s="1"/>
      <c r="Q46" s="8"/>
      <c r="R46" s="15" t="s">
        <v>32</v>
      </c>
      <c r="S46" s="1">
        <v>152</v>
      </c>
      <c r="T46" s="1">
        <v>9</v>
      </c>
      <c r="U46" s="1">
        <f t="shared" si="122"/>
        <v>16.888888888888889</v>
      </c>
      <c r="V46" s="1">
        <v>152</v>
      </c>
      <c r="W46" s="1">
        <f t="shared" si="123"/>
        <v>0</v>
      </c>
      <c r="X46" s="1">
        <f t="shared" si="124"/>
        <v>16.888888888888889</v>
      </c>
      <c r="Y46" s="8"/>
      <c r="Z46" s="15" t="s">
        <v>32</v>
      </c>
      <c r="AA46" s="1">
        <v>152</v>
      </c>
      <c r="AB46" s="1">
        <v>9</v>
      </c>
      <c r="AC46" s="1">
        <f t="shared" si="125"/>
        <v>16.888888888888889</v>
      </c>
      <c r="AD46" s="1">
        <v>152</v>
      </c>
      <c r="AE46" s="1">
        <f t="shared" si="126"/>
        <v>0</v>
      </c>
      <c r="AF46" s="1">
        <f t="shared" si="127"/>
        <v>16.888888888888889</v>
      </c>
    </row>
    <row r="47" spans="1:49" ht="15.75" thickBot="1" x14ac:dyDescent="0.3">
      <c r="A47" s="8"/>
      <c r="B47" s="3"/>
      <c r="C47" s="1"/>
      <c r="D47" s="1"/>
      <c r="E47" s="1"/>
      <c r="F47" s="1"/>
      <c r="G47" s="1"/>
      <c r="H47" s="1"/>
      <c r="I47" s="8"/>
      <c r="J47" s="3"/>
      <c r="K47" s="1"/>
      <c r="L47" s="1"/>
      <c r="M47" s="1"/>
      <c r="N47" s="1"/>
      <c r="O47" s="1"/>
      <c r="P47" s="1"/>
      <c r="Q47" s="8"/>
      <c r="Y47" s="8"/>
    </row>
    <row r="48" spans="1:49" x14ac:dyDescent="0.25">
      <c r="A48" s="8"/>
      <c r="B48" s="17" t="s">
        <v>33</v>
      </c>
      <c r="C48" s="1">
        <f t="shared" ref="C48:H48" si="128">AVERAGE(C38:C47)</f>
        <v>325.75</v>
      </c>
      <c r="D48" s="1">
        <f t="shared" si="128"/>
        <v>8.5</v>
      </c>
      <c r="E48" s="1">
        <f t="shared" si="128"/>
        <v>38.15</v>
      </c>
      <c r="F48" s="1">
        <f t="shared" si="128"/>
        <v>324.5</v>
      </c>
      <c r="G48" s="1">
        <f t="shared" si="128"/>
        <v>1.25</v>
      </c>
      <c r="H48" s="18">
        <f t="shared" si="128"/>
        <v>38.006250000000001</v>
      </c>
      <c r="I48" s="8"/>
      <c r="J48" s="17" t="s">
        <v>33</v>
      </c>
      <c r="K48" s="1">
        <f t="shared" ref="K48:P48" si="129">AVERAGE(K38:K47)</f>
        <v>325.75</v>
      </c>
      <c r="L48" s="1">
        <f t="shared" si="129"/>
        <v>8.5</v>
      </c>
      <c r="M48" s="1">
        <f t="shared" si="129"/>
        <v>38.15</v>
      </c>
      <c r="N48" s="1">
        <f t="shared" si="129"/>
        <v>324.5</v>
      </c>
      <c r="O48" s="1">
        <f t="shared" si="129"/>
        <v>1.25</v>
      </c>
      <c r="P48" s="18">
        <f t="shared" si="129"/>
        <v>38.006250000000001</v>
      </c>
      <c r="Q48" s="8"/>
      <c r="R48" s="17" t="s">
        <v>33</v>
      </c>
      <c r="S48" s="1">
        <f t="shared" ref="S48:X48" si="130">AVERAGE(S38:S46)</f>
        <v>143.88888888888889</v>
      </c>
      <c r="T48" s="1">
        <f t="shared" si="130"/>
        <v>8.3333333333333339</v>
      </c>
      <c r="U48" s="1">
        <f t="shared" si="130"/>
        <v>17.24537037037037</v>
      </c>
      <c r="V48" s="1">
        <f t="shared" si="130"/>
        <v>143.77777777777777</v>
      </c>
      <c r="W48" s="1">
        <f t="shared" si="130"/>
        <v>0.1111111111111111</v>
      </c>
      <c r="X48" s="21">
        <f t="shared" si="130"/>
        <v>17.231481481481481</v>
      </c>
      <c r="Y48" s="8"/>
      <c r="Z48" s="17" t="s">
        <v>33</v>
      </c>
      <c r="AA48" s="1">
        <f t="shared" ref="AA48:AF48" si="131">AVERAGE(AA38:AA46)</f>
        <v>143.88888888888889</v>
      </c>
      <c r="AB48" s="1">
        <f t="shared" si="131"/>
        <v>8.3333333333333339</v>
      </c>
      <c r="AC48" s="1">
        <f t="shared" si="131"/>
        <v>17.24537037037037</v>
      </c>
      <c r="AD48" s="1">
        <f t="shared" si="131"/>
        <v>143.77777777777777</v>
      </c>
      <c r="AE48" s="1">
        <f t="shared" si="131"/>
        <v>0.1111111111111111</v>
      </c>
      <c r="AF48" s="21">
        <f t="shared" si="131"/>
        <v>17.231481481481481</v>
      </c>
      <c r="AH48" s="27" t="s">
        <v>33</v>
      </c>
      <c r="AI48" s="1">
        <f t="shared" ref="AI48:AN48" si="132">AVERAGE(AI38:AI47)</f>
        <v>158.25</v>
      </c>
      <c r="AJ48" s="1">
        <f t="shared" si="132"/>
        <v>9.5</v>
      </c>
      <c r="AK48" s="1">
        <f t="shared" si="132"/>
        <v>16.705555555555556</v>
      </c>
      <c r="AL48" s="1">
        <f t="shared" si="132"/>
        <v>158</v>
      </c>
      <c r="AM48" s="1">
        <f t="shared" si="132"/>
        <v>0.33333333333333331</v>
      </c>
      <c r="AN48" s="31">
        <f t="shared" si="132"/>
        <v>16.677777777777777</v>
      </c>
      <c r="AP48" s="27" t="s">
        <v>33</v>
      </c>
      <c r="AQ48" s="1">
        <f t="shared" ref="AQ48:AV48" si="133">AVERAGE(AQ38:AQ47)</f>
        <v>158.25</v>
      </c>
      <c r="AR48" s="1">
        <f t="shared" si="133"/>
        <v>9.5</v>
      </c>
      <c r="AS48" s="1">
        <f t="shared" si="133"/>
        <v>16.705555555555556</v>
      </c>
      <c r="AT48" s="1">
        <f t="shared" si="133"/>
        <v>158</v>
      </c>
      <c r="AU48" s="1">
        <f t="shared" si="133"/>
        <v>0.33333333333333331</v>
      </c>
      <c r="AV48" s="31">
        <f t="shared" si="133"/>
        <v>16.677777777777777</v>
      </c>
    </row>
    <row r="49" spans="1:49" x14ac:dyDescent="0.25">
      <c r="A49" s="8"/>
      <c r="B49" s="17" t="s">
        <v>34</v>
      </c>
      <c r="C49" s="1">
        <f t="shared" ref="C49:H49" si="134">STDEV(C38:C47)</f>
        <v>58.693412463978156</v>
      </c>
      <c r="D49" s="1">
        <f t="shared" si="134"/>
        <v>1</v>
      </c>
      <c r="E49" s="1">
        <f t="shared" si="134"/>
        <v>2.688013516831095</v>
      </c>
      <c r="F49" s="1">
        <f t="shared" si="134"/>
        <v>58.20939214021508</v>
      </c>
      <c r="G49" s="1">
        <f t="shared" si="134"/>
        <v>0.5</v>
      </c>
      <c r="H49" s="19">
        <f t="shared" si="134"/>
        <v>2.6606997043384406</v>
      </c>
      <c r="I49" s="8"/>
      <c r="J49" s="17" t="s">
        <v>34</v>
      </c>
      <c r="K49" s="1">
        <f t="shared" ref="K49:P49" si="135">STDEV(K38:K47)</f>
        <v>58.693412463978156</v>
      </c>
      <c r="L49" s="1">
        <f t="shared" si="135"/>
        <v>1</v>
      </c>
      <c r="M49" s="1">
        <f t="shared" si="135"/>
        <v>2.688013516831095</v>
      </c>
      <c r="N49" s="1">
        <f t="shared" si="135"/>
        <v>58.20939214021508</v>
      </c>
      <c r="O49" s="1">
        <f t="shared" si="135"/>
        <v>0.5</v>
      </c>
      <c r="P49" s="19">
        <f t="shared" si="135"/>
        <v>2.6606997043384406</v>
      </c>
      <c r="Q49" s="8"/>
      <c r="R49" s="17" t="s">
        <v>34</v>
      </c>
      <c r="S49" s="1">
        <f t="shared" ref="S49:X49" si="136">STDEV(S38:S46)</f>
        <v>15.194114357576458</v>
      </c>
      <c r="T49" s="1">
        <f t="shared" si="136"/>
        <v>0.5</v>
      </c>
      <c r="U49" s="1">
        <f t="shared" si="136"/>
        <v>1.1523384370300207</v>
      </c>
      <c r="V49" s="1">
        <f t="shared" si="136"/>
        <v>15.262517631257447</v>
      </c>
      <c r="W49" s="1">
        <f t="shared" si="136"/>
        <v>0.33333333333333331</v>
      </c>
      <c r="X49" s="22">
        <f t="shared" si="136"/>
        <v>1.1564116086592939</v>
      </c>
      <c r="Y49" s="8"/>
      <c r="Z49" s="17" t="s">
        <v>34</v>
      </c>
      <c r="AA49" s="1">
        <f t="shared" ref="AA49:AF49" si="137">STDEV(AA38:AA46)</f>
        <v>15.194114357576458</v>
      </c>
      <c r="AB49" s="1">
        <f t="shared" si="137"/>
        <v>0.5</v>
      </c>
      <c r="AC49" s="1">
        <f t="shared" si="137"/>
        <v>1.1523384370300207</v>
      </c>
      <c r="AD49" s="1">
        <f t="shared" si="137"/>
        <v>15.262517631257447</v>
      </c>
      <c r="AE49" s="1">
        <f t="shared" si="137"/>
        <v>0.33333333333333331</v>
      </c>
      <c r="AF49" s="22">
        <f t="shared" si="137"/>
        <v>1.1564116086592939</v>
      </c>
      <c r="AH49" s="27" t="s">
        <v>34</v>
      </c>
      <c r="AI49" s="1">
        <f t="shared" ref="AI49:AN49" si="138">STDEV(AI38:AI47)</f>
        <v>9.1787798753429097</v>
      </c>
      <c r="AJ49" s="1">
        <f t="shared" si="138"/>
        <v>0.57735026918962573</v>
      </c>
      <c r="AK49" s="1">
        <f t="shared" si="138"/>
        <v>1.4408930701152585</v>
      </c>
      <c r="AL49" s="1">
        <f t="shared" si="138"/>
        <v>9.5219045713904666</v>
      </c>
      <c r="AM49" s="1">
        <f t="shared" si="138"/>
        <v>0.57735026918962584</v>
      </c>
      <c r="AN49" s="32">
        <f t="shared" si="138"/>
        <v>1.4458113190767228</v>
      </c>
      <c r="AP49" s="27" t="s">
        <v>34</v>
      </c>
      <c r="AQ49" s="1">
        <f t="shared" ref="AQ49:AV49" si="139">STDEV(AQ38:AQ47)</f>
        <v>9.1787798753429097</v>
      </c>
      <c r="AR49" s="1">
        <f t="shared" si="139"/>
        <v>0.57735026918962573</v>
      </c>
      <c r="AS49" s="1">
        <f t="shared" si="139"/>
        <v>1.4408930701152585</v>
      </c>
      <c r="AT49" s="1">
        <f t="shared" si="139"/>
        <v>9.5219045713904666</v>
      </c>
      <c r="AU49" s="1">
        <f t="shared" si="139"/>
        <v>0.57735026918962584</v>
      </c>
      <c r="AV49" s="32">
        <f t="shared" si="139"/>
        <v>1.4458113190767228</v>
      </c>
    </row>
    <row r="50" spans="1:49" x14ac:dyDescent="0.25">
      <c r="A50" s="8"/>
      <c r="B50" s="17" t="s">
        <v>35</v>
      </c>
      <c r="C50" s="1">
        <f>C49/SQRT(C51)</f>
        <v>29.346706231989078</v>
      </c>
      <c r="D50" s="1">
        <f t="shared" ref="D50:H50" si="140">D49/SQRT(D51)</f>
        <v>0.5</v>
      </c>
      <c r="E50" s="1">
        <f t="shared" si="140"/>
        <v>1.3440067584155475</v>
      </c>
      <c r="F50" s="1">
        <f t="shared" si="140"/>
        <v>29.10469607010754</v>
      </c>
      <c r="G50" s="1">
        <f t="shared" si="140"/>
        <v>0.25</v>
      </c>
      <c r="H50" s="19">
        <f t="shared" si="140"/>
        <v>1.3303498521692203</v>
      </c>
      <c r="I50" s="8"/>
      <c r="J50" s="17" t="s">
        <v>35</v>
      </c>
      <c r="K50" s="1">
        <f>K49/SQRT(K51)</f>
        <v>29.346706231989078</v>
      </c>
      <c r="L50" s="1">
        <f t="shared" ref="L50:P50" si="141">L49/SQRT(L51)</f>
        <v>0.5</v>
      </c>
      <c r="M50" s="1">
        <f t="shared" si="141"/>
        <v>1.3440067584155475</v>
      </c>
      <c r="N50" s="1">
        <f t="shared" si="141"/>
        <v>29.10469607010754</v>
      </c>
      <c r="O50" s="1">
        <f t="shared" si="141"/>
        <v>0.25</v>
      </c>
      <c r="P50" s="19">
        <f t="shared" si="141"/>
        <v>1.3303498521692203</v>
      </c>
      <c r="Q50" s="8"/>
      <c r="R50" s="17" t="s">
        <v>35</v>
      </c>
      <c r="S50" s="1">
        <f>S49/SQRT(S51)</f>
        <v>5.0647047858588197</v>
      </c>
      <c r="T50" s="1">
        <f t="shared" ref="T50:X50" si="142">T49/SQRT(T51)</f>
        <v>0.16666666666666666</v>
      </c>
      <c r="U50" s="1">
        <f t="shared" si="142"/>
        <v>0.38411281234334022</v>
      </c>
      <c r="V50" s="1">
        <f t="shared" si="142"/>
        <v>5.0875058770858157</v>
      </c>
      <c r="W50" s="1">
        <f t="shared" si="142"/>
        <v>0.1111111111111111</v>
      </c>
      <c r="X50" s="22">
        <f t="shared" si="142"/>
        <v>0.38547053621976463</v>
      </c>
      <c r="Y50" s="8"/>
      <c r="Z50" s="17" t="s">
        <v>35</v>
      </c>
      <c r="AA50" s="1">
        <f>AA49/SQRT(AA51)</f>
        <v>5.0647047858588197</v>
      </c>
      <c r="AB50" s="1">
        <f t="shared" ref="AB50:AF50" si="143">AB49/SQRT(AB51)</f>
        <v>0.16666666666666666</v>
      </c>
      <c r="AC50" s="1">
        <f t="shared" si="143"/>
        <v>0.38411281234334022</v>
      </c>
      <c r="AD50" s="1">
        <f t="shared" si="143"/>
        <v>5.0875058770858157</v>
      </c>
      <c r="AE50" s="1">
        <f t="shared" si="143"/>
        <v>0.1111111111111111</v>
      </c>
      <c r="AF50" s="22">
        <f t="shared" si="143"/>
        <v>0.38547053621976463</v>
      </c>
      <c r="AH50" s="27" t="s">
        <v>35</v>
      </c>
      <c r="AI50" s="1">
        <f>AI49/SQRT(AI51)</f>
        <v>4.5893899376714549</v>
      </c>
      <c r="AJ50" s="1">
        <f t="shared" ref="AJ50:AN50" si="144">AJ49/SQRT(AJ51)</f>
        <v>0.28867513459481287</v>
      </c>
      <c r="AK50" s="1">
        <f t="shared" si="144"/>
        <v>0.72044653505762923</v>
      </c>
      <c r="AL50" s="1">
        <f t="shared" si="144"/>
        <v>4.7609522856952333</v>
      </c>
      <c r="AM50" s="1">
        <f t="shared" si="144"/>
        <v>0.33333333333333337</v>
      </c>
      <c r="AN50" s="32">
        <f t="shared" si="144"/>
        <v>0.72290565953836139</v>
      </c>
      <c r="AP50" s="27" t="s">
        <v>35</v>
      </c>
      <c r="AQ50" s="1">
        <f>AQ49/SQRT(AQ51)</f>
        <v>4.5893899376714549</v>
      </c>
      <c r="AR50" s="1">
        <f t="shared" ref="AR50:AV50" si="145">AR49/SQRT(AR51)</f>
        <v>0.28867513459481287</v>
      </c>
      <c r="AS50" s="1">
        <f t="shared" si="145"/>
        <v>0.72044653505762923</v>
      </c>
      <c r="AT50" s="1">
        <f t="shared" si="145"/>
        <v>4.7609522856952333</v>
      </c>
      <c r="AU50" s="1">
        <f t="shared" si="145"/>
        <v>0.33333333333333337</v>
      </c>
      <c r="AV50" s="32">
        <f t="shared" si="145"/>
        <v>0.72290565953836139</v>
      </c>
    </row>
    <row r="51" spans="1:49" ht="15.75" thickBot="1" x14ac:dyDescent="0.3">
      <c r="A51" s="8"/>
      <c r="B51" s="17" t="s">
        <v>36</v>
      </c>
      <c r="C51" s="1">
        <f t="shared" ref="C51:H51" si="146">COUNTA(C38:C47)</f>
        <v>4</v>
      </c>
      <c r="D51" s="1">
        <f t="shared" si="146"/>
        <v>4</v>
      </c>
      <c r="E51" s="1">
        <f t="shared" si="146"/>
        <v>4</v>
      </c>
      <c r="F51" s="1">
        <f t="shared" si="146"/>
        <v>4</v>
      </c>
      <c r="G51" s="1">
        <f t="shared" si="146"/>
        <v>4</v>
      </c>
      <c r="H51" s="20">
        <f t="shared" si="146"/>
        <v>4</v>
      </c>
      <c r="I51" s="8"/>
      <c r="J51" s="17" t="s">
        <v>36</v>
      </c>
      <c r="K51" s="1">
        <f t="shared" ref="K51:P51" si="147">COUNTA(K38:K47)</f>
        <v>4</v>
      </c>
      <c r="L51" s="1">
        <f t="shared" si="147"/>
        <v>4</v>
      </c>
      <c r="M51" s="1">
        <f t="shared" si="147"/>
        <v>4</v>
      </c>
      <c r="N51" s="1">
        <f t="shared" si="147"/>
        <v>4</v>
      </c>
      <c r="O51" s="1">
        <f t="shared" si="147"/>
        <v>4</v>
      </c>
      <c r="P51" s="20">
        <f t="shared" si="147"/>
        <v>4</v>
      </c>
      <c r="Q51" s="8"/>
      <c r="R51" s="17" t="s">
        <v>36</v>
      </c>
      <c r="S51" s="1">
        <f t="shared" ref="S51:X51" si="148">COUNTA(S38:S46)</f>
        <v>9</v>
      </c>
      <c r="T51" s="1">
        <f t="shared" si="148"/>
        <v>9</v>
      </c>
      <c r="U51" s="1">
        <f t="shared" si="148"/>
        <v>9</v>
      </c>
      <c r="V51" s="1">
        <f t="shared" si="148"/>
        <v>9</v>
      </c>
      <c r="W51" s="1">
        <f t="shared" si="148"/>
        <v>9</v>
      </c>
      <c r="X51" s="23">
        <f t="shared" si="148"/>
        <v>9</v>
      </c>
      <c r="Y51" s="8"/>
      <c r="Z51" s="17" t="s">
        <v>36</v>
      </c>
      <c r="AA51" s="1">
        <f t="shared" ref="AA51:AF51" si="149">COUNTA(AA38:AA46)</f>
        <v>9</v>
      </c>
      <c r="AB51" s="1">
        <f t="shared" si="149"/>
        <v>9</v>
      </c>
      <c r="AC51" s="1">
        <f t="shared" si="149"/>
        <v>9</v>
      </c>
      <c r="AD51" s="1">
        <f t="shared" si="149"/>
        <v>9</v>
      </c>
      <c r="AE51" s="1">
        <f t="shared" si="149"/>
        <v>9</v>
      </c>
      <c r="AF51" s="23">
        <f t="shared" si="149"/>
        <v>9</v>
      </c>
      <c r="AH51" s="27" t="s">
        <v>36</v>
      </c>
      <c r="AI51" s="1">
        <f t="shared" ref="AI51:AN51" si="150">COUNTA(AI38:AI47)</f>
        <v>4</v>
      </c>
      <c r="AJ51" s="1">
        <f t="shared" si="150"/>
        <v>4</v>
      </c>
      <c r="AK51" s="1">
        <f t="shared" si="150"/>
        <v>4</v>
      </c>
      <c r="AL51" s="1">
        <f t="shared" si="150"/>
        <v>4</v>
      </c>
      <c r="AM51" s="1">
        <f t="shared" si="150"/>
        <v>3</v>
      </c>
      <c r="AN51" s="33">
        <f t="shared" si="150"/>
        <v>4</v>
      </c>
      <c r="AP51" s="27" t="s">
        <v>36</v>
      </c>
      <c r="AQ51" s="1">
        <f t="shared" ref="AQ51:AV51" si="151">COUNTA(AQ38:AQ47)</f>
        <v>4</v>
      </c>
      <c r="AR51" s="1">
        <f t="shared" si="151"/>
        <v>4</v>
      </c>
      <c r="AS51" s="1">
        <f t="shared" si="151"/>
        <v>4</v>
      </c>
      <c r="AT51" s="1">
        <f t="shared" si="151"/>
        <v>4</v>
      </c>
      <c r="AU51" s="1">
        <f t="shared" si="151"/>
        <v>3</v>
      </c>
      <c r="AV51" s="33">
        <f t="shared" si="151"/>
        <v>4</v>
      </c>
    </row>
    <row r="52" spans="1:49" x14ac:dyDescent="0.25">
      <c r="A52" s="8"/>
      <c r="B52" s="3"/>
      <c r="C52" s="2"/>
      <c r="D52" s="1"/>
      <c r="E52" s="1"/>
      <c r="F52" s="1"/>
      <c r="G52" s="1"/>
      <c r="H52" s="1"/>
      <c r="I52" s="8"/>
      <c r="J52" s="3"/>
      <c r="K52" s="2"/>
      <c r="L52" s="1"/>
      <c r="M52" s="1"/>
      <c r="N52" s="1"/>
      <c r="O52" s="1"/>
      <c r="P52" s="1"/>
      <c r="Q52" s="8"/>
      <c r="R52" s="3"/>
      <c r="S52" s="2"/>
      <c r="T52" s="1"/>
      <c r="U52" s="1"/>
      <c r="V52" s="1"/>
      <c r="W52" s="1"/>
      <c r="X52" s="1"/>
      <c r="Y52" s="8"/>
      <c r="Z52" s="3"/>
      <c r="AA52" s="2"/>
      <c r="AB52" s="1"/>
      <c r="AC52" s="1"/>
      <c r="AD52" s="1"/>
      <c r="AE52" s="1"/>
      <c r="AF52" s="1"/>
    </row>
    <row r="53" spans="1:49" ht="17.25" x14ac:dyDescent="0.25">
      <c r="B53" s="13" t="s">
        <v>46</v>
      </c>
      <c r="J53" s="13" t="s">
        <v>47</v>
      </c>
      <c r="Q53" s="8"/>
      <c r="R53" s="14" t="s">
        <v>46</v>
      </c>
      <c r="S53" s="1"/>
      <c r="T53" s="1"/>
      <c r="U53" s="1"/>
      <c r="V53" s="1"/>
      <c r="W53" s="1"/>
      <c r="X53" s="1"/>
      <c r="Y53" s="8"/>
      <c r="Z53" s="14" t="s">
        <v>47</v>
      </c>
      <c r="AA53" s="1"/>
      <c r="AB53" s="1"/>
      <c r="AC53" s="1"/>
      <c r="AD53" s="1"/>
      <c r="AE53" s="1"/>
      <c r="AF53" s="1"/>
      <c r="AH53" s="28" t="s">
        <v>46</v>
      </c>
      <c r="AP53" s="28" t="s">
        <v>47</v>
      </c>
    </row>
    <row r="54" spans="1:49" x14ac:dyDescent="0.25">
      <c r="B54" s="15" t="s">
        <v>62</v>
      </c>
      <c r="C54" s="1">
        <v>394</v>
      </c>
      <c r="D54" s="1">
        <v>10</v>
      </c>
      <c r="E54" s="1">
        <f t="shared" ref="E54:E56" si="152">C54/D54</f>
        <v>39.4</v>
      </c>
      <c r="F54" s="1">
        <v>394</v>
      </c>
      <c r="G54" s="1">
        <f t="shared" ref="G54:G56" si="153">C54-F54</f>
        <v>0</v>
      </c>
      <c r="H54" s="1">
        <f>F54/D54</f>
        <v>39.4</v>
      </c>
      <c r="J54" s="15" t="s">
        <v>70</v>
      </c>
      <c r="K54" s="1">
        <v>430</v>
      </c>
      <c r="L54" s="1">
        <v>9</v>
      </c>
      <c r="M54" s="1">
        <f t="shared" ref="M54:M57" si="154">K54/L54</f>
        <v>47.777777777777779</v>
      </c>
      <c r="N54" s="1">
        <v>430</v>
      </c>
      <c r="O54" s="1">
        <f t="shared" ref="O54:O57" si="155">K54-N54</f>
        <v>0</v>
      </c>
      <c r="P54" s="1">
        <f>N54/L54</f>
        <v>47.777777777777779</v>
      </c>
      <c r="Q54" s="8"/>
      <c r="R54" s="15" t="s">
        <v>74</v>
      </c>
      <c r="S54" s="1">
        <v>188</v>
      </c>
      <c r="T54" s="1">
        <v>10</v>
      </c>
      <c r="U54" s="1">
        <f t="shared" ref="U54:U57" si="156">S54/T54</f>
        <v>18.8</v>
      </c>
      <c r="V54" s="1">
        <v>185</v>
      </c>
      <c r="W54" s="1">
        <f t="shared" ref="W54:W57" si="157">S54-V54</f>
        <v>3</v>
      </c>
      <c r="X54" s="1">
        <f>V54/T54</f>
        <v>18.5</v>
      </c>
      <c r="Y54" s="8"/>
      <c r="Z54" s="15" t="s">
        <v>78</v>
      </c>
      <c r="AA54" s="1">
        <v>167</v>
      </c>
      <c r="AB54" s="1">
        <v>9</v>
      </c>
      <c r="AC54" s="1">
        <f t="shared" ref="AC54:AC58" si="158">AA54/AB54</f>
        <v>18.555555555555557</v>
      </c>
      <c r="AD54" s="1">
        <v>166</v>
      </c>
      <c r="AE54" s="1">
        <f t="shared" ref="AE54:AE56" si="159">AA54-AD54</f>
        <v>1</v>
      </c>
      <c r="AF54" s="1">
        <f>AD54/AB54</f>
        <v>18.444444444444443</v>
      </c>
      <c r="AH54" s="15" t="s">
        <v>65</v>
      </c>
      <c r="AI54" s="1">
        <v>119</v>
      </c>
      <c r="AJ54" s="1">
        <v>9</v>
      </c>
      <c r="AK54" s="1">
        <f t="shared" ref="AK54:AK57" si="160">AI54/AJ54</f>
        <v>13.222222222222221</v>
      </c>
      <c r="AL54" s="1">
        <v>114</v>
      </c>
      <c r="AM54" s="1">
        <f t="shared" ref="AM54" si="161">AI54-AL54</f>
        <v>5</v>
      </c>
      <c r="AN54" s="1">
        <f t="shared" ref="AN54:AN57" si="162">AL54/AJ54</f>
        <v>12.666666666666666</v>
      </c>
      <c r="AP54" s="15" t="s">
        <v>83</v>
      </c>
      <c r="AQ54" s="1">
        <v>150</v>
      </c>
      <c r="AR54" s="1">
        <v>9</v>
      </c>
      <c r="AS54" s="1">
        <f t="shared" ref="AS54:AS57" si="163">AQ54/AR54</f>
        <v>16.666666666666668</v>
      </c>
      <c r="AT54" s="1">
        <v>150</v>
      </c>
      <c r="AU54" s="1">
        <f t="shared" ref="AU54" si="164">AQ54-AT54</f>
        <v>0</v>
      </c>
      <c r="AV54" s="1">
        <f t="shared" ref="AV54:AV57" si="165">AT54/AR54</f>
        <v>16.666666666666668</v>
      </c>
    </row>
    <row r="55" spans="1:49" x14ac:dyDescent="0.25">
      <c r="B55" s="15" t="s">
        <v>63</v>
      </c>
      <c r="C55" s="1">
        <v>361</v>
      </c>
      <c r="D55" s="1">
        <v>10</v>
      </c>
      <c r="E55" s="1">
        <f t="shared" si="152"/>
        <v>36.1</v>
      </c>
      <c r="F55" s="1">
        <v>361</v>
      </c>
      <c r="G55" s="1">
        <f t="shared" si="153"/>
        <v>0</v>
      </c>
      <c r="H55" s="1">
        <f t="shared" ref="H55:H56" si="166">F55/D55</f>
        <v>36.1</v>
      </c>
      <c r="J55" s="15" t="s">
        <v>71</v>
      </c>
      <c r="K55" s="1">
        <v>380</v>
      </c>
      <c r="L55" s="1">
        <v>9</v>
      </c>
      <c r="M55" s="1">
        <f t="shared" si="154"/>
        <v>42.222222222222221</v>
      </c>
      <c r="N55" s="1">
        <v>380</v>
      </c>
      <c r="O55" s="1">
        <f t="shared" si="155"/>
        <v>0</v>
      </c>
      <c r="P55" s="1">
        <f t="shared" ref="P55:P57" si="167">N55/L55</f>
        <v>42.222222222222221</v>
      </c>
      <c r="Q55" s="8"/>
      <c r="R55" s="15" t="s">
        <v>75</v>
      </c>
      <c r="S55" s="1">
        <v>149</v>
      </c>
      <c r="T55" s="1">
        <v>9</v>
      </c>
      <c r="U55" s="1">
        <f t="shared" si="156"/>
        <v>16.555555555555557</v>
      </c>
      <c r="V55" s="1">
        <v>147</v>
      </c>
      <c r="W55" s="1">
        <f t="shared" si="157"/>
        <v>2</v>
      </c>
      <c r="X55" s="1">
        <f t="shared" ref="X55:X57" si="168">V55/T55</f>
        <v>16.333333333333332</v>
      </c>
      <c r="Y55" s="8"/>
      <c r="Z55" s="15" t="s">
        <v>79</v>
      </c>
      <c r="AA55" s="1">
        <v>169</v>
      </c>
      <c r="AB55" s="1">
        <v>9</v>
      </c>
      <c r="AC55" s="1">
        <f t="shared" si="158"/>
        <v>18.777777777777779</v>
      </c>
      <c r="AD55" s="1">
        <v>169</v>
      </c>
      <c r="AE55" s="1">
        <f t="shared" si="159"/>
        <v>0</v>
      </c>
      <c r="AF55" s="1">
        <f t="shared" ref="AF55:AF58" si="169">AD55/AB55</f>
        <v>18.777777777777779</v>
      </c>
      <c r="AH55" s="15" t="s">
        <v>66</v>
      </c>
      <c r="AI55" s="1">
        <v>110</v>
      </c>
      <c r="AJ55" s="1">
        <v>10</v>
      </c>
      <c r="AK55" s="1">
        <f t="shared" si="160"/>
        <v>11</v>
      </c>
      <c r="AL55" s="1">
        <v>110</v>
      </c>
      <c r="AM55" s="1">
        <f>AI55-AL55</f>
        <v>0</v>
      </c>
      <c r="AN55" s="1">
        <f t="shared" si="162"/>
        <v>11</v>
      </c>
      <c r="AP55" s="15" t="s">
        <v>84</v>
      </c>
      <c r="AQ55" s="1">
        <v>179</v>
      </c>
      <c r="AR55" s="1">
        <v>11</v>
      </c>
      <c r="AS55" s="1">
        <f t="shared" si="163"/>
        <v>16.272727272727273</v>
      </c>
      <c r="AT55" s="1">
        <v>179</v>
      </c>
      <c r="AU55" s="1">
        <f>AQ55-AT55</f>
        <v>0</v>
      </c>
      <c r="AV55" s="1">
        <f t="shared" si="165"/>
        <v>16.272727272727273</v>
      </c>
    </row>
    <row r="56" spans="1:49" x14ac:dyDescent="0.25">
      <c r="B56" s="15" t="s">
        <v>64</v>
      </c>
      <c r="C56" s="1">
        <v>404</v>
      </c>
      <c r="D56" s="1">
        <v>9</v>
      </c>
      <c r="E56" s="1">
        <f t="shared" si="152"/>
        <v>44.888888888888886</v>
      </c>
      <c r="F56" s="1">
        <v>404</v>
      </c>
      <c r="G56" s="1">
        <f t="shared" si="153"/>
        <v>0</v>
      </c>
      <c r="H56" s="1">
        <f t="shared" si="166"/>
        <v>44.888888888888886</v>
      </c>
      <c r="J56" s="15" t="s">
        <v>72</v>
      </c>
      <c r="K56" s="1">
        <v>414</v>
      </c>
      <c r="L56" s="1">
        <v>9</v>
      </c>
      <c r="M56" s="1">
        <f t="shared" si="154"/>
        <v>46</v>
      </c>
      <c r="N56" s="1">
        <v>414</v>
      </c>
      <c r="O56" s="1">
        <f t="shared" si="155"/>
        <v>0</v>
      </c>
      <c r="P56" s="1">
        <f t="shared" si="167"/>
        <v>46</v>
      </c>
      <c r="Q56" s="8"/>
      <c r="R56" s="15" t="s">
        <v>76</v>
      </c>
      <c r="S56" s="1">
        <v>179</v>
      </c>
      <c r="T56" s="1">
        <v>10</v>
      </c>
      <c r="U56" s="1">
        <f t="shared" si="156"/>
        <v>17.899999999999999</v>
      </c>
      <c r="V56" s="1">
        <v>172</v>
      </c>
      <c r="W56" s="1">
        <f t="shared" si="157"/>
        <v>7</v>
      </c>
      <c r="X56" s="1">
        <f t="shared" si="168"/>
        <v>17.2</v>
      </c>
      <c r="Y56" s="8"/>
      <c r="Z56" s="15" t="s">
        <v>80</v>
      </c>
      <c r="AA56" s="1">
        <v>159</v>
      </c>
      <c r="AB56" s="1">
        <v>9</v>
      </c>
      <c r="AC56" s="1">
        <f t="shared" si="158"/>
        <v>17.666666666666668</v>
      </c>
      <c r="AD56" s="1">
        <v>159</v>
      </c>
      <c r="AE56" s="1">
        <f t="shared" si="159"/>
        <v>0</v>
      </c>
      <c r="AF56" s="1">
        <f t="shared" si="169"/>
        <v>17.666666666666668</v>
      </c>
      <c r="AH56" s="15" t="s">
        <v>67</v>
      </c>
      <c r="AI56" s="1">
        <v>88</v>
      </c>
      <c r="AJ56" s="1">
        <v>8</v>
      </c>
      <c r="AK56" s="1">
        <f t="shared" si="160"/>
        <v>11</v>
      </c>
      <c r="AL56" s="1">
        <v>87</v>
      </c>
      <c r="AM56" s="1">
        <f t="shared" ref="AM56:AM57" si="170">AI56-AL56</f>
        <v>1</v>
      </c>
      <c r="AN56" s="1">
        <f t="shared" si="162"/>
        <v>10.875</v>
      </c>
      <c r="AP56" s="15" t="s">
        <v>85</v>
      </c>
      <c r="AQ56" s="1">
        <v>197</v>
      </c>
      <c r="AR56" s="1">
        <v>10</v>
      </c>
      <c r="AS56" s="1">
        <f t="shared" si="163"/>
        <v>19.7</v>
      </c>
      <c r="AT56" s="1">
        <v>196</v>
      </c>
      <c r="AU56" s="1">
        <f t="shared" ref="AU56:AU57" si="171">AQ56-AT56</f>
        <v>1</v>
      </c>
      <c r="AV56" s="1">
        <f t="shared" si="165"/>
        <v>19.600000000000001</v>
      </c>
    </row>
    <row r="57" spans="1:49" x14ac:dyDescent="0.25">
      <c r="B57" s="15" t="s">
        <v>69</v>
      </c>
      <c r="C57" s="1">
        <v>362</v>
      </c>
      <c r="D57" s="1">
        <v>9</v>
      </c>
      <c r="E57" s="1">
        <f>C57/D57</f>
        <v>40.222222222222221</v>
      </c>
      <c r="F57" s="1">
        <v>362</v>
      </c>
      <c r="G57" s="1">
        <f>C57-F57</f>
        <v>0</v>
      </c>
      <c r="H57" s="1">
        <f>F57/D57</f>
        <v>40.222222222222221</v>
      </c>
      <c r="J57" s="15" t="s">
        <v>73</v>
      </c>
      <c r="K57" s="1">
        <v>370</v>
      </c>
      <c r="L57" s="1">
        <v>9</v>
      </c>
      <c r="M57" s="1">
        <f t="shared" si="154"/>
        <v>41.111111111111114</v>
      </c>
      <c r="N57" s="1">
        <v>370</v>
      </c>
      <c r="O57" s="1">
        <f t="shared" si="155"/>
        <v>0</v>
      </c>
      <c r="P57" s="1">
        <f t="shared" si="167"/>
        <v>41.111111111111114</v>
      </c>
      <c r="Q57" s="8"/>
      <c r="R57" s="15" t="s">
        <v>77</v>
      </c>
      <c r="S57" s="1">
        <v>151</v>
      </c>
      <c r="T57" s="1">
        <v>9</v>
      </c>
      <c r="U57" s="1">
        <f t="shared" si="156"/>
        <v>16.777777777777779</v>
      </c>
      <c r="V57" s="1">
        <v>151</v>
      </c>
      <c r="W57" s="1">
        <f t="shared" si="157"/>
        <v>0</v>
      </c>
      <c r="X57" s="1">
        <f t="shared" si="168"/>
        <v>16.777777777777779</v>
      </c>
      <c r="Y57" s="8"/>
      <c r="Z57" s="15" t="s">
        <v>81</v>
      </c>
      <c r="AA57" s="1">
        <v>164</v>
      </c>
      <c r="AB57" s="1">
        <v>9</v>
      </c>
      <c r="AC57" s="1">
        <f t="shared" si="158"/>
        <v>18.222222222222221</v>
      </c>
      <c r="AD57" s="1">
        <v>164</v>
      </c>
      <c r="AE57" s="1">
        <v>0</v>
      </c>
      <c r="AF57" s="1">
        <f t="shared" si="169"/>
        <v>18.222222222222221</v>
      </c>
      <c r="AH57" s="15" t="s">
        <v>68</v>
      </c>
      <c r="AI57" s="1">
        <v>95</v>
      </c>
      <c r="AJ57" s="1">
        <v>9</v>
      </c>
      <c r="AK57" s="1">
        <f t="shared" si="160"/>
        <v>10.555555555555555</v>
      </c>
      <c r="AL57" s="1">
        <v>95</v>
      </c>
      <c r="AM57" s="1">
        <f t="shared" si="170"/>
        <v>0</v>
      </c>
      <c r="AN57" s="1">
        <f t="shared" si="162"/>
        <v>10.555555555555555</v>
      </c>
      <c r="AP57" s="15" t="s">
        <v>86</v>
      </c>
      <c r="AQ57" s="1">
        <v>179</v>
      </c>
      <c r="AR57" s="1">
        <v>11</v>
      </c>
      <c r="AS57" s="1">
        <f t="shared" si="163"/>
        <v>16.272727272727273</v>
      </c>
      <c r="AT57" s="1">
        <v>179</v>
      </c>
      <c r="AU57" s="1">
        <f t="shared" si="171"/>
        <v>0</v>
      </c>
      <c r="AV57" s="1">
        <f t="shared" si="165"/>
        <v>16.272727272727273</v>
      </c>
    </row>
    <row r="58" spans="1:49" x14ac:dyDescent="0.25">
      <c r="Q58" s="8"/>
      <c r="R58" s="15"/>
      <c r="S58" s="1"/>
      <c r="T58" s="1"/>
      <c r="U58" s="1"/>
      <c r="V58" s="1"/>
      <c r="W58" s="1"/>
      <c r="X58" s="1"/>
      <c r="Y58" s="8"/>
      <c r="Z58" s="15" t="s">
        <v>82</v>
      </c>
      <c r="AA58" s="1">
        <v>157</v>
      </c>
      <c r="AB58" s="1">
        <v>9</v>
      </c>
      <c r="AC58" s="1">
        <f t="shared" si="158"/>
        <v>17.444444444444443</v>
      </c>
      <c r="AD58" s="1">
        <v>157</v>
      </c>
      <c r="AE58" s="1">
        <v>0</v>
      </c>
      <c r="AF58" s="1">
        <f t="shared" si="169"/>
        <v>17.444444444444443</v>
      </c>
    </row>
    <row r="59" spans="1:49" ht="15.75" thickBot="1" x14ac:dyDescent="0.3">
      <c r="Q59" s="8"/>
      <c r="R59" s="15"/>
      <c r="S59" s="1"/>
      <c r="T59" s="1"/>
      <c r="U59" s="1"/>
      <c r="V59" s="1"/>
      <c r="W59" s="1"/>
      <c r="X59" s="1"/>
      <c r="Y59" s="8"/>
      <c r="Z59" s="15"/>
      <c r="AA59" s="1"/>
      <c r="AB59" s="1"/>
      <c r="AC59" s="1"/>
      <c r="AD59" s="1"/>
      <c r="AE59" s="1"/>
      <c r="AF59" s="1"/>
    </row>
    <row r="60" spans="1:49" x14ac:dyDescent="0.25">
      <c r="B60" s="17" t="s">
        <v>33</v>
      </c>
      <c r="C60" s="1">
        <f t="shared" ref="C60:H60" si="172">AVERAGE(C54:C59)</f>
        <v>380.25</v>
      </c>
      <c r="D60" s="1">
        <f t="shared" si="172"/>
        <v>9.5</v>
      </c>
      <c r="E60" s="1">
        <f t="shared" si="172"/>
        <v>40.152777777777779</v>
      </c>
      <c r="F60" s="1">
        <f t="shared" si="172"/>
        <v>380.25</v>
      </c>
      <c r="G60" s="1">
        <f t="shared" si="172"/>
        <v>0</v>
      </c>
      <c r="H60" s="18">
        <f t="shared" si="172"/>
        <v>40.152777777777779</v>
      </c>
      <c r="J60" s="17" t="s">
        <v>33</v>
      </c>
      <c r="K60" s="1">
        <f t="shared" ref="K60:P60" si="173">AVERAGE(K54:K59)</f>
        <v>398.5</v>
      </c>
      <c r="L60" s="1">
        <f t="shared" si="173"/>
        <v>9</v>
      </c>
      <c r="M60" s="1">
        <f t="shared" si="173"/>
        <v>44.277777777777779</v>
      </c>
      <c r="N60" s="1">
        <f t="shared" si="173"/>
        <v>398.5</v>
      </c>
      <c r="O60" s="1">
        <f t="shared" si="173"/>
        <v>0</v>
      </c>
      <c r="P60" s="18">
        <f t="shared" si="173"/>
        <v>44.277777777777779</v>
      </c>
      <c r="Q60" s="8"/>
      <c r="R60" s="17" t="s">
        <v>33</v>
      </c>
      <c r="S60" s="1">
        <f t="shared" ref="S60:X60" si="174">AVERAGE(S54:S59)</f>
        <v>166.75</v>
      </c>
      <c r="T60" s="1">
        <f t="shared" si="174"/>
        <v>9.5</v>
      </c>
      <c r="U60" s="1">
        <f t="shared" si="174"/>
        <v>17.508333333333333</v>
      </c>
      <c r="V60" s="1">
        <f t="shared" si="174"/>
        <v>163.75</v>
      </c>
      <c r="W60" s="1">
        <f t="shared" si="174"/>
        <v>3</v>
      </c>
      <c r="X60" s="21">
        <f t="shared" si="174"/>
        <v>17.202777777777776</v>
      </c>
      <c r="Y60" s="8"/>
      <c r="Z60" s="17" t="s">
        <v>33</v>
      </c>
      <c r="AA60" s="1">
        <f t="shared" ref="AA60:AF60" si="175">AVERAGE(AA54:AA59)</f>
        <v>163.19999999999999</v>
      </c>
      <c r="AB60" s="1">
        <f t="shared" si="175"/>
        <v>9</v>
      </c>
      <c r="AC60" s="1">
        <f t="shared" si="175"/>
        <v>18.133333333333333</v>
      </c>
      <c r="AD60" s="1">
        <f t="shared" si="175"/>
        <v>163</v>
      </c>
      <c r="AE60" s="1">
        <f t="shared" si="175"/>
        <v>0.2</v>
      </c>
      <c r="AF60" s="21">
        <f t="shared" si="175"/>
        <v>18.111111111111111</v>
      </c>
      <c r="AH60" s="27" t="s">
        <v>33</v>
      </c>
      <c r="AI60" s="1">
        <f t="shared" ref="AI60:AN60" si="176">AVERAGE(AI54:AI59)</f>
        <v>103</v>
      </c>
      <c r="AJ60" s="1">
        <f t="shared" si="176"/>
        <v>9</v>
      </c>
      <c r="AK60" s="1">
        <f t="shared" si="176"/>
        <v>11.444444444444445</v>
      </c>
      <c r="AL60" s="1">
        <f t="shared" si="176"/>
        <v>101.5</v>
      </c>
      <c r="AM60" s="1">
        <f t="shared" si="176"/>
        <v>1.5</v>
      </c>
      <c r="AN60" s="31">
        <f t="shared" si="176"/>
        <v>11.274305555555555</v>
      </c>
      <c r="AP60" s="27" t="s">
        <v>33</v>
      </c>
      <c r="AQ60" s="1">
        <f t="shared" ref="AQ60:AV60" si="177">AVERAGE(AQ54:AQ59)</f>
        <v>176.25</v>
      </c>
      <c r="AR60" s="1">
        <f t="shared" si="177"/>
        <v>10.25</v>
      </c>
      <c r="AS60" s="1">
        <f t="shared" si="177"/>
        <v>17.228030303030302</v>
      </c>
      <c r="AT60" s="1">
        <f t="shared" si="177"/>
        <v>176</v>
      </c>
      <c r="AU60" s="1">
        <f t="shared" si="177"/>
        <v>0.25</v>
      </c>
      <c r="AV60" s="31">
        <f t="shared" si="177"/>
        <v>17.203030303030303</v>
      </c>
    </row>
    <row r="61" spans="1:49" x14ac:dyDescent="0.25">
      <c r="B61" s="17" t="s">
        <v>34</v>
      </c>
      <c r="C61" s="1">
        <f t="shared" ref="C61:H61" si="178">STDEV(C54:C59)</f>
        <v>22.035955466766882</v>
      </c>
      <c r="D61" s="1">
        <f t="shared" si="178"/>
        <v>0.57735026918962573</v>
      </c>
      <c r="E61" s="1">
        <f t="shared" si="178"/>
        <v>3.6252472599083827</v>
      </c>
      <c r="F61" s="1">
        <f t="shared" si="178"/>
        <v>22.035955466766882</v>
      </c>
      <c r="G61" s="1">
        <f t="shared" si="178"/>
        <v>0</v>
      </c>
      <c r="H61" s="19">
        <f t="shared" si="178"/>
        <v>3.6252472599083827</v>
      </c>
      <c r="J61" s="17" t="s">
        <v>34</v>
      </c>
      <c r="K61" s="1">
        <f t="shared" ref="K61:P61" si="179">STDEV(K54:K59)</f>
        <v>28.207563997386703</v>
      </c>
      <c r="L61" s="1">
        <f t="shared" si="179"/>
        <v>0</v>
      </c>
      <c r="M61" s="1">
        <f t="shared" si="179"/>
        <v>3.1341737774874114</v>
      </c>
      <c r="N61" s="1">
        <f t="shared" si="179"/>
        <v>28.207563997386703</v>
      </c>
      <c r="O61" s="1">
        <f t="shared" si="179"/>
        <v>0</v>
      </c>
      <c r="P61" s="19">
        <f t="shared" si="179"/>
        <v>3.1341737774874114</v>
      </c>
      <c r="Q61" s="8"/>
      <c r="R61" s="17" t="s">
        <v>34</v>
      </c>
      <c r="S61" s="1">
        <f t="shared" ref="S61:X61" si="180">STDEV(S54:S59)</f>
        <v>19.704060495238032</v>
      </c>
      <c r="T61" s="1">
        <f t="shared" si="180"/>
        <v>0.57735026918962573</v>
      </c>
      <c r="U61" s="1">
        <f t="shared" si="180"/>
        <v>1.0429609243456501</v>
      </c>
      <c r="V61" s="1">
        <f t="shared" si="180"/>
        <v>17.914147109663542</v>
      </c>
      <c r="W61" s="1">
        <f t="shared" si="180"/>
        <v>2.9439202887759488</v>
      </c>
      <c r="X61" s="22">
        <f t="shared" si="180"/>
        <v>0.93440745071441811</v>
      </c>
      <c r="Y61" s="8"/>
      <c r="Z61" s="17" t="s">
        <v>34</v>
      </c>
      <c r="AA61" s="1">
        <f t="shared" ref="AA61:AF61" si="181">STDEV(AA54:AA59)</f>
        <v>5.1185935568278902</v>
      </c>
      <c r="AB61" s="1">
        <f t="shared" si="181"/>
        <v>0</v>
      </c>
      <c r="AC61" s="1">
        <f t="shared" si="181"/>
        <v>0.568732617425322</v>
      </c>
      <c r="AD61" s="1">
        <f t="shared" si="181"/>
        <v>4.9497474683058327</v>
      </c>
      <c r="AE61" s="1">
        <f t="shared" si="181"/>
        <v>0.44721359549995793</v>
      </c>
      <c r="AF61" s="22">
        <f t="shared" si="181"/>
        <v>0.54997194092287049</v>
      </c>
      <c r="AH61" s="27" t="s">
        <v>34</v>
      </c>
      <c r="AI61" s="1">
        <f t="shared" ref="AI61:AN61" si="182">STDEV(AI54:AI59)</f>
        <v>14.071247279470288</v>
      </c>
      <c r="AJ61" s="1">
        <f t="shared" si="182"/>
        <v>0.81649658092772603</v>
      </c>
      <c r="AK61" s="1">
        <f t="shared" si="182"/>
        <v>1.203561245131253</v>
      </c>
      <c r="AL61" s="1">
        <f t="shared" si="182"/>
        <v>12.662279942148386</v>
      </c>
      <c r="AM61" s="1">
        <f t="shared" si="182"/>
        <v>2.3804761428476167</v>
      </c>
      <c r="AN61" s="32">
        <f t="shared" si="182"/>
        <v>0.94691771742862985</v>
      </c>
      <c r="AP61" s="27" t="s">
        <v>34</v>
      </c>
      <c r="AQ61" s="1">
        <f t="shared" ref="AQ61:AV61" si="183">STDEV(AQ54:AQ59)</f>
        <v>19.448650338776723</v>
      </c>
      <c r="AR61" s="1">
        <f t="shared" si="183"/>
        <v>0.9574271077563381</v>
      </c>
      <c r="AS61" s="1">
        <f t="shared" si="183"/>
        <v>1.6584099889532904</v>
      </c>
      <c r="AT61" s="1">
        <f t="shared" si="183"/>
        <v>19.096247449870006</v>
      </c>
      <c r="AU61" s="1">
        <f t="shared" si="183"/>
        <v>0.5</v>
      </c>
      <c r="AV61" s="32">
        <f t="shared" si="183"/>
        <v>1.6087341954661363</v>
      </c>
    </row>
    <row r="62" spans="1:49" x14ac:dyDescent="0.25">
      <c r="B62" s="17" t="s">
        <v>35</v>
      </c>
      <c r="C62" s="1">
        <f>C61/SQRT(C63)</f>
        <v>11.017977733383441</v>
      </c>
      <c r="D62" s="1">
        <f t="shared" ref="D62" si="184">D61/SQRT(D63)</f>
        <v>0.28867513459481287</v>
      </c>
      <c r="E62" s="1">
        <f t="shared" ref="E62" si="185">E61/SQRT(E63)</f>
        <v>1.8126236299541914</v>
      </c>
      <c r="F62" s="1">
        <f t="shared" ref="F62" si="186">F61/SQRT(F63)</f>
        <v>11.017977733383441</v>
      </c>
      <c r="G62" s="1">
        <f t="shared" ref="G62" si="187">G61/SQRT(G63)</f>
        <v>0</v>
      </c>
      <c r="H62" s="19">
        <f t="shared" ref="H62" si="188">H61/SQRT(H63)</f>
        <v>1.8126236299541914</v>
      </c>
      <c r="J62" s="17" t="s">
        <v>35</v>
      </c>
      <c r="K62" s="1">
        <f>K61/SQRT(K63)</f>
        <v>14.103781998693352</v>
      </c>
      <c r="L62" s="1">
        <f t="shared" ref="L62" si="189">L61/SQRT(L63)</f>
        <v>0</v>
      </c>
      <c r="M62" s="1">
        <f t="shared" ref="M62" si="190">M61/SQRT(M63)</f>
        <v>1.5670868887437057</v>
      </c>
      <c r="N62" s="1">
        <f t="shared" ref="N62" si="191">N61/SQRT(N63)</f>
        <v>14.103781998693352</v>
      </c>
      <c r="O62" s="1">
        <f t="shared" ref="O62" si="192">O61/SQRT(O63)</f>
        <v>0</v>
      </c>
      <c r="P62" s="19">
        <f t="shared" ref="P62" si="193">P61/SQRT(P63)</f>
        <v>1.5670868887437057</v>
      </c>
      <c r="Q62" s="8"/>
      <c r="R62" s="17" t="s">
        <v>35</v>
      </c>
      <c r="S62" s="1">
        <f>S61/SQRT(S63)</f>
        <v>9.852030247619016</v>
      </c>
      <c r="T62" s="1">
        <f t="shared" ref="T62" si="194">T61/SQRT(T63)</f>
        <v>0.28867513459481287</v>
      </c>
      <c r="U62" s="1">
        <f t="shared" ref="U62" si="195">U61/SQRT(U63)</f>
        <v>0.52148046217282507</v>
      </c>
      <c r="V62" s="1">
        <f t="shared" ref="V62" si="196">V61/SQRT(V63)</f>
        <v>8.957073554831771</v>
      </c>
      <c r="W62" s="1">
        <f t="shared" ref="W62" si="197">W61/SQRT(W63)</f>
        <v>1.4719601443879744</v>
      </c>
      <c r="X62" s="22">
        <f t="shared" ref="X62" si="198">X61/SQRT(X63)</f>
        <v>0.46720372535720905</v>
      </c>
      <c r="Y62" s="8"/>
      <c r="Z62" s="17" t="s">
        <v>35</v>
      </c>
      <c r="AA62" s="1">
        <f>AA61/SQRT(AA63)</f>
        <v>2.289104628451919</v>
      </c>
      <c r="AB62" s="1">
        <f t="shared" ref="AB62" si="199">AB61/SQRT(AB63)</f>
        <v>0</v>
      </c>
      <c r="AC62" s="1">
        <f t="shared" ref="AC62" si="200">AC61/SQRT(AC63)</f>
        <v>0.25434495871688029</v>
      </c>
      <c r="AD62" s="1">
        <f t="shared" ref="AD62" si="201">AD61/SQRT(AD63)</f>
        <v>2.2135943621178655</v>
      </c>
      <c r="AE62" s="1">
        <f t="shared" ref="AE62" si="202">AE61/SQRT(AE63)</f>
        <v>0.19999999999999998</v>
      </c>
      <c r="AF62" s="22">
        <f t="shared" ref="AF62" si="203">AF61/SQRT(AF63)</f>
        <v>0.24595492912420736</v>
      </c>
      <c r="AH62" s="27" t="s">
        <v>35</v>
      </c>
      <c r="AI62" s="1">
        <f>AI61/SQRT(AI63)</f>
        <v>7.0356236397351442</v>
      </c>
      <c r="AJ62" s="1">
        <f t="shared" ref="AJ62:AN62" si="204">AJ61/SQRT(AJ63)</f>
        <v>0.40824829046386302</v>
      </c>
      <c r="AK62" s="1">
        <f t="shared" si="204"/>
        <v>0.60178062256562648</v>
      </c>
      <c r="AL62" s="1">
        <f t="shared" si="204"/>
        <v>6.3311399710741929</v>
      </c>
      <c r="AM62" s="1">
        <f t="shared" si="204"/>
        <v>1.1902380714238083</v>
      </c>
      <c r="AN62" s="32">
        <f t="shared" si="204"/>
        <v>0.47345885871431492</v>
      </c>
      <c r="AP62" s="27" t="s">
        <v>35</v>
      </c>
      <c r="AQ62" s="1">
        <f>AQ61/SQRT(AQ63)</f>
        <v>9.7243251693883614</v>
      </c>
      <c r="AR62" s="1">
        <f t="shared" ref="AR62:AV62" si="205">AR61/SQRT(AR63)</f>
        <v>0.47871355387816905</v>
      </c>
      <c r="AS62" s="1">
        <f t="shared" si="205"/>
        <v>0.8292049944766452</v>
      </c>
      <c r="AT62" s="1">
        <f t="shared" si="205"/>
        <v>9.5481237249350031</v>
      </c>
      <c r="AU62" s="1">
        <f t="shared" si="205"/>
        <v>0.25</v>
      </c>
      <c r="AV62" s="32">
        <f t="shared" si="205"/>
        <v>0.80436709773306814</v>
      </c>
      <c r="AW62" s="12"/>
    </row>
    <row r="63" spans="1:49" ht="15.75" thickBot="1" x14ac:dyDescent="0.3">
      <c r="B63" s="17" t="s">
        <v>36</v>
      </c>
      <c r="C63" s="1">
        <f t="shared" ref="C63:H63" si="206">COUNTA(C54:C59)</f>
        <v>4</v>
      </c>
      <c r="D63" s="1">
        <f t="shared" si="206"/>
        <v>4</v>
      </c>
      <c r="E63" s="1">
        <f t="shared" si="206"/>
        <v>4</v>
      </c>
      <c r="F63" s="1">
        <f t="shared" si="206"/>
        <v>4</v>
      </c>
      <c r="G63" s="1">
        <f t="shared" si="206"/>
        <v>4</v>
      </c>
      <c r="H63" s="20">
        <f t="shared" si="206"/>
        <v>4</v>
      </c>
      <c r="J63" s="17" t="s">
        <v>36</v>
      </c>
      <c r="K63" s="1">
        <f t="shared" ref="K63:P63" si="207">COUNTA(K54:K59)</f>
        <v>4</v>
      </c>
      <c r="L63" s="1">
        <f t="shared" si="207"/>
        <v>4</v>
      </c>
      <c r="M63" s="1">
        <f t="shared" si="207"/>
        <v>4</v>
      </c>
      <c r="N63" s="1">
        <f t="shared" si="207"/>
        <v>4</v>
      </c>
      <c r="O63" s="1">
        <f t="shared" si="207"/>
        <v>4</v>
      </c>
      <c r="P63" s="20">
        <f t="shared" si="207"/>
        <v>4</v>
      </c>
      <c r="Q63" s="8"/>
      <c r="R63" s="17" t="s">
        <v>36</v>
      </c>
      <c r="S63" s="1">
        <f t="shared" ref="S63:X63" si="208">COUNTA(S54:S59)</f>
        <v>4</v>
      </c>
      <c r="T63" s="1">
        <f t="shared" si="208"/>
        <v>4</v>
      </c>
      <c r="U63" s="1">
        <f t="shared" si="208"/>
        <v>4</v>
      </c>
      <c r="V63" s="1">
        <f t="shared" si="208"/>
        <v>4</v>
      </c>
      <c r="W63" s="1">
        <f t="shared" si="208"/>
        <v>4</v>
      </c>
      <c r="X63" s="23">
        <f t="shared" si="208"/>
        <v>4</v>
      </c>
      <c r="Y63" s="8"/>
      <c r="Z63" s="17" t="s">
        <v>36</v>
      </c>
      <c r="AA63" s="1">
        <f t="shared" ref="AA63:AF63" si="209">COUNTA(AA54:AA59)</f>
        <v>5</v>
      </c>
      <c r="AB63" s="1">
        <f t="shared" si="209"/>
        <v>5</v>
      </c>
      <c r="AC63" s="1">
        <f t="shared" si="209"/>
        <v>5</v>
      </c>
      <c r="AD63" s="1">
        <f t="shared" si="209"/>
        <v>5</v>
      </c>
      <c r="AE63" s="1">
        <f t="shared" si="209"/>
        <v>5</v>
      </c>
      <c r="AF63" s="23">
        <f t="shared" si="209"/>
        <v>5</v>
      </c>
      <c r="AH63" s="27" t="s">
        <v>36</v>
      </c>
      <c r="AI63" s="1">
        <f t="shared" ref="AI63:AN63" si="210">COUNTA(AI54:AI59)</f>
        <v>4</v>
      </c>
      <c r="AJ63" s="1">
        <f t="shared" si="210"/>
        <v>4</v>
      </c>
      <c r="AK63" s="1">
        <f t="shared" si="210"/>
        <v>4</v>
      </c>
      <c r="AL63" s="1">
        <f t="shared" si="210"/>
        <v>4</v>
      </c>
      <c r="AM63" s="1">
        <f t="shared" si="210"/>
        <v>4</v>
      </c>
      <c r="AN63" s="33">
        <f t="shared" si="210"/>
        <v>4</v>
      </c>
      <c r="AP63" s="27" t="s">
        <v>36</v>
      </c>
      <c r="AQ63" s="1">
        <f t="shared" ref="AQ63:AV63" si="211">COUNTA(AQ54:AQ59)</f>
        <v>4</v>
      </c>
      <c r="AR63" s="1">
        <f t="shared" si="211"/>
        <v>4</v>
      </c>
      <c r="AS63" s="1">
        <f t="shared" si="211"/>
        <v>4</v>
      </c>
      <c r="AT63" s="1">
        <f t="shared" si="211"/>
        <v>4</v>
      </c>
      <c r="AU63" s="1">
        <f t="shared" si="211"/>
        <v>4</v>
      </c>
      <c r="AV63" s="33">
        <f t="shared" si="211"/>
        <v>4</v>
      </c>
    </row>
    <row r="64" spans="1:49" x14ac:dyDescent="0.25">
      <c r="A64" s="8"/>
      <c r="B64" s="12"/>
      <c r="C64" s="8"/>
      <c r="D64" s="8"/>
      <c r="E64" s="8"/>
      <c r="F64" s="8"/>
      <c r="G64" s="8"/>
      <c r="H64" s="8"/>
      <c r="I64" s="8"/>
      <c r="J64" s="12"/>
      <c r="K64" s="8"/>
      <c r="L64" s="8"/>
      <c r="M64" s="8"/>
      <c r="N64" s="8"/>
      <c r="O64" s="8"/>
      <c r="P64" s="8"/>
      <c r="Q64" s="8"/>
      <c r="R64" s="12"/>
      <c r="S64" s="8"/>
      <c r="T64" s="8"/>
      <c r="U64" s="8"/>
      <c r="V64" s="8"/>
      <c r="W64" s="8"/>
      <c r="X64" s="8"/>
      <c r="Y64" s="8"/>
      <c r="Z64" s="12"/>
      <c r="AA64" s="8"/>
      <c r="AB64" s="8"/>
      <c r="AC64" s="8"/>
      <c r="AD64" s="8"/>
      <c r="AE64" s="8"/>
      <c r="AF64" s="8"/>
      <c r="AH64" s="12"/>
      <c r="AI64" s="8"/>
      <c r="AJ64" s="8"/>
      <c r="AK64" s="8"/>
      <c r="AL64" s="8"/>
      <c r="AM64" s="8"/>
      <c r="AN64" s="8"/>
      <c r="AP64" s="12"/>
      <c r="AQ64" s="8"/>
      <c r="AR64" s="8"/>
      <c r="AS64" s="8"/>
      <c r="AT64" s="8"/>
      <c r="AU64" s="8"/>
      <c r="AV64" s="8"/>
    </row>
    <row r="65" spans="1:48" x14ac:dyDescent="0.25">
      <c r="A65" s="8"/>
      <c r="B65" s="9" t="s">
        <v>11</v>
      </c>
      <c r="C65" s="10"/>
      <c r="D65" s="10"/>
      <c r="E65" s="10"/>
      <c r="F65" s="10"/>
      <c r="G65" s="10"/>
      <c r="H65" s="10"/>
      <c r="I65" s="8"/>
      <c r="J65" s="9" t="s">
        <v>11</v>
      </c>
      <c r="K65" s="10"/>
      <c r="L65" s="10"/>
      <c r="M65" s="10"/>
      <c r="N65" s="10"/>
      <c r="O65" s="10"/>
      <c r="P65" s="10"/>
      <c r="Q65" s="8"/>
      <c r="R65" s="4" t="s">
        <v>13</v>
      </c>
      <c r="S65" s="11"/>
      <c r="T65" s="11"/>
      <c r="U65" s="11"/>
      <c r="V65" s="11"/>
      <c r="W65" s="11"/>
      <c r="X65" s="11"/>
      <c r="Y65" s="8"/>
      <c r="Z65" s="4" t="s">
        <v>13</v>
      </c>
      <c r="AA65" s="11"/>
      <c r="AB65" s="11"/>
      <c r="AC65" s="11"/>
      <c r="AD65" s="11"/>
      <c r="AE65" s="11"/>
      <c r="AF65" s="11"/>
      <c r="AH65" s="29" t="s">
        <v>52</v>
      </c>
      <c r="AI65" s="30"/>
      <c r="AJ65" s="30"/>
      <c r="AK65" s="30"/>
      <c r="AL65" s="30"/>
      <c r="AM65" s="30"/>
      <c r="AN65" s="30"/>
      <c r="AP65" s="29" t="s">
        <v>52</v>
      </c>
      <c r="AQ65" s="30"/>
      <c r="AR65" s="30"/>
      <c r="AS65" s="30"/>
      <c r="AT65" s="30"/>
      <c r="AU65" s="30"/>
      <c r="AV65" s="30"/>
    </row>
    <row r="66" spans="1:48" x14ac:dyDescent="0.25">
      <c r="A66" s="8"/>
      <c r="B66" s="9" t="s">
        <v>8</v>
      </c>
      <c r="C66" s="10"/>
      <c r="D66" s="10"/>
      <c r="E66" s="10"/>
      <c r="F66" s="10"/>
      <c r="G66" s="10"/>
      <c r="H66" s="10"/>
      <c r="I66" s="8"/>
      <c r="J66" s="9" t="s">
        <v>8</v>
      </c>
      <c r="K66" s="10"/>
      <c r="L66" s="10"/>
      <c r="M66" s="10"/>
      <c r="N66" s="10"/>
      <c r="O66" s="10"/>
      <c r="P66" s="10"/>
      <c r="Q66" s="8"/>
      <c r="R66" s="4" t="s">
        <v>8</v>
      </c>
      <c r="S66" s="11"/>
      <c r="T66" s="11"/>
      <c r="U66" s="11"/>
      <c r="V66" s="11"/>
      <c r="W66" s="11"/>
      <c r="X66" s="11"/>
      <c r="Y66" s="8"/>
      <c r="Z66" s="4" t="s">
        <v>8</v>
      </c>
      <c r="AA66" s="11"/>
      <c r="AB66" s="11"/>
      <c r="AC66" s="11"/>
      <c r="AD66" s="11"/>
      <c r="AE66" s="11"/>
      <c r="AF66" s="11"/>
      <c r="AH66" s="29" t="s">
        <v>8</v>
      </c>
      <c r="AI66" s="30"/>
      <c r="AJ66" s="30"/>
      <c r="AK66" s="30"/>
      <c r="AL66" s="30"/>
      <c r="AM66" s="30"/>
      <c r="AN66" s="30"/>
      <c r="AP66" s="29" t="s">
        <v>8</v>
      </c>
      <c r="AQ66" s="30"/>
      <c r="AR66" s="30"/>
      <c r="AS66" s="30"/>
      <c r="AT66" s="30"/>
      <c r="AU66" s="30"/>
      <c r="AV66" s="30"/>
    </row>
    <row r="67" spans="1:48" x14ac:dyDescent="0.25">
      <c r="A67" s="12"/>
      <c r="B67" s="3"/>
      <c r="C67" s="3" t="s">
        <v>1</v>
      </c>
      <c r="D67" s="3" t="s">
        <v>2</v>
      </c>
      <c r="E67" s="3" t="s">
        <v>3</v>
      </c>
      <c r="F67" s="3" t="s">
        <v>5</v>
      </c>
      <c r="G67" s="3" t="s">
        <v>4</v>
      </c>
      <c r="H67" s="3" t="s">
        <v>28</v>
      </c>
      <c r="I67" s="12"/>
      <c r="J67" s="3"/>
      <c r="K67" s="3" t="s">
        <v>1</v>
      </c>
      <c r="L67" s="3" t="s">
        <v>2</v>
      </c>
      <c r="M67" s="3" t="s">
        <v>3</v>
      </c>
      <c r="N67" s="3" t="s">
        <v>5</v>
      </c>
      <c r="O67" s="3" t="s">
        <v>4</v>
      </c>
      <c r="P67" s="3" t="s">
        <v>28</v>
      </c>
      <c r="Q67" s="12"/>
      <c r="R67" s="3"/>
      <c r="S67" s="3" t="s">
        <v>1</v>
      </c>
      <c r="T67" s="3" t="s">
        <v>2</v>
      </c>
      <c r="U67" s="3" t="s">
        <v>3</v>
      </c>
      <c r="V67" s="3" t="s">
        <v>5</v>
      </c>
      <c r="W67" s="3" t="s">
        <v>4</v>
      </c>
      <c r="X67" s="3" t="s">
        <v>28</v>
      </c>
      <c r="Y67" s="12"/>
      <c r="Z67" s="3"/>
      <c r="AA67" s="3" t="s">
        <v>1</v>
      </c>
      <c r="AB67" s="3" t="s">
        <v>2</v>
      </c>
      <c r="AC67" s="3" t="s">
        <v>3</v>
      </c>
      <c r="AD67" s="3" t="s">
        <v>5</v>
      </c>
      <c r="AE67" s="3" t="s">
        <v>4</v>
      </c>
      <c r="AF67" s="3" t="s">
        <v>28</v>
      </c>
      <c r="AG67" s="12"/>
      <c r="AI67" s="3" t="s">
        <v>1</v>
      </c>
      <c r="AJ67" s="3" t="s">
        <v>2</v>
      </c>
      <c r="AK67" s="3" t="s">
        <v>3</v>
      </c>
      <c r="AL67" s="3" t="s">
        <v>5</v>
      </c>
      <c r="AM67" s="3" t="s">
        <v>4</v>
      </c>
      <c r="AN67" s="3" t="s">
        <v>28</v>
      </c>
      <c r="AO67" s="12"/>
      <c r="AQ67" s="3" t="s">
        <v>1</v>
      </c>
      <c r="AR67" s="3" t="s">
        <v>2</v>
      </c>
      <c r="AS67" s="3" t="s">
        <v>3</v>
      </c>
      <c r="AT67" s="3" t="s">
        <v>5</v>
      </c>
      <c r="AU67" s="3" t="s">
        <v>4</v>
      </c>
      <c r="AV67" s="3" t="s">
        <v>28</v>
      </c>
    </row>
    <row r="68" spans="1:48" x14ac:dyDescent="0.25">
      <c r="A68" s="8"/>
      <c r="B68" s="13" t="s">
        <v>0</v>
      </c>
      <c r="C68" s="1"/>
      <c r="D68" s="1"/>
      <c r="E68" s="1"/>
      <c r="F68" s="1"/>
      <c r="G68" s="1"/>
      <c r="H68" s="1"/>
      <c r="I68" s="8"/>
      <c r="J68" s="13" t="s">
        <v>0</v>
      </c>
      <c r="K68" s="1"/>
      <c r="L68" s="1"/>
      <c r="M68" s="1"/>
      <c r="N68" s="1"/>
      <c r="O68" s="1"/>
      <c r="P68" s="1"/>
      <c r="Q68" s="8"/>
      <c r="R68" s="14" t="s">
        <v>0</v>
      </c>
      <c r="S68" s="1"/>
      <c r="T68" s="1"/>
      <c r="U68" s="1"/>
      <c r="V68" s="1"/>
      <c r="W68" s="1"/>
      <c r="X68" s="1"/>
      <c r="Y68" s="8"/>
      <c r="Z68" s="14" t="s">
        <v>0</v>
      </c>
      <c r="AA68" s="1"/>
      <c r="AB68" s="1"/>
      <c r="AC68" s="1"/>
      <c r="AD68" s="1"/>
      <c r="AE68" s="1"/>
      <c r="AF68" s="1"/>
      <c r="AH68" s="28" t="s">
        <v>0</v>
      </c>
      <c r="AP68" s="28" t="s">
        <v>0</v>
      </c>
    </row>
    <row r="69" spans="1:48" x14ac:dyDescent="0.25">
      <c r="A69" s="8"/>
      <c r="B69" s="15" t="s">
        <v>42</v>
      </c>
      <c r="C69" s="1">
        <v>334</v>
      </c>
      <c r="D69" s="1">
        <v>8</v>
      </c>
      <c r="E69" s="1">
        <f t="shared" ref="E69:E72" si="212">C69/D69</f>
        <v>41.75</v>
      </c>
      <c r="F69" s="1">
        <v>332</v>
      </c>
      <c r="G69" s="1">
        <f t="shared" ref="G69:G72" si="213">C69-F69</f>
        <v>2</v>
      </c>
      <c r="H69" s="1">
        <f>F69/D69</f>
        <v>41.5</v>
      </c>
      <c r="I69" s="8"/>
      <c r="J69" s="15" t="s">
        <v>42</v>
      </c>
      <c r="K69" s="1">
        <v>334</v>
      </c>
      <c r="L69" s="1">
        <v>8</v>
      </c>
      <c r="M69" s="1">
        <f t="shared" ref="M69:M72" si="214">K69/L69</f>
        <v>41.75</v>
      </c>
      <c r="N69" s="1">
        <v>332</v>
      </c>
      <c r="O69" s="1">
        <f t="shared" ref="O69:O72" si="215">K69-N69</f>
        <v>2</v>
      </c>
      <c r="P69" s="1">
        <f>N69/L69</f>
        <v>41.5</v>
      </c>
      <c r="Q69" s="8"/>
      <c r="R69" s="3" t="s">
        <v>23</v>
      </c>
      <c r="S69" s="1">
        <v>145</v>
      </c>
      <c r="T69" s="1">
        <v>8</v>
      </c>
      <c r="U69" s="1">
        <f t="shared" ref="U69:U71" si="216">S69/T69</f>
        <v>18.125</v>
      </c>
      <c r="V69" s="1">
        <v>145</v>
      </c>
      <c r="W69" s="1">
        <f t="shared" ref="W69:W71" si="217">S69-V69</f>
        <v>0</v>
      </c>
      <c r="X69" s="1">
        <f>V69/T69</f>
        <v>18.125</v>
      </c>
      <c r="Y69" s="8"/>
      <c r="Z69" s="3" t="s">
        <v>23</v>
      </c>
      <c r="AA69" s="1">
        <v>145</v>
      </c>
      <c r="AB69" s="1">
        <v>8</v>
      </c>
      <c r="AC69" s="1">
        <f t="shared" ref="AC69:AC71" si="218">AA69/AB69</f>
        <v>18.125</v>
      </c>
      <c r="AD69" s="1">
        <v>145</v>
      </c>
      <c r="AE69" s="1">
        <f t="shared" ref="AE69:AE71" si="219">AA69-AD69</f>
        <v>0</v>
      </c>
      <c r="AF69" s="1">
        <f>AD69/AB69</f>
        <v>18.125</v>
      </c>
      <c r="AH69" s="15" t="s">
        <v>58</v>
      </c>
      <c r="AI69" s="1">
        <v>192</v>
      </c>
      <c r="AJ69" s="1">
        <v>10</v>
      </c>
      <c r="AK69" s="1">
        <f>AI69/AJ69</f>
        <v>19.2</v>
      </c>
      <c r="AL69" s="1">
        <f>AI69-AM69</f>
        <v>192</v>
      </c>
      <c r="AM69" s="1">
        <v>0</v>
      </c>
      <c r="AN69" s="1">
        <f>AL69/AJ69</f>
        <v>19.2</v>
      </c>
      <c r="AP69" s="15" t="s">
        <v>58</v>
      </c>
      <c r="AQ69" s="1">
        <v>192</v>
      </c>
      <c r="AR69" s="1">
        <v>10</v>
      </c>
      <c r="AS69" s="1">
        <f>AQ69/AR69</f>
        <v>19.2</v>
      </c>
      <c r="AT69" s="1">
        <f>AQ69-AU69</f>
        <v>192</v>
      </c>
      <c r="AU69" s="1">
        <v>0</v>
      </c>
      <c r="AV69" s="1">
        <f>AT69/AR69</f>
        <v>19.2</v>
      </c>
    </row>
    <row r="70" spans="1:48" x14ac:dyDescent="0.25">
      <c r="A70" s="8"/>
      <c r="B70" s="15" t="s">
        <v>43</v>
      </c>
      <c r="C70" s="1">
        <v>318</v>
      </c>
      <c r="D70" s="1">
        <v>8</v>
      </c>
      <c r="E70" s="1">
        <f t="shared" si="212"/>
        <v>39.75</v>
      </c>
      <c r="F70" s="1">
        <v>318</v>
      </c>
      <c r="G70" s="1">
        <f t="shared" si="213"/>
        <v>0</v>
      </c>
      <c r="H70" s="1">
        <f t="shared" ref="H70:H72" si="220">F70/D70</f>
        <v>39.75</v>
      </c>
      <c r="I70" s="8"/>
      <c r="J70" s="15" t="s">
        <v>43</v>
      </c>
      <c r="K70" s="1">
        <v>318</v>
      </c>
      <c r="L70" s="1">
        <v>8</v>
      </c>
      <c r="M70" s="1">
        <f t="shared" si="214"/>
        <v>39.75</v>
      </c>
      <c r="N70" s="1">
        <v>318</v>
      </c>
      <c r="O70" s="1">
        <f t="shared" si="215"/>
        <v>0</v>
      </c>
      <c r="P70" s="1">
        <f t="shared" ref="P70:P72" si="221">N70/L70</f>
        <v>39.75</v>
      </c>
      <c r="Q70" s="8"/>
      <c r="R70" s="3" t="s">
        <v>24</v>
      </c>
      <c r="S70" s="1">
        <v>153</v>
      </c>
      <c r="T70" s="1">
        <v>8</v>
      </c>
      <c r="U70" s="1">
        <f t="shared" si="216"/>
        <v>19.125</v>
      </c>
      <c r="V70" s="1">
        <v>153</v>
      </c>
      <c r="W70" s="1">
        <f t="shared" si="217"/>
        <v>0</v>
      </c>
      <c r="X70" s="1">
        <f t="shared" ref="X70:X71" si="222">V70/T70</f>
        <v>19.125</v>
      </c>
      <c r="Y70" s="8"/>
      <c r="Z70" s="3" t="s">
        <v>24</v>
      </c>
      <c r="AA70" s="1">
        <v>153</v>
      </c>
      <c r="AB70" s="1">
        <v>8</v>
      </c>
      <c r="AC70" s="1">
        <f t="shared" si="218"/>
        <v>19.125</v>
      </c>
      <c r="AD70" s="1">
        <v>153</v>
      </c>
      <c r="AE70" s="1">
        <f t="shared" si="219"/>
        <v>0</v>
      </c>
      <c r="AF70" s="1">
        <f t="shared" ref="AF70:AF71" si="223">AD70/AB70</f>
        <v>19.125</v>
      </c>
      <c r="AH70" s="15" t="s">
        <v>59</v>
      </c>
      <c r="AI70" s="1">
        <v>169</v>
      </c>
      <c r="AJ70" s="1">
        <v>9</v>
      </c>
      <c r="AK70" s="1">
        <f t="shared" ref="AK70:AK72" si="224">AI70/AJ70</f>
        <v>18.777777777777779</v>
      </c>
      <c r="AL70" s="1">
        <f t="shared" ref="AL70:AL72" si="225">AI70-AM70</f>
        <v>169</v>
      </c>
      <c r="AM70" s="1">
        <v>0</v>
      </c>
      <c r="AN70" s="1">
        <f t="shared" ref="AN70:AN72" si="226">AL70/AJ70</f>
        <v>18.777777777777779</v>
      </c>
      <c r="AP70" s="15" t="s">
        <v>59</v>
      </c>
      <c r="AQ70" s="1">
        <v>169</v>
      </c>
      <c r="AR70" s="1">
        <v>9</v>
      </c>
      <c r="AS70" s="1">
        <f t="shared" ref="AS70:AS72" si="227">AQ70/AR70</f>
        <v>18.777777777777779</v>
      </c>
      <c r="AT70" s="1">
        <f t="shared" ref="AT70:AT72" si="228">AQ70-AU70</f>
        <v>169</v>
      </c>
      <c r="AU70" s="1">
        <v>0</v>
      </c>
      <c r="AV70" s="1">
        <f t="shared" ref="AV70:AV72" si="229">AT70/AR70</f>
        <v>18.777777777777779</v>
      </c>
    </row>
    <row r="71" spans="1:48" x14ac:dyDescent="0.25">
      <c r="A71" s="8"/>
      <c r="B71" s="15" t="s">
        <v>44</v>
      </c>
      <c r="C71" s="1">
        <v>362</v>
      </c>
      <c r="D71" s="1">
        <v>9</v>
      </c>
      <c r="E71" s="1">
        <f t="shared" si="212"/>
        <v>40.222222222222221</v>
      </c>
      <c r="F71" s="1">
        <v>361</v>
      </c>
      <c r="G71" s="1">
        <f t="shared" si="213"/>
        <v>1</v>
      </c>
      <c r="H71" s="1">
        <f t="shared" si="220"/>
        <v>40.111111111111114</v>
      </c>
      <c r="I71" s="8"/>
      <c r="J71" s="15" t="s">
        <v>44</v>
      </c>
      <c r="K71" s="1">
        <v>362</v>
      </c>
      <c r="L71" s="1">
        <v>9</v>
      </c>
      <c r="M71" s="1">
        <f t="shared" si="214"/>
        <v>40.222222222222221</v>
      </c>
      <c r="N71" s="1">
        <v>361</v>
      </c>
      <c r="O71" s="1">
        <f t="shared" si="215"/>
        <v>1</v>
      </c>
      <c r="P71" s="1">
        <f t="shared" si="221"/>
        <v>40.111111111111114</v>
      </c>
      <c r="Q71" s="8"/>
      <c r="R71" s="3" t="s">
        <v>25</v>
      </c>
      <c r="S71" s="1">
        <v>147</v>
      </c>
      <c r="T71" s="1">
        <v>8</v>
      </c>
      <c r="U71" s="1">
        <f t="shared" si="216"/>
        <v>18.375</v>
      </c>
      <c r="V71" s="1">
        <v>147</v>
      </c>
      <c r="W71" s="1">
        <f t="shared" si="217"/>
        <v>0</v>
      </c>
      <c r="X71" s="1">
        <f t="shared" si="222"/>
        <v>18.375</v>
      </c>
      <c r="Y71" s="8"/>
      <c r="Z71" s="3" t="s">
        <v>25</v>
      </c>
      <c r="AA71" s="1">
        <v>147</v>
      </c>
      <c r="AB71" s="1">
        <v>8</v>
      </c>
      <c r="AC71" s="1">
        <f t="shared" si="218"/>
        <v>18.375</v>
      </c>
      <c r="AD71" s="1">
        <v>147</v>
      </c>
      <c r="AE71" s="1">
        <f t="shared" si="219"/>
        <v>0</v>
      </c>
      <c r="AF71" s="1">
        <f t="shared" si="223"/>
        <v>18.375</v>
      </c>
      <c r="AH71" s="15" t="s">
        <v>60</v>
      </c>
      <c r="AI71" s="1">
        <v>194</v>
      </c>
      <c r="AJ71" s="1">
        <v>10</v>
      </c>
      <c r="AK71" s="1">
        <f t="shared" si="224"/>
        <v>19.399999999999999</v>
      </c>
      <c r="AL71" s="1">
        <f t="shared" si="225"/>
        <v>194</v>
      </c>
      <c r="AM71" s="1">
        <v>0</v>
      </c>
      <c r="AN71" s="1">
        <f t="shared" si="226"/>
        <v>19.399999999999999</v>
      </c>
      <c r="AP71" s="15" t="s">
        <v>60</v>
      </c>
      <c r="AQ71" s="1">
        <v>194</v>
      </c>
      <c r="AR71" s="1">
        <v>10</v>
      </c>
      <c r="AS71" s="1">
        <f t="shared" si="227"/>
        <v>19.399999999999999</v>
      </c>
      <c r="AT71" s="1">
        <f t="shared" si="228"/>
        <v>194</v>
      </c>
      <c r="AU71" s="1">
        <v>0</v>
      </c>
      <c r="AV71" s="1">
        <f t="shared" si="229"/>
        <v>19.399999999999999</v>
      </c>
    </row>
    <row r="72" spans="1:48" x14ac:dyDescent="0.25">
      <c r="A72" s="8"/>
      <c r="B72" s="15" t="s">
        <v>45</v>
      </c>
      <c r="C72" s="1">
        <v>314</v>
      </c>
      <c r="D72" s="1">
        <v>8</v>
      </c>
      <c r="E72" s="1">
        <f t="shared" si="212"/>
        <v>39.25</v>
      </c>
      <c r="F72" s="1">
        <v>312</v>
      </c>
      <c r="G72" s="1">
        <f t="shared" si="213"/>
        <v>2</v>
      </c>
      <c r="H72" s="1">
        <f t="shared" si="220"/>
        <v>39</v>
      </c>
      <c r="I72" s="8"/>
      <c r="J72" s="15" t="s">
        <v>45</v>
      </c>
      <c r="K72" s="1">
        <v>314</v>
      </c>
      <c r="L72" s="1">
        <v>8</v>
      </c>
      <c r="M72" s="1">
        <f t="shared" si="214"/>
        <v>39.25</v>
      </c>
      <c r="N72" s="1">
        <v>312</v>
      </c>
      <c r="O72" s="1">
        <f t="shared" si="215"/>
        <v>2</v>
      </c>
      <c r="P72" s="1">
        <f t="shared" si="221"/>
        <v>39</v>
      </c>
      <c r="Q72" s="8"/>
      <c r="R72" s="3" t="s">
        <v>26</v>
      </c>
      <c r="S72" s="1">
        <v>147</v>
      </c>
      <c r="T72" s="1">
        <v>8</v>
      </c>
      <c r="U72" s="1">
        <f>S72/T72</f>
        <v>18.375</v>
      </c>
      <c r="V72" s="1">
        <v>147</v>
      </c>
      <c r="W72" s="1">
        <f>S72-V72</f>
        <v>0</v>
      </c>
      <c r="X72" s="1">
        <f>V72/T72</f>
        <v>18.375</v>
      </c>
      <c r="Y72" s="8"/>
      <c r="Z72" s="3" t="s">
        <v>26</v>
      </c>
      <c r="AA72" s="1">
        <v>147</v>
      </c>
      <c r="AB72" s="1">
        <v>8</v>
      </c>
      <c r="AC72" s="1">
        <f>AA72/AB72</f>
        <v>18.375</v>
      </c>
      <c r="AD72" s="1">
        <v>147</v>
      </c>
      <c r="AE72" s="1">
        <f>AA72-AD72</f>
        <v>0</v>
      </c>
      <c r="AF72" s="1">
        <f>AD72/AB72</f>
        <v>18.375</v>
      </c>
      <c r="AH72" s="15" t="s">
        <v>61</v>
      </c>
      <c r="AI72" s="1">
        <v>170</v>
      </c>
      <c r="AJ72" s="1">
        <v>10</v>
      </c>
      <c r="AK72" s="1">
        <f t="shared" si="224"/>
        <v>17</v>
      </c>
      <c r="AL72" s="1">
        <f t="shared" si="225"/>
        <v>170</v>
      </c>
      <c r="AM72" s="1">
        <v>0</v>
      </c>
      <c r="AN72" s="1">
        <f t="shared" si="226"/>
        <v>17</v>
      </c>
      <c r="AP72" s="15" t="s">
        <v>61</v>
      </c>
      <c r="AQ72" s="1">
        <v>170</v>
      </c>
      <c r="AR72" s="1">
        <v>10</v>
      </c>
      <c r="AS72" s="1">
        <f t="shared" si="227"/>
        <v>17</v>
      </c>
      <c r="AT72" s="1">
        <f t="shared" si="228"/>
        <v>170</v>
      </c>
      <c r="AU72" s="1">
        <v>0</v>
      </c>
      <c r="AV72" s="1">
        <f t="shared" si="229"/>
        <v>17</v>
      </c>
    </row>
    <row r="73" spans="1:48" x14ac:dyDescent="0.25">
      <c r="A73" s="8"/>
      <c r="B73" s="3"/>
      <c r="C73" s="1"/>
      <c r="D73" s="1"/>
      <c r="E73" s="1"/>
      <c r="F73" s="1"/>
      <c r="G73" s="1"/>
      <c r="H73" s="1"/>
      <c r="I73" s="8"/>
      <c r="J73" s="3"/>
      <c r="K73" s="1"/>
      <c r="L73" s="1"/>
      <c r="M73" s="1"/>
      <c r="N73" s="1"/>
      <c r="O73" s="1"/>
      <c r="P73" s="1"/>
      <c r="Q73" s="8"/>
      <c r="R73" s="3" t="s">
        <v>27</v>
      </c>
      <c r="S73" s="1">
        <v>113</v>
      </c>
      <c r="T73" s="1">
        <v>8</v>
      </c>
      <c r="U73" s="1">
        <f>S73/T73</f>
        <v>14.125</v>
      </c>
      <c r="V73" s="1">
        <v>113</v>
      </c>
      <c r="W73" s="1">
        <f>S73-V73</f>
        <v>0</v>
      </c>
      <c r="X73" s="1">
        <f>V73/T73</f>
        <v>14.125</v>
      </c>
      <c r="Y73" s="8"/>
      <c r="Z73" s="3" t="s">
        <v>27</v>
      </c>
      <c r="AA73" s="1">
        <v>113</v>
      </c>
      <c r="AB73" s="1">
        <v>8</v>
      </c>
      <c r="AC73" s="1">
        <f>AA73/AB73</f>
        <v>14.125</v>
      </c>
      <c r="AD73" s="1">
        <v>113</v>
      </c>
      <c r="AE73" s="1">
        <f>AA73-AD73</f>
        <v>0</v>
      </c>
      <c r="AF73" s="1">
        <f>AD73/AB73</f>
        <v>14.125</v>
      </c>
    </row>
    <row r="74" spans="1:48" x14ac:dyDescent="0.25">
      <c r="A74" s="8"/>
      <c r="B74" s="3"/>
      <c r="C74" s="1"/>
      <c r="D74" s="1"/>
      <c r="E74" s="1"/>
      <c r="F74" s="1"/>
      <c r="G74" s="1"/>
      <c r="H74" s="1"/>
      <c r="I74" s="8"/>
      <c r="J74" s="3"/>
      <c r="K74" s="1"/>
      <c r="L74" s="1"/>
      <c r="M74" s="1"/>
      <c r="N74" s="1"/>
      <c r="O74" s="1"/>
      <c r="P74" s="1"/>
      <c r="Q74" s="8"/>
      <c r="R74" s="15" t="s">
        <v>29</v>
      </c>
      <c r="S74" s="1">
        <v>131</v>
      </c>
      <c r="T74" s="1">
        <v>8</v>
      </c>
      <c r="U74" s="1">
        <f t="shared" ref="U74:U77" si="230">S74/T74</f>
        <v>16.375</v>
      </c>
      <c r="V74" s="1">
        <v>131</v>
      </c>
      <c r="W74" s="1">
        <f t="shared" ref="W74:W77" si="231">S74-V74</f>
        <v>0</v>
      </c>
      <c r="X74" s="1">
        <f t="shared" ref="X74:X77" si="232">V74/T74</f>
        <v>16.375</v>
      </c>
      <c r="Y74" s="8"/>
      <c r="Z74" s="15" t="s">
        <v>29</v>
      </c>
      <c r="AA74" s="1">
        <v>131</v>
      </c>
      <c r="AB74" s="1">
        <v>8</v>
      </c>
      <c r="AC74" s="1">
        <f t="shared" ref="AC74:AC77" si="233">AA74/AB74</f>
        <v>16.375</v>
      </c>
      <c r="AD74" s="1">
        <v>131</v>
      </c>
      <c r="AE74" s="1">
        <f t="shared" ref="AE74:AE77" si="234">AA74-AD74</f>
        <v>0</v>
      </c>
      <c r="AF74" s="1">
        <f t="shared" ref="AF74:AF77" si="235">AD74/AB74</f>
        <v>16.375</v>
      </c>
    </row>
    <row r="75" spans="1:48" x14ac:dyDescent="0.25">
      <c r="A75" s="8"/>
      <c r="B75" s="3"/>
      <c r="C75" s="1"/>
      <c r="D75" s="1"/>
      <c r="E75" s="1"/>
      <c r="F75" s="1"/>
      <c r="G75" s="1"/>
      <c r="H75" s="1"/>
      <c r="I75" s="8"/>
      <c r="J75" s="3"/>
      <c r="K75" s="1"/>
      <c r="L75" s="1"/>
      <c r="M75" s="1"/>
      <c r="N75" s="1"/>
      <c r="O75" s="1"/>
      <c r="P75" s="1"/>
      <c r="Q75" s="8"/>
      <c r="R75" s="15" t="s">
        <v>30</v>
      </c>
      <c r="S75" s="1">
        <v>133</v>
      </c>
      <c r="T75" s="1">
        <v>8</v>
      </c>
      <c r="U75" s="1">
        <f t="shared" si="230"/>
        <v>16.625</v>
      </c>
      <c r="V75" s="1">
        <v>133</v>
      </c>
      <c r="W75" s="1">
        <f t="shared" si="231"/>
        <v>0</v>
      </c>
      <c r="X75" s="1">
        <f t="shared" si="232"/>
        <v>16.625</v>
      </c>
      <c r="Y75" s="8"/>
      <c r="Z75" s="15" t="s">
        <v>30</v>
      </c>
      <c r="AA75" s="1">
        <v>133</v>
      </c>
      <c r="AB75" s="1">
        <v>8</v>
      </c>
      <c r="AC75" s="1">
        <f t="shared" si="233"/>
        <v>16.625</v>
      </c>
      <c r="AD75" s="1">
        <v>133</v>
      </c>
      <c r="AE75" s="1">
        <f t="shared" si="234"/>
        <v>0</v>
      </c>
      <c r="AF75" s="1">
        <f t="shared" si="235"/>
        <v>16.625</v>
      </c>
    </row>
    <row r="76" spans="1:48" x14ac:dyDescent="0.25">
      <c r="A76" s="8"/>
      <c r="B76" s="3"/>
      <c r="C76" s="1"/>
      <c r="D76" s="1"/>
      <c r="E76" s="1"/>
      <c r="F76" s="1"/>
      <c r="G76" s="1"/>
      <c r="H76" s="1"/>
      <c r="I76" s="8"/>
      <c r="J76" s="3"/>
      <c r="K76" s="1"/>
      <c r="L76" s="1"/>
      <c r="M76" s="1"/>
      <c r="N76" s="1"/>
      <c r="O76" s="1"/>
      <c r="P76" s="1"/>
      <c r="Q76" s="8"/>
      <c r="R76" s="15" t="s">
        <v>31</v>
      </c>
      <c r="S76" s="1">
        <v>128</v>
      </c>
      <c r="T76" s="1">
        <v>8</v>
      </c>
      <c r="U76" s="1">
        <f t="shared" si="230"/>
        <v>16</v>
      </c>
      <c r="V76" s="1">
        <v>128</v>
      </c>
      <c r="W76" s="1">
        <f t="shared" si="231"/>
        <v>0</v>
      </c>
      <c r="X76" s="1">
        <f t="shared" si="232"/>
        <v>16</v>
      </c>
      <c r="Y76" s="8"/>
      <c r="Z76" s="15" t="s">
        <v>31</v>
      </c>
      <c r="AA76" s="1">
        <v>128</v>
      </c>
      <c r="AB76" s="1">
        <v>8</v>
      </c>
      <c r="AC76" s="1">
        <f t="shared" si="233"/>
        <v>16</v>
      </c>
      <c r="AD76" s="1">
        <v>128</v>
      </c>
      <c r="AE76" s="1">
        <f t="shared" si="234"/>
        <v>0</v>
      </c>
      <c r="AF76" s="1">
        <f t="shared" si="235"/>
        <v>16</v>
      </c>
    </row>
    <row r="77" spans="1:48" x14ac:dyDescent="0.25">
      <c r="A77" s="8"/>
      <c r="B77" s="3"/>
      <c r="C77" s="1"/>
      <c r="D77" s="1"/>
      <c r="E77" s="1"/>
      <c r="F77" s="1"/>
      <c r="G77" s="1"/>
      <c r="H77" s="1"/>
      <c r="I77" s="8"/>
      <c r="J77" s="3"/>
      <c r="K77" s="1"/>
      <c r="L77" s="1"/>
      <c r="M77" s="1"/>
      <c r="N77" s="1"/>
      <c r="O77" s="1"/>
      <c r="P77" s="1"/>
      <c r="Q77" s="8"/>
      <c r="R77" s="15" t="s">
        <v>32</v>
      </c>
      <c r="S77" s="1">
        <v>155</v>
      </c>
      <c r="T77" s="1">
        <v>8</v>
      </c>
      <c r="U77" s="1">
        <f t="shared" si="230"/>
        <v>19.375</v>
      </c>
      <c r="V77" s="1">
        <v>155</v>
      </c>
      <c r="W77" s="1">
        <f t="shared" si="231"/>
        <v>0</v>
      </c>
      <c r="X77" s="1">
        <f t="shared" si="232"/>
        <v>19.375</v>
      </c>
      <c r="Y77" s="8"/>
      <c r="Z77" s="15" t="s">
        <v>32</v>
      </c>
      <c r="AA77" s="1">
        <v>155</v>
      </c>
      <c r="AB77" s="1">
        <v>8</v>
      </c>
      <c r="AC77" s="1">
        <f t="shared" si="233"/>
        <v>19.375</v>
      </c>
      <c r="AD77" s="1">
        <v>155</v>
      </c>
      <c r="AE77" s="1">
        <f t="shared" si="234"/>
        <v>0</v>
      </c>
      <c r="AF77" s="1">
        <f t="shared" si="235"/>
        <v>19.375</v>
      </c>
    </row>
    <row r="78" spans="1:48" ht="15.75" thickBot="1" x14ac:dyDescent="0.3">
      <c r="A78" s="8"/>
      <c r="B78" s="3"/>
      <c r="C78" s="1"/>
      <c r="D78" s="1"/>
      <c r="E78" s="1"/>
      <c r="F78" s="1"/>
      <c r="G78" s="1"/>
      <c r="H78" s="1"/>
      <c r="I78" s="8"/>
      <c r="J78" s="3"/>
      <c r="K78" s="1"/>
      <c r="L78" s="1"/>
      <c r="M78" s="1"/>
      <c r="N78" s="1"/>
      <c r="O78" s="1"/>
      <c r="P78" s="1"/>
      <c r="Q78" s="8"/>
      <c r="Y78" s="8"/>
    </row>
    <row r="79" spans="1:48" x14ac:dyDescent="0.25">
      <c r="A79" s="8"/>
      <c r="B79" s="17" t="s">
        <v>33</v>
      </c>
      <c r="C79" s="1">
        <f t="shared" ref="C79:H79" si="236">AVERAGE(C69:C78)</f>
        <v>332</v>
      </c>
      <c r="D79" s="1">
        <f t="shared" si="236"/>
        <v>8.25</v>
      </c>
      <c r="E79" s="1">
        <f t="shared" si="236"/>
        <v>40.243055555555557</v>
      </c>
      <c r="F79" s="1">
        <f t="shared" si="236"/>
        <v>330.75</v>
      </c>
      <c r="G79" s="1">
        <f t="shared" si="236"/>
        <v>1.25</v>
      </c>
      <c r="H79" s="18">
        <f t="shared" si="236"/>
        <v>40.090277777777779</v>
      </c>
      <c r="I79" s="8"/>
      <c r="J79" s="17" t="s">
        <v>33</v>
      </c>
      <c r="K79" s="1">
        <f t="shared" ref="K79:P79" si="237">AVERAGE(K69:K78)</f>
        <v>332</v>
      </c>
      <c r="L79" s="1">
        <f t="shared" si="237"/>
        <v>8.25</v>
      </c>
      <c r="M79" s="1">
        <f t="shared" si="237"/>
        <v>40.243055555555557</v>
      </c>
      <c r="N79" s="1">
        <f t="shared" si="237"/>
        <v>330.75</v>
      </c>
      <c r="O79" s="1">
        <f t="shared" si="237"/>
        <v>1.25</v>
      </c>
      <c r="P79" s="18">
        <f t="shared" si="237"/>
        <v>40.090277777777779</v>
      </c>
      <c r="Q79" s="8"/>
      <c r="R79" s="17" t="s">
        <v>33</v>
      </c>
      <c r="S79" s="1">
        <f t="shared" ref="S79:X79" si="238">AVERAGE(S69:S77)</f>
        <v>139.11111111111111</v>
      </c>
      <c r="T79" s="1">
        <f t="shared" si="238"/>
        <v>8</v>
      </c>
      <c r="U79" s="1">
        <f t="shared" si="238"/>
        <v>17.388888888888889</v>
      </c>
      <c r="V79" s="1">
        <f t="shared" si="238"/>
        <v>139.11111111111111</v>
      </c>
      <c r="W79" s="1">
        <f t="shared" si="238"/>
        <v>0</v>
      </c>
      <c r="X79" s="21">
        <f t="shared" si="238"/>
        <v>17.388888888888889</v>
      </c>
      <c r="Y79" s="8"/>
      <c r="Z79" s="17" t="s">
        <v>33</v>
      </c>
      <c r="AA79" s="1">
        <f t="shared" ref="AA79:AF79" si="239">AVERAGE(AA69:AA77)</f>
        <v>139.11111111111111</v>
      </c>
      <c r="AB79" s="1">
        <f t="shared" si="239"/>
        <v>8</v>
      </c>
      <c r="AC79" s="1">
        <f t="shared" si="239"/>
        <v>17.388888888888889</v>
      </c>
      <c r="AD79" s="1">
        <f t="shared" si="239"/>
        <v>139.11111111111111</v>
      </c>
      <c r="AE79" s="1">
        <f t="shared" si="239"/>
        <v>0</v>
      </c>
      <c r="AF79" s="21">
        <f t="shared" si="239"/>
        <v>17.388888888888889</v>
      </c>
      <c r="AH79" s="27" t="s">
        <v>33</v>
      </c>
      <c r="AI79" s="1">
        <f t="shared" ref="AI79:AN79" si="240">AVERAGE(AI69:AI78)</f>
        <v>181.25</v>
      </c>
      <c r="AJ79" s="1">
        <f t="shared" si="240"/>
        <v>9.75</v>
      </c>
      <c r="AK79" s="1">
        <f t="shared" si="240"/>
        <v>18.594444444444441</v>
      </c>
      <c r="AL79" s="1">
        <f t="shared" si="240"/>
        <v>181.25</v>
      </c>
      <c r="AM79" s="1">
        <f t="shared" si="240"/>
        <v>0</v>
      </c>
      <c r="AN79" s="31">
        <f t="shared" si="240"/>
        <v>18.594444444444441</v>
      </c>
      <c r="AP79" s="27" t="s">
        <v>33</v>
      </c>
      <c r="AQ79" s="1">
        <f t="shared" ref="AQ79:AV79" si="241">AVERAGE(AQ69:AQ78)</f>
        <v>181.25</v>
      </c>
      <c r="AR79" s="1">
        <f t="shared" si="241"/>
        <v>9.75</v>
      </c>
      <c r="AS79" s="1">
        <f t="shared" si="241"/>
        <v>18.594444444444441</v>
      </c>
      <c r="AT79" s="1">
        <f t="shared" si="241"/>
        <v>181.25</v>
      </c>
      <c r="AU79" s="1">
        <f t="shared" si="241"/>
        <v>0</v>
      </c>
      <c r="AV79" s="31">
        <f t="shared" si="241"/>
        <v>18.594444444444441</v>
      </c>
    </row>
    <row r="80" spans="1:48" x14ac:dyDescent="0.25">
      <c r="A80" s="8"/>
      <c r="B80" s="17" t="s">
        <v>34</v>
      </c>
      <c r="C80" s="1">
        <f t="shared" ref="C80:H80" si="242">STDEV(C69:C78)</f>
        <v>21.786846184490923</v>
      </c>
      <c r="D80" s="1">
        <f t="shared" si="242"/>
        <v>0.5</v>
      </c>
      <c r="E80" s="1">
        <f t="shared" si="242"/>
        <v>1.0802127419639311</v>
      </c>
      <c r="F80" s="1">
        <f t="shared" si="242"/>
        <v>21.838421798899908</v>
      </c>
      <c r="G80" s="1">
        <f t="shared" si="242"/>
        <v>0.9574271077563381</v>
      </c>
      <c r="H80" s="19">
        <f t="shared" si="242"/>
        <v>1.0475758318407264</v>
      </c>
      <c r="I80" s="8"/>
      <c r="J80" s="17" t="s">
        <v>34</v>
      </c>
      <c r="K80" s="1">
        <f t="shared" ref="K80:P80" si="243">STDEV(K69:K78)</f>
        <v>21.786846184490923</v>
      </c>
      <c r="L80" s="1">
        <f t="shared" si="243"/>
        <v>0.5</v>
      </c>
      <c r="M80" s="1">
        <f t="shared" si="243"/>
        <v>1.0802127419639311</v>
      </c>
      <c r="N80" s="1">
        <f t="shared" si="243"/>
        <v>21.838421798899908</v>
      </c>
      <c r="O80" s="1">
        <f t="shared" si="243"/>
        <v>0.9574271077563381</v>
      </c>
      <c r="P80" s="19">
        <f t="shared" si="243"/>
        <v>1.0475758318407264</v>
      </c>
      <c r="Q80" s="8"/>
      <c r="R80" s="17" t="s">
        <v>34</v>
      </c>
      <c r="S80" s="1">
        <f t="shared" ref="S80:X80" si="244">STDEV(S69:S77)</f>
        <v>13.751767563157511</v>
      </c>
      <c r="T80" s="1">
        <f t="shared" si="244"/>
        <v>0</v>
      </c>
      <c r="U80" s="1">
        <f t="shared" si="244"/>
        <v>1.7189709453946889</v>
      </c>
      <c r="V80" s="1">
        <f t="shared" si="244"/>
        <v>13.751767563157511</v>
      </c>
      <c r="W80" s="1">
        <f t="shared" si="244"/>
        <v>0</v>
      </c>
      <c r="X80" s="22">
        <f t="shared" si="244"/>
        <v>1.7189709453946889</v>
      </c>
      <c r="Y80" s="8"/>
      <c r="Z80" s="17" t="s">
        <v>34</v>
      </c>
      <c r="AA80" s="1">
        <f t="shared" ref="AA80:AF80" si="245">STDEV(AA69:AA77)</f>
        <v>13.751767563157511</v>
      </c>
      <c r="AB80" s="1">
        <f t="shared" si="245"/>
        <v>0</v>
      </c>
      <c r="AC80" s="1">
        <f t="shared" si="245"/>
        <v>1.7189709453946889</v>
      </c>
      <c r="AD80" s="1">
        <f t="shared" si="245"/>
        <v>13.751767563157511</v>
      </c>
      <c r="AE80" s="1">
        <f t="shared" si="245"/>
        <v>0</v>
      </c>
      <c r="AF80" s="22">
        <f t="shared" si="245"/>
        <v>1.7189709453946889</v>
      </c>
      <c r="AH80" s="27" t="s">
        <v>34</v>
      </c>
      <c r="AI80" s="1">
        <f t="shared" ref="AI80:AN80" si="246">STDEV(AI69:AI78)</f>
        <v>13.598406769422169</v>
      </c>
      <c r="AJ80" s="1">
        <f t="shared" si="246"/>
        <v>0.5</v>
      </c>
      <c r="AK80" s="1">
        <f t="shared" si="246"/>
        <v>1.094148296085663</v>
      </c>
      <c r="AL80" s="1">
        <f t="shared" si="246"/>
        <v>13.598406769422169</v>
      </c>
      <c r="AM80" s="1">
        <f t="shared" si="246"/>
        <v>0</v>
      </c>
      <c r="AN80" s="32">
        <f t="shared" si="246"/>
        <v>1.094148296085663</v>
      </c>
      <c r="AP80" s="27" t="s">
        <v>34</v>
      </c>
      <c r="AQ80" s="1">
        <f t="shared" ref="AQ80:AV80" si="247">STDEV(AQ69:AQ78)</f>
        <v>13.598406769422169</v>
      </c>
      <c r="AR80" s="1">
        <f t="shared" si="247"/>
        <v>0.5</v>
      </c>
      <c r="AS80" s="1">
        <f t="shared" si="247"/>
        <v>1.094148296085663</v>
      </c>
      <c r="AT80" s="1">
        <f t="shared" si="247"/>
        <v>13.598406769422169</v>
      </c>
      <c r="AU80" s="1">
        <f t="shared" si="247"/>
        <v>0</v>
      </c>
      <c r="AV80" s="32">
        <f t="shared" si="247"/>
        <v>1.094148296085663</v>
      </c>
    </row>
    <row r="81" spans="1:48" x14ac:dyDescent="0.25">
      <c r="A81" s="8"/>
      <c r="B81" s="17" t="s">
        <v>35</v>
      </c>
      <c r="C81" s="1">
        <f>C80/SQRT(C82)</f>
        <v>10.893423092245461</v>
      </c>
      <c r="D81" s="1">
        <f t="shared" ref="D81:H81" si="248">D80/SQRT(D82)</f>
        <v>0.25</v>
      </c>
      <c r="E81" s="1">
        <f t="shared" si="248"/>
        <v>0.54010637098196557</v>
      </c>
      <c r="F81" s="1">
        <f t="shared" si="248"/>
        <v>10.919210899449954</v>
      </c>
      <c r="G81" s="1">
        <f t="shared" si="248"/>
        <v>0.47871355387816905</v>
      </c>
      <c r="H81" s="19">
        <f t="shared" si="248"/>
        <v>0.52378791592036322</v>
      </c>
      <c r="I81" s="8"/>
      <c r="J81" s="17" t="s">
        <v>35</v>
      </c>
      <c r="K81" s="1">
        <f>K80/SQRT(K82)</f>
        <v>10.893423092245461</v>
      </c>
      <c r="L81" s="1">
        <f t="shared" ref="L81:P81" si="249">L80/SQRT(L82)</f>
        <v>0.25</v>
      </c>
      <c r="M81" s="1">
        <f t="shared" si="249"/>
        <v>0.54010637098196557</v>
      </c>
      <c r="N81" s="1">
        <f t="shared" si="249"/>
        <v>10.919210899449954</v>
      </c>
      <c r="O81" s="1">
        <f t="shared" si="249"/>
        <v>0.47871355387816905</v>
      </c>
      <c r="P81" s="19">
        <f t="shared" si="249"/>
        <v>0.52378791592036322</v>
      </c>
      <c r="Q81" s="8"/>
      <c r="R81" s="17" t="s">
        <v>35</v>
      </c>
      <c r="S81" s="1">
        <f>S80/SQRT(S82)</f>
        <v>4.5839225210525036</v>
      </c>
      <c r="T81" s="1">
        <f t="shared" ref="T81:X81" si="250">T80/SQRT(T82)</f>
        <v>0</v>
      </c>
      <c r="U81" s="1">
        <f t="shared" si="250"/>
        <v>0.57299031513156296</v>
      </c>
      <c r="V81" s="1">
        <f t="shared" si="250"/>
        <v>4.5839225210525036</v>
      </c>
      <c r="W81" s="1">
        <f t="shared" si="250"/>
        <v>0</v>
      </c>
      <c r="X81" s="22">
        <f t="shared" si="250"/>
        <v>0.57299031513156296</v>
      </c>
      <c r="Y81" s="8"/>
      <c r="Z81" s="17" t="s">
        <v>35</v>
      </c>
      <c r="AA81" s="1">
        <f>AA80/SQRT(AA82)</f>
        <v>4.5839225210525036</v>
      </c>
      <c r="AB81" s="1">
        <f t="shared" ref="AB81:AF81" si="251">AB80/SQRT(AB82)</f>
        <v>0</v>
      </c>
      <c r="AC81" s="1">
        <f t="shared" si="251"/>
        <v>0.57299031513156296</v>
      </c>
      <c r="AD81" s="1">
        <f t="shared" si="251"/>
        <v>4.5839225210525036</v>
      </c>
      <c r="AE81" s="1">
        <f t="shared" si="251"/>
        <v>0</v>
      </c>
      <c r="AF81" s="22">
        <f t="shared" si="251"/>
        <v>0.57299031513156296</v>
      </c>
      <c r="AH81" s="27" t="s">
        <v>35</v>
      </c>
      <c r="AI81" s="1">
        <f>AI80/SQRT(AI82)</f>
        <v>6.7992033847110847</v>
      </c>
      <c r="AJ81" s="1">
        <f t="shared" ref="AJ81:AN81" si="252">AJ80/SQRT(AJ82)</f>
        <v>0.25</v>
      </c>
      <c r="AK81" s="1">
        <f t="shared" si="252"/>
        <v>0.5470741480428315</v>
      </c>
      <c r="AL81" s="1">
        <f t="shared" si="252"/>
        <v>6.7992033847110847</v>
      </c>
      <c r="AM81" s="1">
        <f t="shared" si="252"/>
        <v>0</v>
      </c>
      <c r="AN81" s="32">
        <f t="shared" si="252"/>
        <v>0.5470741480428315</v>
      </c>
      <c r="AP81" s="27" t="s">
        <v>35</v>
      </c>
      <c r="AQ81" s="1">
        <f>AQ80/SQRT(AQ82)</f>
        <v>6.7992033847110847</v>
      </c>
      <c r="AR81" s="1">
        <f t="shared" ref="AR81:AV81" si="253">AR80/SQRT(AR82)</f>
        <v>0.25</v>
      </c>
      <c r="AS81" s="1">
        <f t="shared" si="253"/>
        <v>0.5470741480428315</v>
      </c>
      <c r="AT81" s="1">
        <f t="shared" si="253"/>
        <v>6.7992033847110847</v>
      </c>
      <c r="AU81" s="1">
        <f t="shared" si="253"/>
        <v>0</v>
      </c>
      <c r="AV81" s="32">
        <f t="shared" si="253"/>
        <v>0.5470741480428315</v>
      </c>
    </row>
    <row r="82" spans="1:48" ht="15.75" thickBot="1" x14ac:dyDescent="0.3">
      <c r="A82" s="8"/>
      <c r="B82" s="17" t="s">
        <v>36</v>
      </c>
      <c r="C82" s="1">
        <f t="shared" ref="C82:H82" si="254">COUNTA(C69:C78)</f>
        <v>4</v>
      </c>
      <c r="D82" s="1">
        <f t="shared" si="254"/>
        <v>4</v>
      </c>
      <c r="E82" s="1">
        <f t="shared" si="254"/>
        <v>4</v>
      </c>
      <c r="F82" s="1">
        <f t="shared" si="254"/>
        <v>4</v>
      </c>
      <c r="G82" s="1">
        <f t="shared" si="254"/>
        <v>4</v>
      </c>
      <c r="H82" s="20">
        <f t="shared" si="254"/>
        <v>4</v>
      </c>
      <c r="I82" s="8"/>
      <c r="J82" s="17" t="s">
        <v>36</v>
      </c>
      <c r="K82" s="1">
        <f t="shared" ref="K82:P82" si="255">COUNTA(K69:K78)</f>
        <v>4</v>
      </c>
      <c r="L82" s="1">
        <f t="shared" si="255"/>
        <v>4</v>
      </c>
      <c r="M82" s="1">
        <f t="shared" si="255"/>
        <v>4</v>
      </c>
      <c r="N82" s="1">
        <f t="shared" si="255"/>
        <v>4</v>
      </c>
      <c r="O82" s="1">
        <f t="shared" si="255"/>
        <v>4</v>
      </c>
      <c r="P82" s="20">
        <f t="shared" si="255"/>
        <v>4</v>
      </c>
      <c r="Q82" s="8"/>
      <c r="R82" s="17" t="s">
        <v>36</v>
      </c>
      <c r="S82" s="1">
        <f t="shared" ref="S82:X82" si="256">COUNTA(S69:S77)</f>
        <v>9</v>
      </c>
      <c r="T82" s="1">
        <f t="shared" si="256"/>
        <v>9</v>
      </c>
      <c r="U82" s="1">
        <f t="shared" si="256"/>
        <v>9</v>
      </c>
      <c r="V82" s="1">
        <f t="shared" si="256"/>
        <v>9</v>
      </c>
      <c r="W82" s="1">
        <f t="shared" si="256"/>
        <v>9</v>
      </c>
      <c r="X82" s="23">
        <f t="shared" si="256"/>
        <v>9</v>
      </c>
      <c r="Y82" s="8"/>
      <c r="Z82" s="17" t="s">
        <v>36</v>
      </c>
      <c r="AA82" s="1">
        <f t="shared" ref="AA82:AF82" si="257">COUNTA(AA69:AA77)</f>
        <v>9</v>
      </c>
      <c r="AB82" s="1">
        <f t="shared" si="257"/>
        <v>9</v>
      </c>
      <c r="AC82" s="1">
        <f t="shared" si="257"/>
        <v>9</v>
      </c>
      <c r="AD82" s="1">
        <f t="shared" si="257"/>
        <v>9</v>
      </c>
      <c r="AE82" s="1">
        <f t="shared" si="257"/>
        <v>9</v>
      </c>
      <c r="AF82" s="23">
        <f t="shared" si="257"/>
        <v>9</v>
      </c>
      <c r="AH82" s="27" t="s">
        <v>36</v>
      </c>
      <c r="AI82" s="1">
        <f t="shared" ref="AI82:AN82" si="258">COUNTA(AI69:AI78)</f>
        <v>4</v>
      </c>
      <c r="AJ82" s="1">
        <f t="shared" si="258"/>
        <v>4</v>
      </c>
      <c r="AK82" s="1">
        <f t="shared" si="258"/>
        <v>4</v>
      </c>
      <c r="AL82" s="1">
        <f t="shared" si="258"/>
        <v>4</v>
      </c>
      <c r="AM82" s="1">
        <f t="shared" si="258"/>
        <v>4</v>
      </c>
      <c r="AN82" s="33">
        <f t="shared" si="258"/>
        <v>4</v>
      </c>
      <c r="AP82" s="27" t="s">
        <v>36</v>
      </c>
      <c r="AQ82" s="1">
        <f t="shared" ref="AQ82:AV82" si="259">COUNTA(AQ69:AQ78)</f>
        <v>4</v>
      </c>
      <c r="AR82" s="1">
        <f t="shared" si="259"/>
        <v>4</v>
      </c>
      <c r="AS82" s="1">
        <f t="shared" si="259"/>
        <v>4</v>
      </c>
      <c r="AT82" s="1">
        <f t="shared" si="259"/>
        <v>4</v>
      </c>
      <c r="AU82" s="1">
        <f t="shared" si="259"/>
        <v>4</v>
      </c>
      <c r="AV82" s="33">
        <f t="shared" si="259"/>
        <v>4</v>
      </c>
    </row>
    <row r="83" spans="1:48" x14ac:dyDescent="0.25">
      <c r="A83" s="8"/>
      <c r="B83" s="3"/>
      <c r="C83" s="2"/>
      <c r="D83" s="1"/>
      <c r="E83" s="1"/>
      <c r="F83" s="1"/>
      <c r="G83" s="1"/>
      <c r="H83" s="1"/>
      <c r="I83" s="8"/>
      <c r="J83" s="3"/>
      <c r="K83" s="2"/>
      <c r="L83" s="1"/>
      <c r="M83" s="1"/>
      <c r="N83" s="1"/>
      <c r="O83" s="1"/>
      <c r="P83" s="1"/>
      <c r="Q83" s="8"/>
      <c r="R83" s="3"/>
      <c r="S83" s="2"/>
      <c r="T83" s="1"/>
      <c r="U83" s="1"/>
      <c r="V83" s="1"/>
      <c r="W83" s="1"/>
      <c r="X83" s="1"/>
      <c r="Y83" s="8"/>
      <c r="Z83" s="3"/>
      <c r="AA83" s="2"/>
      <c r="AB83" s="1"/>
      <c r="AC83" s="1"/>
      <c r="AD83" s="1"/>
      <c r="AE83" s="1"/>
      <c r="AF83" s="1"/>
    </row>
    <row r="84" spans="1:48" ht="17.25" x14ac:dyDescent="0.25">
      <c r="B84" s="13" t="s">
        <v>46</v>
      </c>
      <c r="J84" s="13" t="s">
        <v>47</v>
      </c>
      <c r="Q84" s="8"/>
      <c r="R84" s="14" t="s">
        <v>46</v>
      </c>
      <c r="S84" s="1"/>
      <c r="T84" s="1"/>
      <c r="U84" s="1"/>
      <c r="V84" s="1"/>
      <c r="W84" s="1"/>
      <c r="X84" s="1"/>
      <c r="Y84" s="8"/>
      <c r="Z84" s="14" t="s">
        <v>47</v>
      </c>
      <c r="AA84" s="1"/>
      <c r="AB84" s="1"/>
      <c r="AC84" s="1"/>
      <c r="AD84" s="1"/>
      <c r="AE84" s="1"/>
      <c r="AF84" s="1"/>
      <c r="AH84" s="28" t="s">
        <v>46</v>
      </c>
      <c r="AP84" s="28" t="s">
        <v>47</v>
      </c>
    </row>
    <row r="85" spans="1:48" x14ac:dyDescent="0.25">
      <c r="B85" s="15" t="s">
        <v>62</v>
      </c>
      <c r="C85" s="1">
        <v>352</v>
      </c>
      <c r="D85" s="1">
        <v>9</v>
      </c>
      <c r="E85" s="1">
        <f t="shared" ref="E85:E87" si="260">C85/D85</f>
        <v>39.111111111111114</v>
      </c>
      <c r="F85" s="1">
        <v>352</v>
      </c>
      <c r="G85" s="1">
        <f t="shared" ref="G85:G87" si="261">C85-F85</f>
        <v>0</v>
      </c>
      <c r="H85" s="1">
        <f>F85/D85</f>
        <v>39.111111111111114</v>
      </c>
      <c r="J85" s="15" t="s">
        <v>70</v>
      </c>
      <c r="K85" s="1">
        <v>417</v>
      </c>
      <c r="L85" s="1">
        <v>9</v>
      </c>
      <c r="M85" s="1">
        <f t="shared" ref="M85:M88" si="262">K85/L85</f>
        <v>46.333333333333336</v>
      </c>
      <c r="N85" s="1">
        <v>417</v>
      </c>
      <c r="O85" s="1">
        <f t="shared" ref="O85:O88" si="263">K85-N85</f>
        <v>0</v>
      </c>
      <c r="P85" s="1">
        <f>N85/L85</f>
        <v>46.333333333333336</v>
      </c>
      <c r="Q85" s="8"/>
      <c r="R85" s="15" t="s">
        <v>74</v>
      </c>
      <c r="S85" s="1">
        <v>147</v>
      </c>
      <c r="T85" s="1">
        <v>9</v>
      </c>
      <c r="U85" s="1">
        <f t="shared" ref="U85:U88" si="264">S85/T85</f>
        <v>16.333333333333332</v>
      </c>
      <c r="V85" s="1">
        <v>147</v>
      </c>
      <c r="W85" s="1">
        <f t="shared" ref="W85:W88" si="265">S85-V85</f>
        <v>0</v>
      </c>
      <c r="X85" s="1">
        <f>V85/T85</f>
        <v>16.333333333333332</v>
      </c>
      <c r="Y85" s="8"/>
      <c r="Z85" s="15" t="s">
        <v>78</v>
      </c>
      <c r="AA85" s="1">
        <v>168</v>
      </c>
      <c r="AB85" s="1">
        <v>9</v>
      </c>
      <c r="AC85" s="1">
        <f t="shared" ref="AC85:AC89" si="266">AA85/AB85</f>
        <v>18.666666666666668</v>
      </c>
      <c r="AD85" s="1">
        <v>168</v>
      </c>
      <c r="AE85" s="1">
        <f t="shared" ref="AE85:AE87" si="267">AA85-AD85</f>
        <v>0</v>
      </c>
      <c r="AF85" s="1">
        <f>AD85/AB85</f>
        <v>18.666666666666668</v>
      </c>
      <c r="AH85" s="15" t="s">
        <v>65</v>
      </c>
      <c r="AI85" s="1">
        <v>117</v>
      </c>
      <c r="AJ85" s="1">
        <v>10</v>
      </c>
      <c r="AK85" s="1">
        <f t="shared" ref="AK85:AK88" si="268">AI85/AJ85</f>
        <v>11.7</v>
      </c>
      <c r="AL85" s="1">
        <v>116</v>
      </c>
      <c r="AM85" s="1">
        <f t="shared" ref="AM85" si="269">AI85-AL85</f>
        <v>1</v>
      </c>
      <c r="AN85" s="1">
        <f t="shared" ref="AN85:AN88" si="270">AL85/AJ85</f>
        <v>11.6</v>
      </c>
      <c r="AP85" s="15" t="s">
        <v>83</v>
      </c>
      <c r="AQ85" s="1">
        <v>160</v>
      </c>
      <c r="AR85" s="1">
        <v>9</v>
      </c>
      <c r="AS85" s="1">
        <f t="shared" ref="AS85:AS88" si="271">AQ85/AR85</f>
        <v>17.777777777777779</v>
      </c>
      <c r="AT85" s="1">
        <v>160</v>
      </c>
      <c r="AU85" s="1">
        <f t="shared" ref="AU85" si="272">AQ85-AT85</f>
        <v>0</v>
      </c>
      <c r="AV85" s="1">
        <f t="shared" ref="AV85:AV88" si="273">AT85/AR85</f>
        <v>17.777777777777779</v>
      </c>
    </row>
    <row r="86" spans="1:48" x14ac:dyDescent="0.25">
      <c r="B86" s="15" t="s">
        <v>63</v>
      </c>
      <c r="C86" s="1">
        <v>345</v>
      </c>
      <c r="D86" s="1">
        <v>9</v>
      </c>
      <c r="E86" s="1">
        <f t="shared" si="260"/>
        <v>38.333333333333336</v>
      </c>
      <c r="F86" s="1">
        <v>345</v>
      </c>
      <c r="G86" s="1">
        <f t="shared" si="261"/>
        <v>0</v>
      </c>
      <c r="H86" s="1">
        <f t="shared" ref="H86:H87" si="274">F86/D86</f>
        <v>38.333333333333336</v>
      </c>
      <c r="J86" s="15" t="s">
        <v>71</v>
      </c>
      <c r="K86" s="1">
        <v>394</v>
      </c>
      <c r="L86" s="3">
        <v>9</v>
      </c>
      <c r="M86" s="1">
        <f t="shared" si="262"/>
        <v>43.777777777777779</v>
      </c>
      <c r="N86" s="1">
        <v>394</v>
      </c>
      <c r="O86" s="1">
        <f t="shared" si="263"/>
        <v>0</v>
      </c>
      <c r="P86" s="1">
        <f t="shared" ref="P86:P88" si="275">N86/L86</f>
        <v>43.777777777777779</v>
      </c>
      <c r="Q86" s="8"/>
      <c r="R86" s="15" t="s">
        <v>75</v>
      </c>
      <c r="S86" s="1">
        <v>139</v>
      </c>
      <c r="T86" s="1">
        <v>9</v>
      </c>
      <c r="U86" s="1">
        <f t="shared" si="264"/>
        <v>15.444444444444445</v>
      </c>
      <c r="V86" s="1">
        <v>139</v>
      </c>
      <c r="W86" s="1">
        <f t="shared" si="265"/>
        <v>0</v>
      </c>
      <c r="X86" s="1">
        <f t="shared" ref="X86:X88" si="276">V86/T86</f>
        <v>15.444444444444445</v>
      </c>
      <c r="Y86" s="8"/>
      <c r="Z86" s="15" t="s">
        <v>79</v>
      </c>
      <c r="AA86" s="1">
        <v>177</v>
      </c>
      <c r="AB86" s="1">
        <v>9</v>
      </c>
      <c r="AC86" s="1">
        <f t="shared" si="266"/>
        <v>19.666666666666668</v>
      </c>
      <c r="AD86" s="1">
        <v>177</v>
      </c>
      <c r="AE86" s="1">
        <f t="shared" si="267"/>
        <v>0</v>
      </c>
      <c r="AF86" s="1">
        <f t="shared" ref="AF86:AF89" si="277">AD86/AB86</f>
        <v>19.666666666666668</v>
      </c>
      <c r="AH86" s="15" t="s">
        <v>66</v>
      </c>
      <c r="AI86" s="1">
        <v>107</v>
      </c>
      <c r="AJ86" s="1">
        <v>9</v>
      </c>
      <c r="AK86" s="1">
        <f t="shared" si="268"/>
        <v>11.888888888888889</v>
      </c>
      <c r="AL86" s="1">
        <v>105</v>
      </c>
      <c r="AM86" s="1">
        <f>AI86-AL86</f>
        <v>2</v>
      </c>
      <c r="AN86" s="1">
        <f t="shared" si="270"/>
        <v>11.666666666666666</v>
      </c>
      <c r="AP86" s="15" t="s">
        <v>84</v>
      </c>
      <c r="AQ86" s="1">
        <v>211</v>
      </c>
      <c r="AR86" s="1">
        <v>11</v>
      </c>
      <c r="AS86" s="1">
        <f t="shared" si="271"/>
        <v>19.181818181818183</v>
      </c>
      <c r="AT86" s="1">
        <v>211</v>
      </c>
      <c r="AU86" s="1">
        <f>AQ86-AT86</f>
        <v>0</v>
      </c>
      <c r="AV86" s="1">
        <f t="shared" si="273"/>
        <v>19.181818181818183</v>
      </c>
    </row>
    <row r="87" spans="1:48" x14ac:dyDescent="0.25">
      <c r="B87" s="15" t="s">
        <v>64</v>
      </c>
      <c r="C87" s="1">
        <v>367</v>
      </c>
      <c r="D87" s="1">
        <v>9</v>
      </c>
      <c r="E87" s="1">
        <f t="shared" si="260"/>
        <v>40.777777777777779</v>
      </c>
      <c r="F87" s="1">
        <v>367</v>
      </c>
      <c r="G87" s="1">
        <f t="shared" si="261"/>
        <v>0</v>
      </c>
      <c r="H87" s="1">
        <f t="shared" si="274"/>
        <v>40.777777777777779</v>
      </c>
      <c r="J87" s="15" t="s">
        <v>72</v>
      </c>
      <c r="K87" s="1">
        <v>376</v>
      </c>
      <c r="L87" s="1">
        <v>9</v>
      </c>
      <c r="M87" s="1">
        <f t="shared" si="262"/>
        <v>41.777777777777779</v>
      </c>
      <c r="N87" s="1">
        <v>376</v>
      </c>
      <c r="O87" s="1">
        <f t="shared" si="263"/>
        <v>0</v>
      </c>
      <c r="P87" s="1">
        <f t="shared" si="275"/>
        <v>41.777777777777779</v>
      </c>
      <c r="Q87" s="8"/>
      <c r="R87" s="15" t="s">
        <v>76</v>
      </c>
      <c r="S87" s="1">
        <v>172</v>
      </c>
      <c r="T87" s="1">
        <v>10</v>
      </c>
      <c r="U87" s="1">
        <f t="shared" si="264"/>
        <v>17.2</v>
      </c>
      <c r="V87" s="1">
        <v>172</v>
      </c>
      <c r="W87" s="1">
        <f t="shared" si="265"/>
        <v>0</v>
      </c>
      <c r="X87" s="1">
        <f t="shared" si="276"/>
        <v>17.2</v>
      </c>
      <c r="Y87" s="8"/>
      <c r="Z87" s="15" t="s">
        <v>80</v>
      </c>
      <c r="AA87" s="1">
        <v>174</v>
      </c>
      <c r="AB87" s="1">
        <v>9</v>
      </c>
      <c r="AC87" s="1">
        <f t="shared" si="266"/>
        <v>19.333333333333332</v>
      </c>
      <c r="AD87" s="1">
        <v>174</v>
      </c>
      <c r="AE87" s="1">
        <f t="shared" si="267"/>
        <v>0</v>
      </c>
      <c r="AF87" s="1">
        <f t="shared" si="277"/>
        <v>19.333333333333332</v>
      </c>
      <c r="AH87" s="15" t="s">
        <v>67</v>
      </c>
      <c r="AI87" s="1">
        <v>103</v>
      </c>
      <c r="AJ87" s="1">
        <v>10</v>
      </c>
      <c r="AK87" s="1">
        <f t="shared" si="268"/>
        <v>10.3</v>
      </c>
      <c r="AL87" s="1">
        <v>102</v>
      </c>
      <c r="AM87" s="1">
        <f t="shared" ref="AM87:AM88" si="278">AI87-AL87</f>
        <v>1</v>
      </c>
      <c r="AN87" s="1">
        <f t="shared" si="270"/>
        <v>10.199999999999999</v>
      </c>
      <c r="AP87" s="15" t="s">
        <v>85</v>
      </c>
      <c r="AQ87" s="1">
        <v>186</v>
      </c>
      <c r="AR87" s="1">
        <v>9</v>
      </c>
      <c r="AS87" s="1">
        <f t="shared" si="271"/>
        <v>20.666666666666668</v>
      </c>
      <c r="AT87" s="1">
        <v>186</v>
      </c>
      <c r="AU87" s="1">
        <f t="shared" ref="AU87:AU88" si="279">AQ87-AT87</f>
        <v>0</v>
      </c>
      <c r="AV87" s="1">
        <f t="shared" si="273"/>
        <v>20.666666666666668</v>
      </c>
    </row>
    <row r="88" spans="1:48" x14ac:dyDescent="0.25">
      <c r="B88" s="15" t="s">
        <v>69</v>
      </c>
      <c r="C88" s="1">
        <v>395</v>
      </c>
      <c r="D88" s="1">
        <v>9</v>
      </c>
      <c r="E88" s="1">
        <f>C88/D88</f>
        <v>43.888888888888886</v>
      </c>
      <c r="F88" s="1">
        <v>395</v>
      </c>
      <c r="G88" s="1">
        <f>C88-F88</f>
        <v>0</v>
      </c>
      <c r="H88" s="1">
        <f>F88/D88</f>
        <v>43.888888888888886</v>
      </c>
      <c r="J88" s="15" t="s">
        <v>73</v>
      </c>
      <c r="K88" s="1">
        <v>370</v>
      </c>
      <c r="L88" s="1">
        <v>9</v>
      </c>
      <c r="M88" s="1">
        <f t="shared" si="262"/>
        <v>41.111111111111114</v>
      </c>
      <c r="N88" s="1">
        <v>370</v>
      </c>
      <c r="O88" s="1">
        <f t="shared" si="263"/>
        <v>0</v>
      </c>
      <c r="P88" s="1">
        <f t="shared" si="275"/>
        <v>41.111111111111114</v>
      </c>
      <c r="Q88" s="8"/>
      <c r="R88" s="15" t="s">
        <v>77</v>
      </c>
      <c r="S88" s="1">
        <v>144</v>
      </c>
      <c r="T88" s="1">
        <v>9</v>
      </c>
      <c r="U88" s="1">
        <f t="shared" si="264"/>
        <v>16</v>
      </c>
      <c r="V88" s="1">
        <v>144</v>
      </c>
      <c r="W88" s="1">
        <f t="shared" si="265"/>
        <v>0</v>
      </c>
      <c r="X88" s="1">
        <f t="shared" si="276"/>
        <v>16</v>
      </c>
      <c r="Y88" s="8"/>
      <c r="Z88" s="15" t="s">
        <v>81</v>
      </c>
      <c r="AA88" s="1">
        <v>176</v>
      </c>
      <c r="AB88" s="1">
        <v>10</v>
      </c>
      <c r="AC88" s="1">
        <f t="shared" si="266"/>
        <v>17.600000000000001</v>
      </c>
      <c r="AD88" s="1">
        <v>176</v>
      </c>
      <c r="AE88" s="1">
        <v>0</v>
      </c>
      <c r="AF88" s="1">
        <f t="shared" si="277"/>
        <v>17.600000000000001</v>
      </c>
      <c r="AH88" s="15" t="s">
        <v>68</v>
      </c>
      <c r="AI88" s="1">
        <v>126</v>
      </c>
      <c r="AJ88" s="1">
        <v>10</v>
      </c>
      <c r="AK88" s="1">
        <f t="shared" si="268"/>
        <v>12.6</v>
      </c>
      <c r="AL88" s="1">
        <v>124</v>
      </c>
      <c r="AM88" s="1">
        <f t="shared" si="278"/>
        <v>2</v>
      </c>
      <c r="AN88" s="1">
        <f t="shared" si="270"/>
        <v>12.4</v>
      </c>
      <c r="AP88" s="15" t="s">
        <v>86</v>
      </c>
      <c r="AQ88" s="1">
        <v>176</v>
      </c>
      <c r="AR88" s="1">
        <v>9</v>
      </c>
      <c r="AS88" s="1">
        <f t="shared" si="271"/>
        <v>19.555555555555557</v>
      </c>
      <c r="AT88" s="1">
        <v>175</v>
      </c>
      <c r="AU88" s="1">
        <f t="shared" si="279"/>
        <v>1</v>
      </c>
      <c r="AV88" s="1">
        <f t="shared" si="273"/>
        <v>19.444444444444443</v>
      </c>
    </row>
    <row r="89" spans="1:48" x14ac:dyDescent="0.25">
      <c r="Q89" s="8"/>
      <c r="R89" s="15"/>
      <c r="S89" s="1"/>
      <c r="T89" s="1"/>
      <c r="U89" s="1"/>
      <c r="V89" s="1"/>
      <c r="W89" s="1"/>
      <c r="X89" s="1"/>
      <c r="Y89" s="8"/>
      <c r="Z89" s="15" t="s">
        <v>82</v>
      </c>
      <c r="AA89" s="1">
        <v>185</v>
      </c>
      <c r="AB89" s="1">
        <v>10</v>
      </c>
      <c r="AC89" s="1">
        <f t="shared" si="266"/>
        <v>18.5</v>
      </c>
      <c r="AD89" s="1">
        <v>185</v>
      </c>
      <c r="AE89" s="1">
        <v>0</v>
      </c>
      <c r="AF89" s="1">
        <f t="shared" si="277"/>
        <v>18.5</v>
      </c>
    </row>
    <row r="90" spans="1:48" ht="15.75" thickBot="1" x14ac:dyDescent="0.3">
      <c r="Q90" s="8"/>
      <c r="R90" s="15"/>
      <c r="S90" s="1"/>
      <c r="T90" s="1"/>
      <c r="U90" s="1"/>
      <c r="V90" s="1"/>
      <c r="W90" s="1"/>
      <c r="X90" s="1"/>
      <c r="Y90" s="8"/>
      <c r="Z90" s="15"/>
      <c r="AA90" s="1"/>
      <c r="AB90" s="1"/>
      <c r="AC90" s="1"/>
      <c r="AD90" s="1"/>
      <c r="AE90" s="1"/>
      <c r="AF90" s="1"/>
    </row>
    <row r="91" spans="1:48" x14ac:dyDescent="0.25">
      <c r="B91" s="17" t="s">
        <v>33</v>
      </c>
      <c r="C91" s="1">
        <f t="shared" ref="C91:H91" si="280">AVERAGE(C85:C90)</f>
        <v>364.75</v>
      </c>
      <c r="D91" s="1">
        <f t="shared" si="280"/>
        <v>9</v>
      </c>
      <c r="E91" s="1">
        <f t="shared" si="280"/>
        <v>40.527777777777779</v>
      </c>
      <c r="F91" s="1">
        <f t="shared" si="280"/>
        <v>364.75</v>
      </c>
      <c r="G91" s="1">
        <f t="shared" si="280"/>
        <v>0</v>
      </c>
      <c r="H91" s="18">
        <f t="shared" si="280"/>
        <v>40.527777777777779</v>
      </c>
      <c r="J91" s="17" t="s">
        <v>33</v>
      </c>
      <c r="K91" s="1">
        <f t="shared" ref="K91:P91" si="281">AVERAGE(K85:K90)</f>
        <v>389.25</v>
      </c>
      <c r="L91" s="1">
        <f t="shared" si="281"/>
        <v>9</v>
      </c>
      <c r="M91" s="1">
        <f t="shared" si="281"/>
        <v>43.25</v>
      </c>
      <c r="N91" s="1">
        <f t="shared" si="281"/>
        <v>389.25</v>
      </c>
      <c r="O91" s="1">
        <f t="shared" si="281"/>
        <v>0</v>
      </c>
      <c r="P91" s="18">
        <f t="shared" si="281"/>
        <v>43.25</v>
      </c>
      <c r="Q91" s="8"/>
      <c r="R91" s="17" t="s">
        <v>33</v>
      </c>
      <c r="S91" s="1">
        <f t="shared" ref="S91:X91" si="282">AVERAGE(S85:S90)</f>
        <v>150.5</v>
      </c>
      <c r="T91" s="1">
        <f t="shared" si="282"/>
        <v>9.25</v>
      </c>
      <c r="U91" s="1">
        <f t="shared" si="282"/>
        <v>16.244444444444444</v>
      </c>
      <c r="V91" s="1">
        <f t="shared" si="282"/>
        <v>150.5</v>
      </c>
      <c r="W91" s="1">
        <f t="shared" si="282"/>
        <v>0</v>
      </c>
      <c r="X91" s="21">
        <f t="shared" si="282"/>
        <v>16.244444444444444</v>
      </c>
      <c r="Y91" s="8"/>
      <c r="Z91" s="17" t="s">
        <v>33</v>
      </c>
      <c r="AA91" s="1">
        <f t="shared" ref="AA91:AF91" si="283">AVERAGE(AA85:AA90)</f>
        <v>176</v>
      </c>
      <c r="AB91" s="1">
        <f t="shared" si="283"/>
        <v>9.4</v>
      </c>
      <c r="AC91" s="1">
        <f t="shared" si="283"/>
        <v>18.753333333333337</v>
      </c>
      <c r="AD91" s="1">
        <f t="shared" si="283"/>
        <v>176</v>
      </c>
      <c r="AE91" s="1">
        <f t="shared" si="283"/>
        <v>0</v>
      </c>
      <c r="AF91" s="21">
        <f t="shared" si="283"/>
        <v>18.753333333333337</v>
      </c>
      <c r="AH91" s="27" t="s">
        <v>33</v>
      </c>
      <c r="AI91" s="1">
        <f t="shared" ref="AI91:AN91" si="284">AVERAGE(AI85:AI90)</f>
        <v>113.25</v>
      </c>
      <c r="AJ91" s="1">
        <f t="shared" si="284"/>
        <v>9.75</v>
      </c>
      <c r="AK91" s="1">
        <f t="shared" si="284"/>
        <v>11.622222222222222</v>
      </c>
      <c r="AL91" s="1">
        <f t="shared" si="284"/>
        <v>111.75</v>
      </c>
      <c r="AM91" s="1">
        <f t="shared" si="284"/>
        <v>1.5</v>
      </c>
      <c r="AN91" s="31">
        <f t="shared" si="284"/>
        <v>11.466666666666667</v>
      </c>
      <c r="AP91" s="27" t="s">
        <v>33</v>
      </c>
      <c r="AQ91" s="1">
        <f t="shared" ref="AQ91:AV91" si="285">AVERAGE(AQ85:AQ90)</f>
        <v>183.25</v>
      </c>
      <c r="AR91" s="1">
        <f t="shared" si="285"/>
        <v>9.5</v>
      </c>
      <c r="AS91" s="1">
        <f t="shared" si="285"/>
        <v>19.295454545454547</v>
      </c>
      <c r="AT91" s="1">
        <f t="shared" si="285"/>
        <v>183</v>
      </c>
      <c r="AU91" s="1">
        <f t="shared" si="285"/>
        <v>0.25</v>
      </c>
      <c r="AV91" s="31">
        <f t="shared" si="285"/>
        <v>19.267676767676768</v>
      </c>
    </row>
    <row r="92" spans="1:48" x14ac:dyDescent="0.25">
      <c r="B92" s="17" t="s">
        <v>34</v>
      </c>
      <c r="C92" s="1">
        <f t="shared" ref="C92:H92" si="286">STDEV(C85:C90)</f>
        <v>22.156639336024465</v>
      </c>
      <c r="D92" s="1">
        <f t="shared" si="286"/>
        <v>0</v>
      </c>
      <c r="E92" s="1">
        <f t="shared" si="286"/>
        <v>2.4618488151138269</v>
      </c>
      <c r="F92" s="1">
        <f t="shared" si="286"/>
        <v>22.156639336024465</v>
      </c>
      <c r="G92" s="1">
        <f t="shared" si="286"/>
        <v>0</v>
      </c>
      <c r="H92" s="19">
        <f t="shared" si="286"/>
        <v>2.4618488151138269</v>
      </c>
      <c r="J92" s="17" t="s">
        <v>34</v>
      </c>
      <c r="K92" s="1">
        <f t="shared" ref="K92:P92" si="287">STDEV(K85:K90)</f>
        <v>21.124630174277609</v>
      </c>
      <c r="L92" s="1">
        <f t="shared" si="287"/>
        <v>0</v>
      </c>
      <c r="M92" s="1">
        <f t="shared" si="287"/>
        <v>2.3471811304752896</v>
      </c>
      <c r="N92" s="1">
        <f t="shared" si="287"/>
        <v>21.124630174277609</v>
      </c>
      <c r="O92" s="1">
        <f t="shared" si="287"/>
        <v>0</v>
      </c>
      <c r="P92" s="19">
        <f t="shared" si="287"/>
        <v>2.3471811304752896</v>
      </c>
      <c r="Q92" s="8"/>
      <c r="R92" s="17" t="s">
        <v>34</v>
      </c>
      <c r="S92" s="1">
        <f t="shared" ref="S92:X92" si="288">STDEV(S85:S90)</f>
        <v>14.708274315273473</v>
      </c>
      <c r="T92" s="1">
        <f t="shared" si="288"/>
        <v>0.5</v>
      </c>
      <c r="U92" s="1">
        <f t="shared" si="288"/>
        <v>0.73501490704627637</v>
      </c>
      <c r="V92" s="1">
        <f t="shared" si="288"/>
        <v>14.708274315273473</v>
      </c>
      <c r="W92" s="1">
        <f t="shared" si="288"/>
        <v>0</v>
      </c>
      <c r="X92" s="22">
        <f t="shared" si="288"/>
        <v>0.73501490704627637</v>
      </c>
      <c r="Y92" s="8"/>
      <c r="Z92" s="17" t="s">
        <v>34</v>
      </c>
      <c r="AA92" s="1">
        <f t="shared" ref="AA92:AF92" si="289">STDEV(AA85:AA90)</f>
        <v>6.1237243569579451</v>
      </c>
      <c r="AB92" s="1">
        <f t="shared" si="289"/>
        <v>0.54772255750516619</v>
      </c>
      <c r="AC92" s="1">
        <f t="shared" si="289"/>
        <v>0.80194208713043014</v>
      </c>
      <c r="AD92" s="1">
        <f t="shared" si="289"/>
        <v>6.1237243569579451</v>
      </c>
      <c r="AE92" s="1">
        <f t="shared" si="289"/>
        <v>0</v>
      </c>
      <c r="AF92" s="22">
        <f t="shared" si="289"/>
        <v>0.80194208713043014</v>
      </c>
      <c r="AH92" s="27" t="s">
        <v>34</v>
      </c>
      <c r="AI92" s="1">
        <f t="shared" ref="AI92:AN92" si="290">STDEV(AI85:AI90)</f>
        <v>10.3400515794974</v>
      </c>
      <c r="AJ92" s="1">
        <f t="shared" si="290"/>
        <v>0.5</v>
      </c>
      <c r="AK92" s="1">
        <f t="shared" si="290"/>
        <v>0.9628917352574794</v>
      </c>
      <c r="AL92" s="1">
        <f t="shared" si="290"/>
        <v>10.144785195688801</v>
      </c>
      <c r="AM92" s="1">
        <f t="shared" si="290"/>
        <v>0.57735026918962573</v>
      </c>
      <c r="AN92" s="32">
        <f t="shared" si="290"/>
        <v>0.91893658347268181</v>
      </c>
      <c r="AP92" s="27" t="s">
        <v>34</v>
      </c>
      <c r="AQ92" s="1">
        <f t="shared" ref="AQ92:AV92" si="291">STDEV(AQ85:AQ90)</f>
        <v>21.37560915311343</v>
      </c>
      <c r="AR92" s="1">
        <f t="shared" si="291"/>
        <v>1</v>
      </c>
      <c r="AS92" s="1">
        <f t="shared" si="291"/>
        <v>1.1922151946552979</v>
      </c>
      <c r="AT92" s="1">
        <f t="shared" si="291"/>
        <v>21.494185260204677</v>
      </c>
      <c r="AU92" s="1">
        <f t="shared" si="291"/>
        <v>0.5</v>
      </c>
      <c r="AV92" s="32">
        <f t="shared" si="291"/>
        <v>1.1854099496086121</v>
      </c>
    </row>
    <row r="93" spans="1:48" x14ac:dyDescent="0.25">
      <c r="B93" s="17" t="s">
        <v>35</v>
      </c>
      <c r="C93" s="1">
        <f>C92/SQRT(C94)</f>
        <v>11.078319668012233</v>
      </c>
      <c r="D93" s="1">
        <f t="shared" ref="D93" si="292">D92/SQRT(D94)</f>
        <v>0</v>
      </c>
      <c r="E93" s="1">
        <f t="shared" ref="E93" si="293">E92/SQRT(E94)</f>
        <v>1.2309244075569135</v>
      </c>
      <c r="F93" s="1">
        <f t="shared" ref="F93" si="294">F92/SQRT(F94)</f>
        <v>11.078319668012233</v>
      </c>
      <c r="G93" s="1">
        <f t="shared" ref="G93" si="295">G92/SQRT(G94)</f>
        <v>0</v>
      </c>
      <c r="H93" s="19">
        <f t="shared" ref="H93" si="296">H92/SQRT(H94)</f>
        <v>1.2309244075569135</v>
      </c>
      <c r="J93" s="17" t="s">
        <v>35</v>
      </c>
      <c r="K93" s="1">
        <f>K92/SQRT(K94)</f>
        <v>10.562315087138805</v>
      </c>
      <c r="L93" s="1">
        <f t="shared" ref="L93" si="297">L92/SQRT(L94)</f>
        <v>0</v>
      </c>
      <c r="M93" s="1">
        <f t="shared" ref="M93" si="298">M92/SQRT(M94)</f>
        <v>1.1735905652376448</v>
      </c>
      <c r="N93" s="1">
        <f t="shared" ref="N93" si="299">N92/SQRT(N94)</f>
        <v>10.562315087138805</v>
      </c>
      <c r="O93" s="1">
        <f t="shared" ref="O93" si="300">O92/SQRT(O94)</f>
        <v>0</v>
      </c>
      <c r="P93" s="19">
        <f t="shared" ref="P93" si="301">P92/SQRT(P94)</f>
        <v>1.1735905652376448</v>
      </c>
      <c r="Q93" s="8"/>
      <c r="R93" s="17" t="s">
        <v>35</v>
      </c>
      <c r="S93" s="1">
        <f>S92/SQRT(S94)</f>
        <v>7.3541371576367363</v>
      </c>
      <c r="T93" s="1">
        <f t="shared" ref="T93" si="302">T92/SQRT(T94)</f>
        <v>0.25</v>
      </c>
      <c r="U93" s="1">
        <f t="shared" ref="U93" si="303">U92/SQRT(U94)</f>
        <v>0.36750745352313818</v>
      </c>
      <c r="V93" s="1">
        <f t="shared" ref="V93" si="304">V92/SQRT(V94)</f>
        <v>7.3541371576367363</v>
      </c>
      <c r="W93" s="1">
        <f t="shared" ref="W93" si="305">W92/SQRT(W94)</f>
        <v>0</v>
      </c>
      <c r="X93" s="22">
        <f t="shared" ref="X93" si="306">X92/SQRT(X94)</f>
        <v>0.36750745352313818</v>
      </c>
      <c r="Y93" s="8"/>
      <c r="Z93" s="17" t="s">
        <v>35</v>
      </c>
      <c r="AA93" s="1">
        <f>AA92/SQRT(AA94)</f>
        <v>2.7386127875258306</v>
      </c>
      <c r="AB93" s="1">
        <f t="shared" ref="AB93" si="307">AB92/SQRT(AB94)</f>
        <v>0.24494897427831783</v>
      </c>
      <c r="AC93" s="1">
        <f t="shared" ref="AC93" si="308">AC92/SQRT(AC94)</f>
        <v>0.35863940416834017</v>
      </c>
      <c r="AD93" s="1">
        <f t="shared" ref="AD93" si="309">AD92/SQRT(AD94)</f>
        <v>2.7386127875258306</v>
      </c>
      <c r="AE93" s="1">
        <f t="shared" ref="AE93" si="310">AE92/SQRT(AE94)</f>
        <v>0</v>
      </c>
      <c r="AF93" s="22">
        <f t="shared" ref="AF93" si="311">AF92/SQRT(AF94)</f>
        <v>0.35863940416834017</v>
      </c>
      <c r="AH93" s="27" t="s">
        <v>35</v>
      </c>
      <c r="AI93" s="1">
        <f>AI92/SQRT(AI94)</f>
        <v>5.1700257897487001</v>
      </c>
      <c r="AJ93" s="1">
        <f t="shared" ref="AJ93:AN93" si="312">AJ92/SQRT(AJ94)</f>
        <v>0.25</v>
      </c>
      <c r="AK93" s="1">
        <f t="shared" si="312"/>
        <v>0.4814458676287397</v>
      </c>
      <c r="AL93" s="1">
        <f t="shared" si="312"/>
        <v>5.0723925978444004</v>
      </c>
      <c r="AM93" s="1">
        <f t="shared" si="312"/>
        <v>0.28867513459481287</v>
      </c>
      <c r="AN93" s="32">
        <f t="shared" si="312"/>
        <v>0.45946829173634091</v>
      </c>
      <c r="AP93" s="27" t="s">
        <v>35</v>
      </c>
      <c r="AQ93" s="1">
        <f>AQ92/SQRT(AQ94)</f>
        <v>10.687804576556715</v>
      </c>
      <c r="AR93" s="1">
        <f t="shared" ref="AR93:AV93" si="313">AR92/SQRT(AR94)</f>
        <v>0.5</v>
      </c>
      <c r="AS93" s="1">
        <f t="shared" si="313"/>
        <v>0.59610759732764895</v>
      </c>
      <c r="AT93" s="1">
        <f t="shared" si="313"/>
        <v>10.747092630102339</v>
      </c>
      <c r="AU93" s="1">
        <f t="shared" si="313"/>
        <v>0.25</v>
      </c>
      <c r="AV93" s="32">
        <f t="shared" si="313"/>
        <v>0.59270497480430606</v>
      </c>
    </row>
    <row r="94" spans="1:48" ht="15.75" thickBot="1" x14ac:dyDescent="0.3">
      <c r="B94" s="17" t="s">
        <v>36</v>
      </c>
      <c r="C94" s="1">
        <f t="shared" ref="C94:H94" si="314">COUNTA(C85:C90)</f>
        <v>4</v>
      </c>
      <c r="D94" s="1">
        <f t="shared" si="314"/>
        <v>4</v>
      </c>
      <c r="E94" s="1">
        <f t="shared" si="314"/>
        <v>4</v>
      </c>
      <c r="F94" s="1">
        <f t="shared" si="314"/>
        <v>4</v>
      </c>
      <c r="G94" s="1">
        <f t="shared" si="314"/>
        <v>4</v>
      </c>
      <c r="H94" s="20">
        <f t="shared" si="314"/>
        <v>4</v>
      </c>
      <c r="J94" s="17" t="s">
        <v>36</v>
      </c>
      <c r="K94" s="1">
        <f t="shared" ref="K94:P94" si="315">COUNTA(K85:K90)</f>
        <v>4</v>
      </c>
      <c r="L94" s="1">
        <f t="shared" si="315"/>
        <v>4</v>
      </c>
      <c r="M94" s="1">
        <f t="shared" si="315"/>
        <v>4</v>
      </c>
      <c r="N94" s="1">
        <f t="shared" si="315"/>
        <v>4</v>
      </c>
      <c r="O94" s="1">
        <f t="shared" si="315"/>
        <v>4</v>
      </c>
      <c r="P94" s="20">
        <f t="shared" si="315"/>
        <v>4</v>
      </c>
      <c r="Q94" s="8"/>
      <c r="R94" s="17" t="s">
        <v>36</v>
      </c>
      <c r="S94" s="1">
        <f t="shared" ref="S94:X94" si="316">COUNTA(S85:S90)</f>
        <v>4</v>
      </c>
      <c r="T94" s="1">
        <f t="shared" si="316"/>
        <v>4</v>
      </c>
      <c r="U94" s="1">
        <f t="shared" si="316"/>
        <v>4</v>
      </c>
      <c r="V94" s="1">
        <f t="shared" si="316"/>
        <v>4</v>
      </c>
      <c r="W94" s="1">
        <f t="shared" si="316"/>
        <v>4</v>
      </c>
      <c r="X94" s="23">
        <f t="shared" si="316"/>
        <v>4</v>
      </c>
      <c r="Y94" s="8"/>
      <c r="Z94" s="17" t="s">
        <v>36</v>
      </c>
      <c r="AA94" s="1">
        <f t="shared" ref="AA94:AF94" si="317">COUNTA(AA85:AA90)</f>
        <v>5</v>
      </c>
      <c r="AB94" s="1">
        <f t="shared" si="317"/>
        <v>5</v>
      </c>
      <c r="AC94" s="1">
        <f t="shared" si="317"/>
        <v>5</v>
      </c>
      <c r="AD94" s="1">
        <f t="shared" si="317"/>
        <v>5</v>
      </c>
      <c r="AE94" s="1">
        <f t="shared" si="317"/>
        <v>5</v>
      </c>
      <c r="AF94" s="23">
        <f t="shared" si="317"/>
        <v>5</v>
      </c>
      <c r="AH94" s="27" t="s">
        <v>36</v>
      </c>
      <c r="AI94" s="1">
        <f t="shared" ref="AI94:AN94" si="318">COUNTA(AI85:AI90)</f>
        <v>4</v>
      </c>
      <c r="AJ94" s="1">
        <f t="shared" si="318"/>
        <v>4</v>
      </c>
      <c r="AK94" s="1">
        <f t="shared" si="318"/>
        <v>4</v>
      </c>
      <c r="AL94" s="1">
        <f t="shared" si="318"/>
        <v>4</v>
      </c>
      <c r="AM94" s="1">
        <f t="shared" si="318"/>
        <v>4</v>
      </c>
      <c r="AN94" s="33">
        <f t="shared" si="318"/>
        <v>4</v>
      </c>
      <c r="AP94" s="27" t="s">
        <v>36</v>
      </c>
      <c r="AQ94" s="1">
        <f t="shared" ref="AQ94:AV94" si="319">COUNTA(AQ85:AQ90)</f>
        <v>4</v>
      </c>
      <c r="AR94" s="1">
        <f t="shared" si="319"/>
        <v>4</v>
      </c>
      <c r="AS94" s="1">
        <f t="shared" si="319"/>
        <v>4</v>
      </c>
      <c r="AT94" s="1">
        <f t="shared" si="319"/>
        <v>4</v>
      </c>
      <c r="AU94" s="1">
        <f t="shared" si="319"/>
        <v>4</v>
      </c>
      <c r="AV94" s="33">
        <f t="shared" si="319"/>
        <v>4</v>
      </c>
    </row>
    <row r="95" spans="1:48" x14ac:dyDescent="0.25">
      <c r="A95" s="8"/>
      <c r="B95" s="12"/>
      <c r="C95" s="8"/>
      <c r="D95" s="8"/>
      <c r="E95" s="8"/>
      <c r="F95" s="8"/>
      <c r="G95" s="8"/>
      <c r="H95" s="8"/>
      <c r="I95" s="8"/>
      <c r="J95" s="12"/>
      <c r="K95" s="8"/>
      <c r="L95" s="8"/>
      <c r="M95" s="8"/>
      <c r="N95" s="8"/>
      <c r="O95" s="8"/>
      <c r="P95" s="8"/>
      <c r="Q95" s="8"/>
      <c r="R95" s="12"/>
      <c r="S95" s="8"/>
      <c r="T95" s="8"/>
      <c r="U95" s="8"/>
      <c r="V95" s="8"/>
      <c r="W95" s="8"/>
      <c r="X95" s="8"/>
      <c r="Y95" s="8"/>
      <c r="Z95" s="12"/>
      <c r="AA95" s="8"/>
      <c r="AB95" s="8"/>
      <c r="AC95" s="8"/>
      <c r="AD95" s="8"/>
      <c r="AE95" s="8"/>
      <c r="AF95" s="8"/>
      <c r="AH95" s="12"/>
      <c r="AI95" s="8"/>
      <c r="AJ95" s="8"/>
      <c r="AK95" s="8"/>
      <c r="AL95" s="8"/>
      <c r="AM95" s="8"/>
      <c r="AN95" s="8"/>
      <c r="AP95" s="12"/>
      <c r="AQ95" s="8"/>
      <c r="AR95" s="8"/>
      <c r="AS95" s="8"/>
      <c r="AT95" s="8"/>
      <c r="AU95" s="8"/>
      <c r="AV95" s="8"/>
    </row>
    <row r="96" spans="1:48" x14ac:dyDescent="0.25">
      <c r="A96" s="8"/>
      <c r="B96" s="9" t="s">
        <v>11</v>
      </c>
      <c r="C96" s="10"/>
      <c r="D96" s="10"/>
      <c r="E96" s="10"/>
      <c r="F96" s="10"/>
      <c r="G96" s="10"/>
      <c r="H96" s="10"/>
      <c r="I96" s="8"/>
      <c r="J96" s="9" t="s">
        <v>11</v>
      </c>
      <c r="K96" s="10"/>
      <c r="L96" s="10"/>
      <c r="M96" s="10"/>
      <c r="N96" s="10"/>
      <c r="O96" s="10"/>
      <c r="P96" s="10"/>
      <c r="Q96" s="8"/>
      <c r="R96" s="4" t="s">
        <v>13</v>
      </c>
      <c r="S96" s="11"/>
      <c r="T96" s="11"/>
      <c r="U96" s="11"/>
      <c r="V96" s="11"/>
      <c r="W96" s="11"/>
      <c r="X96" s="11"/>
      <c r="Y96" s="8"/>
      <c r="Z96" s="4" t="s">
        <v>13</v>
      </c>
      <c r="AA96" s="11"/>
      <c r="AB96" s="11"/>
      <c r="AC96" s="11"/>
      <c r="AD96" s="11"/>
      <c r="AE96" s="11"/>
      <c r="AF96" s="11"/>
      <c r="AH96" s="29" t="s">
        <v>52</v>
      </c>
      <c r="AI96" s="30"/>
      <c r="AJ96" s="30"/>
      <c r="AK96" s="30"/>
      <c r="AL96" s="30"/>
      <c r="AM96" s="30"/>
      <c r="AN96" s="30"/>
      <c r="AP96" s="29" t="s">
        <v>52</v>
      </c>
      <c r="AQ96" s="30"/>
      <c r="AR96" s="30"/>
      <c r="AS96" s="30"/>
      <c r="AT96" s="30"/>
      <c r="AU96" s="30"/>
      <c r="AV96" s="30"/>
    </row>
    <row r="97" spans="1:48" x14ac:dyDescent="0.25">
      <c r="A97" s="8"/>
      <c r="B97" s="9" t="s">
        <v>9</v>
      </c>
      <c r="C97" s="10"/>
      <c r="D97" s="10"/>
      <c r="E97" s="10"/>
      <c r="F97" s="10"/>
      <c r="G97" s="10"/>
      <c r="H97" s="10"/>
      <c r="I97" s="8"/>
      <c r="J97" s="9" t="s">
        <v>9</v>
      </c>
      <c r="K97" s="10"/>
      <c r="L97" s="10"/>
      <c r="M97" s="10"/>
      <c r="N97" s="10"/>
      <c r="O97" s="10"/>
      <c r="P97" s="10"/>
      <c r="Q97" s="8"/>
      <c r="R97" s="4" t="s">
        <v>9</v>
      </c>
      <c r="S97" s="11"/>
      <c r="T97" s="11"/>
      <c r="U97" s="11"/>
      <c r="V97" s="11"/>
      <c r="W97" s="11"/>
      <c r="X97" s="11"/>
      <c r="Y97" s="8"/>
      <c r="Z97" s="4" t="s">
        <v>9</v>
      </c>
      <c r="AA97" s="11"/>
      <c r="AB97" s="11"/>
      <c r="AC97" s="11"/>
      <c r="AD97" s="11"/>
      <c r="AE97" s="11"/>
      <c r="AF97" s="11"/>
      <c r="AH97" s="29" t="s">
        <v>9</v>
      </c>
      <c r="AI97" s="30"/>
      <c r="AJ97" s="30"/>
      <c r="AK97" s="30"/>
      <c r="AL97" s="30"/>
      <c r="AM97" s="30"/>
      <c r="AN97" s="30"/>
      <c r="AP97" s="29" t="s">
        <v>9</v>
      </c>
      <c r="AQ97" s="30"/>
      <c r="AR97" s="30"/>
      <c r="AS97" s="30"/>
      <c r="AT97" s="30"/>
      <c r="AU97" s="30"/>
      <c r="AV97" s="30"/>
    </row>
    <row r="98" spans="1:48" x14ac:dyDescent="0.25">
      <c r="A98" s="12"/>
      <c r="B98" s="3"/>
      <c r="C98" s="3" t="s">
        <v>1</v>
      </c>
      <c r="D98" s="3" t="s">
        <v>2</v>
      </c>
      <c r="E98" s="3" t="s">
        <v>3</v>
      </c>
      <c r="F98" s="3" t="s">
        <v>5</v>
      </c>
      <c r="G98" s="3" t="s">
        <v>4</v>
      </c>
      <c r="H98" s="3" t="s">
        <v>28</v>
      </c>
      <c r="I98" s="12"/>
      <c r="J98" s="3"/>
      <c r="K98" s="3" t="s">
        <v>1</v>
      </c>
      <c r="L98" s="3" t="s">
        <v>2</v>
      </c>
      <c r="M98" s="3" t="s">
        <v>3</v>
      </c>
      <c r="N98" s="3" t="s">
        <v>5</v>
      </c>
      <c r="O98" s="3" t="s">
        <v>4</v>
      </c>
      <c r="P98" s="3" t="s">
        <v>28</v>
      </c>
      <c r="Q98" s="12"/>
      <c r="R98" s="3"/>
      <c r="S98" s="3" t="s">
        <v>1</v>
      </c>
      <c r="T98" s="3" t="s">
        <v>2</v>
      </c>
      <c r="U98" s="3" t="s">
        <v>3</v>
      </c>
      <c r="V98" s="3" t="s">
        <v>5</v>
      </c>
      <c r="W98" s="3" t="s">
        <v>4</v>
      </c>
      <c r="X98" s="3" t="s">
        <v>28</v>
      </c>
      <c r="Y98" s="12"/>
      <c r="Z98" s="3"/>
      <c r="AA98" s="3" t="s">
        <v>1</v>
      </c>
      <c r="AB98" s="3" t="s">
        <v>2</v>
      </c>
      <c r="AC98" s="3" t="s">
        <v>3</v>
      </c>
      <c r="AD98" s="3" t="s">
        <v>5</v>
      </c>
      <c r="AE98" s="3" t="s">
        <v>4</v>
      </c>
      <c r="AF98" s="3" t="s">
        <v>28</v>
      </c>
      <c r="AG98" s="12"/>
      <c r="AI98" s="3" t="s">
        <v>1</v>
      </c>
      <c r="AJ98" s="3" t="s">
        <v>2</v>
      </c>
      <c r="AK98" s="3" t="s">
        <v>3</v>
      </c>
      <c r="AL98" s="3" t="s">
        <v>5</v>
      </c>
      <c r="AM98" s="3" t="s">
        <v>4</v>
      </c>
      <c r="AN98" s="3" t="s">
        <v>28</v>
      </c>
      <c r="AO98" s="12"/>
      <c r="AQ98" s="3" t="s">
        <v>1</v>
      </c>
      <c r="AR98" s="3" t="s">
        <v>2</v>
      </c>
      <c r="AS98" s="3" t="s">
        <v>3</v>
      </c>
      <c r="AT98" s="3" t="s">
        <v>5</v>
      </c>
      <c r="AU98" s="3" t="s">
        <v>4</v>
      </c>
      <c r="AV98" s="3" t="s">
        <v>28</v>
      </c>
    </row>
    <row r="99" spans="1:48" x14ac:dyDescent="0.25">
      <c r="A99" s="8"/>
      <c r="B99" s="13" t="s">
        <v>0</v>
      </c>
      <c r="C99" s="1"/>
      <c r="D99" s="1"/>
      <c r="E99" s="1"/>
      <c r="F99" s="1"/>
      <c r="G99" s="1"/>
      <c r="H99" s="1"/>
      <c r="I99" s="8"/>
      <c r="J99" s="13" t="s">
        <v>0</v>
      </c>
      <c r="K99" s="1"/>
      <c r="L99" s="1"/>
      <c r="M99" s="1"/>
      <c r="N99" s="1"/>
      <c r="O99" s="1"/>
      <c r="P99" s="1"/>
      <c r="Q99" s="8"/>
      <c r="R99" s="14" t="s">
        <v>0</v>
      </c>
      <c r="S99" s="1"/>
      <c r="T99" s="1"/>
      <c r="U99" s="1"/>
      <c r="V99" s="1"/>
      <c r="W99" s="1"/>
      <c r="X99" s="1"/>
      <c r="Y99" s="8"/>
      <c r="Z99" s="14" t="s">
        <v>0</v>
      </c>
      <c r="AA99" s="1"/>
      <c r="AB99" s="1"/>
      <c r="AC99" s="1"/>
      <c r="AD99" s="1"/>
      <c r="AE99" s="1"/>
      <c r="AF99" s="1"/>
      <c r="AH99" s="28" t="s">
        <v>0</v>
      </c>
      <c r="AP99" s="28" t="s">
        <v>0</v>
      </c>
    </row>
    <row r="100" spans="1:48" x14ac:dyDescent="0.25">
      <c r="A100" s="8"/>
      <c r="B100" s="15" t="s">
        <v>42</v>
      </c>
      <c r="C100" s="1">
        <v>323</v>
      </c>
      <c r="D100" s="1">
        <v>8</v>
      </c>
      <c r="E100" s="1">
        <f t="shared" ref="E100:E103" si="320">C100/D100</f>
        <v>40.375</v>
      </c>
      <c r="F100" s="1">
        <v>323</v>
      </c>
      <c r="G100" s="1">
        <f t="shared" ref="G100:G103" si="321">C100-F100</f>
        <v>0</v>
      </c>
      <c r="H100" s="1">
        <f>F100/D100</f>
        <v>40.375</v>
      </c>
      <c r="I100" s="8"/>
      <c r="J100" s="15" t="s">
        <v>42</v>
      </c>
      <c r="K100" s="1">
        <v>323</v>
      </c>
      <c r="L100" s="1">
        <v>8</v>
      </c>
      <c r="M100" s="1">
        <f t="shared" ref="M100:M103" si="322">K100/L100</f>
        <v>40.375</v>
      </c>
      <c r="N100" s="1">
        <v>323</v>
      </c>
      <c r="O100" s="1">
        <f t="shared" ref="O100:O103" si="323">K100-N100</f>
        <v>0</v>
      </c>
      <c r="P100" s="1">
        <f>N100/L100</f>
        <v>40.375</v>
      </c>
      <c r="Q100" s="8"/>
      <c r="R100" s="3" t="s">
        <v>23</v>
      </c>
      <c r="S100" s="1">
        <v>146</v>
      </c>
      <c r="T100" s="1">
        <v>8</v>
      </c>
      <c r="U100" s="1">
        <f t="shared" ref="U100:U102" si="324">S100/T100</f>
        <v>18.25</v>
      </c>
      <c r="V100" s="1">
        <v>146</v>
      </c>
      <c r="W100" s="1">
        <f t="shared" ref="W100:W102" si="325">S100-V100</f>
        <v>0</v>
      </c>
      <c r="X100" s="1">
        <f>V100/T100</f>
        <v>18.25</v>
      </c>
      <c r="Y100" s="8"/>
      <c r="Z100" s="3" t="s">
        <v>23</v>
      </c>
      <c r="AA100" s="1">
        <v>146</v>
      </c>
      <c r="AB100" s="1">
        <v>8</v>
      </c>
      <c r="AC100" s="1">
        <f t="shared" ref="AC100:AC102" si="326">AA100/AB100</f>
        <v>18.25</v>
      </c>
      <c r="AD100" s="1">
        <v>146</v>
      </c>
      <c r="AE100" s="1">
        <f t="shared" ref="AE100:AE102" si="327">AA100-AD100</f>
        <v>0</v>
      </c>
      <c r="AF100" s="1">
        <f>AD100/AB100</f>
        <v>18.25</v>
      </c>
      <c r="AH100" s="15" t="s">
        <v>58</v>
      </c>
      <c r="AI100" s="1">
        <v>187</v>
      </c>
      <c r="AJ100" s="1">
        <v>10</v>
      </c>
      <c r="AK100" s="1">
        <f>AI100/AJ100</f>
        <v>18.7</v>
      </c>
      <c r="AL100" s="1">
        <f>AI100-AM100</f>
        <v>187</v>
      </c>
      <c r="AM100" s="1">
        <v>0</v>
      </c>
      <c r="AN100" s="1">
        <f>AL100/AJ100</f>
        <v>18.7</v>
      </c>
      <c r="AP100" s="15" t="s">
        <v>58</v>
      </c>
      <c r="AQ100" s="1">
        <v>187</v>
      </c>
      <c r="AR100" s="1">
        <v>10</v>
      </c>
      <c r="AS100" s="1">
        <f>AQ100/AR100</f>
        <v>18.7</v>
      </c>
      <c r="AT100" s="1">
        <f>AQ100-AU100</f>
        <v>187</v>
      </c>
      <c r="AU100" s="1">
        <v>0</v>
      </c>
      <c r="AV100" s="1">
        <f>AT100/AR100</f>
        <v>18.7</v>
      </c>
    </row>
    <row r="101" spans="1:48" x14ac:dyDescent="0.25">
      <c r="A101" s="8"/>
      <c r="B101" s="15" t="s">
        <v>43</v>
      </c>
      <c r="C101" s="1">
        <v>333</v>
      </c>
      <c r="D101" s="1">
        <v>8</v>
      </c>
      <c r="E101" s="1">
        <f t="shared" si="320"/>
        <v>41.625</v>
      </c>
      <c r="F101" s="1">
        <v>333</v>
      </c>
      <c r="G101" s="1">
        <f t="shared" si="321"/>
        <v>0</v>
      </c>
      <c r="H101" s="1">
        <f t="shared" ref="H101:H103" si="328">F101/D101</f>
        <v>41.625</v>
      </c>
      <c r="I101" s="8"/>
      <c r="J101" s="15" t="s">
        <v>43</v>
      </c>
      <c r="K101" s="1">
        <v>333</v>
      </c>
      <c r="L101" s="1">
        <v>8</v>
      </c>
      <c r="M101" s="1">
        <f t="shared" si="322"/>
        <v>41.625</v>
      </c>
      <c r="N101" s="1">
        <v>333</v>
      </c>
      <c r="O101" s="1">
        <f t="shared" si="323"/>
        <v>0</v>
      </c>
      <c r="P101" s="1">
        <f t="shared" ref="P101:P103" si="329">N101/L101</f>
        <v>41.625</v>
      </c>
      <c r="Q101" s="8"/>
      <c r="R101" s="3" t="s">
        <v>24</v>
      </c>
      <c r="S101" s="1">
        <v>151</v>
      </c>
      <c r="T101" s="1">
        <v>8</v>
      </c>
      <c r="U101" s="1">
        <f t="shared" si="324"/>
        <v>18.875</v>
      </c>
      <c r="V101" s="1">
        <v>151</v>
      </c>
      <c r="W101" s="1">
        <f t="shared" si="325"/>
        <v>0</v>
      </c>
      <c r="X101" s="1">
        <f t="shared" ref="X101:X102" si="330">V101/T101</f>
        <v>18.875</v>
      </c>
      <c r="Y101" s="8"/>
      <c r="Z101" s="3" t="s">
        <v>24</v>
      </c>
      <c r="AA101" s="1">
        <v>151</v>
      </c>
      <c r="AB101" s="1">
        <v>8</v>
      </c>
      <c r="AC101" s="1">
        <f t="shared" si="326"/>
        <v>18.875</v>
      </c>
      <c r="AD101" s="1">
        <v>151</v>
      </c>
      <c r="AE101" s="1">
        <f t="shared" si="327"/>
        <v>0</v>
      </c>
      <c r="AF101" s="1">
        <f t="shared" ref="AF101:AF102" si="331">AD101/AB101</f>
        <v>18.875</v>
      </c>
      <c r="AH101" s="15" t="s">
        <v>59</v>
      </c>
      <c r="AI101" s="1">
        <v>192</v>
      </c>
      <c r="AJ101" s="1">
        <v>10</v>
      </c>
      <c r="AK101" s="1">
        <f t="shared" ref="AK101:AK103" si="332">AI101/AJ101</f>
        <v>19.2</v>
      </c>
      <c r="AL101" s="1">
        <f t="shared" ref="AL101:AL103" si="333">AI101-AM101</f>
        <v>192</v>
      </c>
      <c r="AM101" s="1">
        <v>0</v>
      </c>
      <c r="AN101" s="1">
        <f t="shared" ref="AN101:AN103" si="334">AL101/AJ101</f>
        <v>19.2</v>
      </c>
      <c r="AP101" s="15" t="s">
        <v>59</v>
      </c>
      <c r="AQ101" s="1">
        <v>192</v>
      </c>
      <c r="AR101" s="1">
        <v>10</v>
      </c>
      <c r="AS101" s="1">
        <f t="shared" ref="AS101:AS103" si="335">AQ101/AR101</f>
        <v>19.2</v>
      </c>
      <c r="AT101" s="1">
        <f t="shared" ref="AT101:AT103" si="336">AQ101-AU101</f>
        <v>192</v>
      </c>
      <c r="AU101" s="1">
        <v>0</v>
      </c>
      <c r="AV101" s="1">
        <f t="shared" ref="AV101:AV103" si="337">AT101/AR101</f>
        <v>19.2</v>
      </c>
    </row>
    <row r="102" spans="1:48" x14ac:dyDescent="0.25">
      <c r="A102" s="8"/>
      <c r="B102" s="15" t="s">
        <v>44</v>
      </c>
      <c r="C102" s="1">
        <v>289</v>
      </c>
      <c r="D102" s="1">
        <v>8</v>
      </c>
      <c r="E102" s="1">
        <f t="shared" si="320"/>
        <v>36.125</v>
      </c>
      <c r="F102" s="1">
        <v>289</v>
      </c>
      <c r="G102" s="1">
        <f t="shared" si="321"/>
        <v>0</v>
      </c>
      <c r="H102" s="1">
        <f t="shared" si="328"/>
        <v>36.125</v>
      </c>
      <c r="I102" s="8"/>
      <c r="J102" s="15" t="s">
        <v>44</v>
      </c>
      <c r="K102" s="1">
        <v>289</v>
      </c>
      <c r="L102" s="1">
        <v>8</v>
      </c>
      <c r="M102" s="1">
        <f t="shared" si="322"/>
        <v>36.125</v>
      </c>
      <c r="N102" s="1">
        <v>289</v>
      </c>
      <c r="O102" s="1">
        <f t="shared" si="323"/>
        <v>0</v>
      </c>
      <c r="P102" s="1">
        <f t="shared" si="329"/>
        <v>36.125</v>
      </c>
      <c r="Q102" s="8"/>
      <c r="R102" s="3" t="s">
        <v>25</v>
      </c>
      <c r="S102" s="1">
        <v>155</v>
      </c>
      <c r="T102" s="1">
        <v>8</v>
      </c>
      <c r="U102" s="1">
        <f t="shared" si="324"/>
        <v>19.375</v>
      </c>
      <c r="V102" s="1">
        <v>155</v>
      </c>
      <c r="W102" s="1">
        <f t="shared" si="325"/>
        <v>0</v>
      </c>
      <c r="X102" s="1">
        <f t="shared" si="330"/>
        <v>19.375</v>
      </c>
      <c r="Y102" s="8"/>
      <c r="Z102" s="3" t="s">
        <v>25</v>
      </c>
      <c r="AA102" s="1">
        <v>155</v>
      </c>
      <c r="AB102" s="1">
        <v>8</v>
      </c>
      <c r="AC102" s="1">
        <f t="shared" si="326"/>
        <v>19.375</v>
      </c>
      <c r="AD102" s="1">
        <v>155</v>
      </c>
      <c r="AE102" s="1">
        <f t="shared" si="327"/>
        <v>0</v>
      </c>
      <c r="AF102" s="1">
        <f t="shared" si="331"/>
        <v>19.375</v>
      </c>
      <c r="AH102" s="15" t="s">
        <v>60</v>
      </c>
      <c r="AI102" s="1">
        <v>217</v>
      </c>
      <c r="AJ102" s="1">
        <v>11</v>
      </c>
      <c r="AK102" s="1">
        <f t="shared" si="332"/>
        <v>19.727272727272727</v>
      </c>
      <c r="AL102" s="1">
        <f t="shared" si="333"/>
        <v>217</v>
      </c>
      <c r="AM102" s="1">
        <v>0</v>
      </c>
      <c r="AN102" s="1">
        <f t="shared" si="334"/>
        <v>19.727272727272727</v>
      </c>
      <c r="AP102" s="15" t="s">
        <v>60</v>
      </c>
      <c r="AQ102" s="1">
        <v>217</v>
      </c>
      <c r="AR102" s="1">
        <v>11</v>
      </c>
      <c r="AS102" s="1">
        <f t="shared" si="335"/>
        <v>19.727272727272727</v>
      </c>
      <c r="AT102" s="1">
        <f t="shared" si="336"/>
        <v>217</v>
      </c>
      <c r="AU102" s="1">
        <v>0</v>
      </c>
      <c r="AV102" s="1">
        <f t="shared" si="337"/>
        <v>19.727272727272727</v>
      </c>
    </row>
    <row r="103" spans="1:48" x14ac:dyDescent="0.25">
      <c r="A103" s="8"/>
      <c r="B103" s="15" t="s">
        <v>45</v>
      </c>
      <c r="C103" s="1">
        <v>282</v>
      </c>
      <c r="D103" s="1">
        <v>8</v>
      </c>
      <c r="E103" s="1">
        <f t="shared" si="320"/>
        <v>35.25</v>
      </c>
      <c r="F103" s="1">
        <v>282</v>
      </c>
      <c r="G103" s="1">
        <f t="shared" si="321"/>
        <v>0</v>
      </c>
      <c r="H103" s="1">
        <f t="shared" si="328"/>
        <v>35.25</v>
      </c>
      <c r="I103" s="8"/>
      <c r="J103" s="15" t="s">
        <v>45</v>
      </c>
      <c r="K103" s="1">
        <v>282</v>
      </c>
      <c r="L103" s="1">
        <v>8</v>
      </c>
      <c r="M103" s="1">
        <f t="shared" si="322"/>
        <v>35.25</v>
      </c>
      <c r="N103" s="1">
        <v>282</v>
      </c>
      <c r="O103" s="1">
        <f t="shared" si="323"/>
        <v>0</v>
      </c>
      <c r="P103" s="1">
        <f t="shared" si="329"/>
        <v>35.25</v>
      </c>
      <c r="Q103" s="8"/>
      <c r="R103" s="3" t="s">
        <v>26</v>
      </c>
      <c r="S103" s="1">
        <v>147</v>
      </c>
      <c r="T103" s="1">
        <v>8</v>
      </c>
      <c r="U103" s="1">
        <f>S103/T103</f>
        <v>18.375</v>
      </c>
      <c r="V103" s="1">
        <v>147</v>
      </c>
      <c r="W103" s="1">
        <f>S103-V103</f>
        <v>0</v>
      </c>
      <c r="X103" s="1">
        <f>V103/T103</f>
        <v>18.375</v>
      </c>
      <c r="Y103" s="8"/>
      <c r="Z103" s="3" t="s">
        <v>26</v>
      </c>
      <c r="AA103" s="1">
        <v>147</v>
      </c>
      <c r="AB103" s="1">
        <v>8</v>
      </c>
      <c r="AC103" s="1">
        <f>AA103/AB103</f>
        <v>18.375</v>
      </c>
      <c r="AD103" s="1">
        <v>147</v>
      </c>
      <c r="AE103" s="1">
        <f>AA103-AD103</f>
        <v>0</v>
      </c>
      <c r="AF103" s="1">
        <f>AD103/AB103</f>
        <v>18.375</v>
      </c>
      <c r="AH103" s="15" t="s">
        <v>61</v>
      </c>
      <c r="AI103" s="1">
        <v>191</v>
      </c>
      <c r="AJ103" s="1">
        <v>11</v>
      </c>
      <c r="AK103" s="1">
        <f t="shared" si="332"/>
        <v>17.363636363636363</v>
      </c>
      <c r="AL103" s="1">
        <f t="shared" si="333"/>
        <v>191</v>
      </c>
      <c r="AM103" s="1">
        <v>0</v>
      </c>
      <c r="AN103" s="1">
        <f t="shared" si="334"/>
        <v>17.363636363636363</v>
      </c>
      <c r="AP103" s="15" t="s">
        <v>61</v>
      </c>
      <c r="AQ103" s="1">
        <v>191</v>
      </c>
      <c r="AR103" s="1">
        <v>11</v>
      </c>
      <c r="AS103" s="1">
        <f t="shared" si="335"/>
        <v>17.363636363636363</v>
      </c>
      <c r="AT103" s="1">
        <f t="shared" si="336"/>
        <v>191</v>
      </c>
      <c r="AU103" s="1">
        <v>0</v>
      </c>
      <c r="AV103" s="1">
        <f t="shared" si="337"/>
        <v>17.363636363636363</v>
      </c>
    </row>
    <row r="104" spans="1:48" x14ac:dyDescent="0.25">
      <c r="A104" s="8"/>
      <c r="B104" s="3"/>
      <c r="C104" s="1"/>
      <c r="D104" s="1"/>
      <c r="E104" s="1"/>
      <c r="F104" s="1"/>
      <c r="G104" s="1"/>
      <c r="H104" s="1"/>
      <c r="I104" s="8"/>
      <c r="J104" s="3"/>
      <c r="K104" s="1"/>
      <c r="L104" s="1"/>
      <c r="M104" s="1"/>
      <c r="N104" s="1"/>
      <c r="O104" s="1"/>
      <c r="P104" s="1"/>
      <c r="Q104" s="8"/>
      <c r="R104" s="3" t="s">
        <v>27</v>
      </c>
      <c r="S104" s="1">
        <v>122</v>
      </c>
      <c r="T104" s="1">
        <v>8</v>
      </c>
      <c r="U104" s="1">
        <f>S104/T104</f>
        <v>15.25</v>
      </c>
      <c r="V104" s="1">
        <v>122</v>
      </c>
      <c r="W104" s="1">
        <f>S104-V104</f>
        <v>0</v>
      </c>
      <c r="X104" s="1">
        <f>V104/T104</f>
        <v>15.25</v>
      </c>
      <c r="Y104" s="8"/>
      <c r="Z104" s="3" t="s">
        <v>27</v>
      </c>
      <c r="AA104" s="1">
        <v>122</v>
      </c>
      <c r="AB104" s="1">
        <v>8</v>
      </c>
      <c r="AC104" s="1">
        <f>AA104/AB104</f>
        <v>15.25</v>
      </c>
      <c r="AD104" s="1">
        <v>122</v>
      </c>
      <c r="AE104" s="1">
        <f>AA104-AD104</f>
        <v>0</v>
      </c>
      <c r="AF104" s="1">
        <f>AD104/AB104</f>
        <v>15.25</v>
      </c>
    </row>
    <row r="105" spans="1:48" x14ac:dyDescent="0.25">
      <c r="A105" s="8"/>
      <c r="B105" s="3"/>
      <c r="C105" s="1"/>
      <c r="D105" s="1"/>
      <c r="E105" s="1"/>
      <c r="F105" s="1"/>
      <c r="G105" s="1"/>
      <c r="H105" s="1"/>
      <c r="I105" s="8"/>
      <c r="J105" s="3"/>
      <c r="K105" s="1"/>
      <c r="L105" s="1"/>
      <c r="M105" s="1"/>
      <c r="N105" s="1"/>
      <c r="O105" s="1"/>
      <c r="P105" s="1"/>
      <c r="Q105" s="8"/>
      <c r="R105" s="15" t="s">
        <v>29</v>
      </c>
      <c r="S105" s="1">
        <v>145</v>
      </c>
      <c r="T105" s="1">
        <v>9</v>
      </c>
      <c r="U105" s="1">
        <f t="shared" ref="U105:U108" si="338">S105/T105</f>
        <v>16.111111111111111</v>
      </c>
      <c r="V105" s="1">
        <v>145</v>
      </c>
      <c r="W105" s="1">
        <f t="shared" ref="W105:W108" si="339">S105-V105</f>
        <v>0</v>
      </c>
      <c r="X105" s="1">
        <f t="shared" ref="X105:X108" si="340">V105/T105</f>
        <v>16.111111111111111</v>
      </c>
      <c r="Y105" s="8"/>
      <c r="Z105" s="15" t="s">
        <v>29</v>
      </c>
      <c r="AA105" s="1">
        <v>145</v>
      </c>
      <c r="AB105" s="1">
        <v>9</v>
      </c>
      <c r="AC105" s="1">
        <f t="shared" ref="AC105:AC108" si="341">AA105/AB105</f>
        <v>16.111111111111111</v>
      </c>
      <c r="AD105" s="1">
        <v>145</v>
      </c>
      <c r="AE105" s="1">
        <f t="shared" ref="AE105:AE108" si="342">AA105-AD105</f>
        <v>0</v>
      </c>
      <c r="AF105" s="1">
        <f t="shared" ref="AF105:AF108" si="343">AD105/AB105</f>
        <v>16.111111111111111</v>
      </c>
    </row>
    <row r="106" spans="1:48" x14ac:dyDescent="0.25">
      <c r="A106" s="8"/>
      <c r="B106" s="3"/>
      <c r="C106" s="1"/>
      <c r="D106" s="1"/>
      <c r="E106" s="1"/>
      <c r="F106" s="1"/>
      <c r="G106" s="1"/>
      <c r="H106" s="1"/>
      <c r="I106" s="8"/>
      <c r="J106" s="3"/>
      <c r="K106" s="1"/>
      <c r="L106" s="1"/>
      <c r="M106" s="1"/>
      <c r="N106" s="1"/>
      <c r="O106" s="1"/>
      <c r="P106" s="1"/>
      <c r="Q106" s="8"/>
      <c r="R106" s="15" t="s">
        <v>30</v>
      </c>
      <c r="S106" s="1">
        <v>144</v>
      </c>
      <c r="T106" s="1">
        <v>8</v>
      </c>
      <c r="U106" s="1">
        <f t="shared" si="338"/>
        <v>18</v>
      </c>
      <c r="V106" s="1">
        <v>144</v>
      </c>
      <c r="W106" s="1">
        <f t="shared" si="339"/>
        <v>0</v>
      </c>
      <c r="X106" s="1">
        <f t="shared" si="340"/>
        <v>18</v>
      </c>
      <c r="Y106" s="8"/>
      <c r="Z106" s="15" t="s">
        <v>30</v>
      </c>
      <c r="AA106" s="1">
        <v>144</v>
      </c>
      <c r="AB106" s="1">
        <v>8</v>
      </c>
      <c r="AC106" s="1">
        <f t="shared" si="341"/>
        <v>18</v>
      </c>
      <c r="AD106" s="1">
        <v>144</v>
      </c>
      <c r="AE106" s="1">
        <f t="shared" si="342"/>
        <v>0</v>
      </c>
      <c r="AF106" s="1">
        <f t="shared" si="343"/>
        <v>18</v>
      </c>
    </row>
    <row r="107" spans="1:48" x14ac:dyDescent="0.25">
      <c r="A107" s="8"/>
      <c r="B107" s="3"/>
      <c r="C107" s="1"/>
      <c r="D107" s="1"/>
      <c r="E107" s="1"/>
      <c r="F107" s="1"/>
      <c r="G107" s="1"/>
      <c r="H107" s="1"/>
      <c r="I107" s="8"/>
      <c r="J107" s="3"/>
      <c r="K107" s="1"/>
      <c r="L107" s="1"/>
      <c r="M107" s="1"/>
      <c r="N107" s="1"/>
      <c r="O107" s="1"/>
      <c r="P107" s="1"/>
      <c r="Q107" s="8"/>
      <c r="R107" s="15" t="s">
        <v>31</v>
      </c>
      <c r="S107" s="1">
        <v>163</v>
      </c>
      <c r="T107" s="1">
        <v>9</v>
      </c>
      <c r="U107" s="1">
        <f t="shared" si="338"/>
        <v>18.111111111111111</v>
      </c>
      <c r="V107" s="1">
        <v>163</v>
      </c>
      <c r="W107" s="1">
        <f t="shared" si="339"/>
        <v>0</v>
      </c>
      <c r="X107" s="1">
        <f t="shared" si="340"/>
        <v>18.111111111111111</v>
      </c>
      <c r="Y107" s="8"/>
      <c r="Z107" s="15" t="s">
        <v>31</v>
      </c>
      <c r="AA107" s="1">
        <v>163</v>
      </c>
      <c r="AB107" s="1">
        <v>9</v>
      </c>
      <c r="AC107" s="1">
        <f t="shared" si="341"/>
        <v>18.111111111111111</v>
      </c>
      <c r="AD107" s="1">
        <v>163</v>
      </c>
      <c r="AE107" s="1">
        <f t="shared" si="342"/>
        <v>0</v>
      </c>
      <c r="AF107" s="1">
        <f t="shared" si="343"/>
        <v>18.111111111111111</v>
      </c>
    </row>
    <row r="108" spans="1:48" x14ac:dyDescent="0.25">
      <c r="A108" s="8"/>
      <c r="B108" s="3"/>
      <c r="C108" s="1"/>
      <c r="D108" s="1"/>
      <c r="E108" s="1"/>
      <c r="F108" s="1"/>
      <c r="G108" s="1"/>
      <c r="H108" s="1"/>
      <c r="I108" s="8"/>
      <c r="J108" s="3"/>
      <c r="K108" s="1"/>
      <c r="L108" s="1"/>
      <c r="M108" s="1"/>
      <c r="N108" s="1"/>
      <c r="O108" s="1"/>
      <c r="P108" s="1"/>
      <c r="Q108" s="8"/>
      <c r="R108" s="15" t="s">
        <v>32</v>
      </c>
      <c r="S108" s="1">
        <v>156</v>
      </c>
      <c r="T108" s="1">
        <v>8</v>
      </c>
      <c r="U108" s="1">
        <f t="shared" si="338"/>
        <v>19.5</v>
      </c>
      <c r="V108" s="1">
        <v>156</v>
      </c>
      <c r="W108" s="1">
        <f t="shared" si="339"/>
        <v>0</v>
      </c>
      <c r="X108" s="1">
        <f t="shared" si="340"/>
        <v>19.5</v>
      </c>
      <c r="Y108" s="8"/>
      <c r="Z108" s="15" t="s">
        <v>32</v>
      </c>
      <c r="AA108" s="1">
        <v>156</v>
      </c>
      <c r="AB108" s="1">
        <v>8</v>
      </c>
      <c r="AC108" s="1">
        <f t="shared" si="341"/>
        <v>19.5</v>
      </c>
      <c r="AD108" s="1">
        <v>156</v>
      </c>
      <c r="AE108" s="1">
        <f t="shared" si="342"/>
        <v>0</v>
      </c>
      <c r="AF108" s="1">
        <f t="shared" si="343"/>
        <v>19.5</v>
      </c>
    </row>
    <row r="109" spans="1:48" ht="15.75" thickBot="1" x14ac:dyDescent="0.3">
      <c r="A109" s="8"/>
      <c r="B109" s="3"/>
      <c r="C109" s="1"/>
      <c r="D109" s="1"/>
      <c r="E109" s="1"/>
      <c r="F109" s="1"/>
      <c r="G109" s="1"/>
      <c r="H109" s="1"/>
      <c r="I109" s="8"/>
      <c r="J109" s="3"/>
      <c r="K109" s="1"/>
      <c r="L109" s="1"/>
      <c r="M109" s="1"/>
      <c r="N109" s="1"/>
      <c r="O109" s="1"/>
      <c r="P109" s="1"/>
      <c r="Q109" s="8"/>
      <c r="Y109" s="8"/>
    </row>
    <row r="110" spans="1:48" x14ac:dyDescent="0.25">
      <c r="A110" s="8"/>
      <c r="B110" s="17" t="s">
        <v>33</v>
      </c>
      <c r="C110" s="1">
        <f t="shared" ref="C110:H110" si="344">AVERAGE(C100:C109)</f>
        <v>306.75</v>
      </c>
      <c r="D110" s="1">
        <f t="shared" si="344"/>
        <v>8</v>
      </c>
      <c r="E110" s="1">
        <f t="shared" si="344"/>
        <v>38.34375</v>
      </c>
      <c r="F110" s="1">
        <f t="shared" si="344"/>
        <v>306.75</v>
      </c>
      <c r="G110" s="1">
        <f t="shared" si="344"/>
        <v>0</v>
      </c>
      <c r="H110" s="18">
        <f t="shared" si="344"/>
        <v>38.34375</v>
      </c>
      <c r="I110" s="8"/>
      <c r="J110" s="17" t="s">
        <v>33</v>
      </c>
      <c r="K110" s="1">
        <f t="shared" ref="K110:P110" si="345">AVERAGE(K100:K109)</f>
        <v>306.75</v>
      </c>
      <c r="L110" s="1">
        <f t="shared" si="345"/>
        <v>8</v>
      </c>
      <c r="M110" s="1">
        <f t="shared" si="345"/>
        <v>38.34375</v>
      </c>
      <c r="N110" s="1">
        <f t="shared" si="345"/>
        <v>306.75</v>
      </c>
      <c r="O110" s="1">
        <f t="shared" si="345"/>
        <v>0</v>
      </c>
      <c r="P110" s="18">
        <f t="shared" si="345"/>
        <v>38.34375</v>
      </c>
      <c r="Q110" s="8"/>
      <c r="R110" s="17" t="s">
        <v>33</v>
      </c>
      <c r="S110" s="1">
        <f t="shared" ref="S110:X110" si="346">AVERAGE(S100:S108)</f>
        <v>147.66666666666666</v>
      </c>
      <c r="T110" s="1">
        <f t="shared" si="346"/>
        <v>8.2222222222222214</v>
      </c>
      <c r="U110" s="1">
        <f t="shared" si="346"/>
        <v>17.983024691358025</v>
      </c>
      <c r="V110" s="1">
        <f t="shared" si="346"/>
        <v>147.66666666666666</v>
      </c>
      <c r="W110" s="1">
        <f t="shared" si="346"/>
        <v>0</v>
      </c>
      <c r="X110" s="21">
        <f t="shared" si="346"/>
        <v>17.983024691358025</v>
      </c>
      <c r="Y110" s="8"/>
      <c r="Z110" s="17" t="s">
        <v>33</v>
      </c>
      <c r="AA110" s="1">
        <f t="shared" ref="AA110:AF110" si="347">AVERAGE(AA100:AA108)</f>
        <v>147.66666666666666</v>
      </c>
      <c r="AB110" s="1">
        <f t="shared" si="347"/>
        <v>8.2222222222222214</v>
      </c>
      <c r="AC110" s="1">
        <f t="shared" si="347"/>
        <v>17.983024691358025</v>
      </c>
      <c r="AD110" s="1">
        <f t="shared" si="347"/>
        <v>147.66666666666666</v>
      </c>
      <c r="AE110" s="1">
        <f t="shared" si="347"/>
        <v>0</v>
      </c>
      <c r="AF110" s="21">
        <f t="shared" si="347"/>
        <v>17.983024691358025</v>
      </c>
      <c r="AH110" s="27" t="s">
        <v>33</v>
      </c>
      <c r="AI110" s="1">
        <f t="shared" ref="AI110:AN110" si="348">AVERAGE(AI100:AI109)</f>
        <v>196.75</v>
      </c>
      <c r="AJ110" s="1">
        <f t="shared" si="348"/>
        <v>10.5</v>
      </c>
      <c r="AK110" s="1">
        <f t="shared" si="348"/>
        <v>18.747727272727271</v>
      </c>
      <c r="AL110" s="1">
        <f t="shared" si="348"/>
        <v>196.75</v>
      </c>
      <c r="AM110" s="1">
        <f t="shared" si="348"/>
        <v>0</v>
      </c>
      <c r="AN110" s="31">
        <f t="shared" si="348"/>
        <v>18.747727272727271</v>
      </c>
      <c r="AP110" s="27" t="s">
        <v>33</v>
      </c>
      <c r="AQ110" s="1">
        <f t="shared" ref="AQ110:AV110" si="349">AVERAGE(AQ100:AQ109)</f>
        <v>196.75</v>
      </c>
      <c r="AR110" s="1">
        <f t="shared" si="349"/>
        <v>10.5</v>
      </c>
      <c r="AS110" s="1">
        <f t="shared" si="349"/>
        <v>18.747727272727271</v>
      </c>
      <c r="AT110" s="1">
        <f t="shared" si="349"/>
        <v>196.75</v>
      </c>
      <c r="AU110" s="1">
        <f t="shared" si="349"/>
        <v>0</v>
      </c>
      <c r="AV110" s="31">
        <f t="shared" si="349"/>
        <v>18.747727272727271</v>
      </c>
    </row>
    <row r="111" spans="1:48" x14ac:dyDescent="0.25">
      <c r="A111" s="8"/>
      <c r="B111" s="17" t="s">
        <v>34</v>
      </c>
      <c r="C111" s="1">
        <f t="shared" ref="C111:H111" si="350">STDEV(C100:C109)</f>
        <v>25.03830398942122</v>
      </c>
      <c r="D111" s="1">
        <f t="shared" si="350"/>
        <v>0</v>
      </c>
      <c r="E111" s="1">
        <f t="shared" si="350"/>
        <v>3.1297879986776524</v>
      </c>
      <c r="F111" s="1">
        <f t="shared" si="350"/>
        <v>25.03830398942122</v>
      </c>
      <c r="G111" s="1">
        <f t="shared" si="350"/>
        <v>0</v>
      </c>
      <c r="H111" s="19">
        <f t="shared" si="350"/>
        <v>3.1297879986776524</v>
      </c>
      <c r="I111" s="8"/>
      <c r="J111" s="17" t="s">
        <v>34</v>
      </c>
      <c r="K111" s="1">
        <f t="shared" ref="K111:P111" si="351">STDEV(K100:K109)</f>
        <v>25.03830398942122</v>
      </c>
      <c r="L111" s="1">
        <f t="shared" si="351"/>
        <v>0</v>
      </c>
      <c r="M111" s="1">
        <f t="shared" si="351"/>
        <v>3.1297879986776524</v>
      </c>
      <c r="N111" s="1">
        <f t="shared" si="351"/>
        <v>25.03830398942122</v>
      </c>
      <c r="O111" s="1">
        <f t="shared" si="351"/>
        <v>0</v>
      </c>
      <c r="P111" s="19">
        <f t="shared" si="351"/>
        <v>3.1297879986776524</v>
      </c>
      <c r="Q111" s="8"/>
      <c r="R111" s="17" t="s">
        <v>34</v>
      </c>
      <c r="S111" s="1">
        <f t="shared" ref="S111:X111" si="352">STDEV(S100:S108)</f>
        <v>11.467344941179714</v>
      </c>
      <c r="T111" s="1">
        <f t="shared" si="352"/>
        <v>0.44095855184409843</v>
      </c>
      <c r="U111" s="1">
        <f t="shared" si="352"/>
        <v>1.4251986029870027</v>
      </c>
      <c r="V111" s="1">
        <f t="shared" si="352"/>
        <v>11.467344941179714</v>
      </c>
      <c r="W111" s="1">
        <f t="shared" si="352"/>
        <v>0</v>
      </c>
      <c r="X111" s="22">
        <f t="shared" si="352"/>
        <v>1.4251986029870027</v>
      </c>
      <c r="Y111" s="8"/>
      <c r="Z111" s="17" t="s">
        <v>34</v>
      </c>
      <c r="AA111" s="1">
        <f t="shared" ref="AA111:AF111" si="353">STDEV(AA100:AA108)</f>
        <v>11.467344941179714</v>
      </c>
      <c r="AB111" s="1">
        <f t="shared" si="353"/>
        <v>0.44095855184409843</v>
      </c>
      <c r="AC111" s="1">
        <f t="shared" si="353"/>
        <v>1.4251986029870027</v>
      </c>
      <c r="AD111" s="1">
        <f t="shared" si="353"/>
        <v>11.467344941179714</v>
      </c>
      <c r="AE111" s="1">
        <f t="shared" si="353"/>
        <v>0</v>
      </c>
      <c r="AF111" s="22">
        <f t="shared" si="353"/>
        <v>1.4251986029870027</v>
      </c>
      <c r="AH111" s="27" t="s">
        <v>34</v>
      </c>
      <c r="AI111" s="1">
        <f t="shared" ref="AI111:AN111" si="354">STDEV(AI100:AI109)</f>
        <v>13.671747023210555</v>
      </c>
      <c r="AJ111" s="1">
        <f t="shared" si="354"/>
        <v>0.57735026918962573</v>
      </c>
      <c r="AK111" s="1">
        <f t="shared" si="354"/>
        <v>1.0135820069676083</v>
      </c>
      <c r="AL111" s="1">
        <f t="shared" si="354"/>
        <v>13.671747023210555</v>
      </c>
      <c r="AM111" s="1">
        <f t="shared" si="354"/>
        <v>0</v>
      </c>
      <c r="AN111" s="32">
        <f t="shared" si="354"/>
        <v>1.0135820069676083</v>
      </c>
      <c r="AP111" s="27" t="s">
        <v>34</v>
      </c>
      <c r="AQ111" s="1">
        <f t="shared" ref="AQ111:AV111" si="355">STDEV(AQ100:AQ109)</f>
        <v>13.671747023210555</v>
      </c>
      <c r="AR111" s="1">
        <f t="shared" si="355"/>
        <v>0.57735026918962573</v>
      </c>
      <c r="AS111" s="1">
        <f t="shared" si="355"/>
        <v>1.0135820069676083</v>
      </c>
      <c r="AT111" s="1">
        <f t="shared" si="355"/>
        <v>13.671747023210555</v>
      </c>
      <c r="AU111" s="1">
        <f t="shared" si="355"/>
        <v>0</v>
      </c>
      <c r="AV111" s="32">
        <f t="shared" si="355"/>
        <v>1.0135820069676083</v>
      </c>
    </row>
    <row r="112" spans="1:48" x14ac:dyDescent="0.25">
      <c r="A112" s="8"/>
      <c r="B112" s="17" t="s">
        <v>35</v>
      </c>
      <c r="C112" s="1">
        <f>C111/SQRT(C113)</f>
        <v>12.51915199471061</v>
      </c>
      <c r="D112" s="1">
        <f t="shared" ref="D112:H112" si="356">D111/SQRT(D113)</f>
        <v>0</v>
      </c>
      <c r="E112" s="1">
        <f t="shared" si="356"/>
        <v>1.5648939993388262</v>
      </c>
      <c r="F112" s="1">
        <f t="shared" si="356"/>
        <v>12.51915199471061</v>
      </c>
      <c r="G112" s="1">
        <f t="shared" si="356"/>
        <v>0</v>
      </c>
      <c r="H112" s="19">
        <f t="shared" si="356"/>
        <v>1.5648939993388262</v>
      </c>
      <c r="I112" s="8"/>
      <c r="J112" s="17" t="s">
        <v>35</v>
      </c>
      <c r="K112" s="1">
        <f>K111/SQRT(K113)</f>
        <v>12.51915199471061</v>
      </c>
      <c r="L112" s="1">
        <f t="shared" ref="L112:P112" si="357">L111/SQRT(L113)</f>
        <v>0</v>
      </c>
      <c r="M112" s="1">
        <f t="shared" si="357"/>
        <v>1.5648939993388262</v>
      </c>
      <c r="N112" s="1">
        <f t="shared" si="357"/>
        <v>12.51915199471061</v>
      </c>
      <c r="O112" s="1">
        <f t="shared" si="357"/>
        <v>0</v>
      </c>
      <c r="P112" s="19">
        <f t="shared" si="357"/>
        <v>1.5648939993388262</v>
      </c>
      <c r="Q112" s="8"/>
      <c r="R112" s="17" t="s">
        <v>35</v>
      </c>
      <c r="S112" s="1">
        <f>S111/SQRT(S113)</f>
        <v>3.8224483137265715</v>
      </c>
      <c r="T112" s="1">
        <f t="shared" ref="T112:X112" si="358">T111/SQRT(T113)</f>
        <v>0.14698618394803281</v>
      </c>
      <c r="U112" s="1">
        <f t="shared" si="358"/>
        <v>0.4750662009956676</v>
      </c>
      <c r="V112" s="1">
        <f t="shared" si="358"/>
        <v>3.8224483137265715</v>
      </c>
      <c r="W112" s="1">
        <f t="shared" si="358"/>
        <v>0</v>
      </c>
      <c r="X112" s="22">
        <f t="shared" si="358"/>
        <v>0.4750662009956676</v>
      </c>
      <c r="Y112" s="8"/>
      <c r="Z112" s="17" t="s">
        <v>35</v>
      </c>
      <c r="AA112" s="1">
        <f>AA111/SQRT(AA113)</f>
        <v>3.8224483137265715</v>
      </c>
      <c r="AB112" s="1">
        <f t="shared" ref="AB112:AF112" si="359">AB111/SQRT(AB113)</f>
        <v>0.14698618394803281</v>
      </c>
      <c r="AC112" s="1">
        <f t="shared" si="359"/>
        <v>0.4750662009956676</v>
      </c>
      <c r="AD112" s="1">
        <f t="shared" si="359"/>
        <v>3.8224483137265715</v>
      </c>
      <c r="AE112" s="1">
        <f t="shared" si="359"/>
        <v>0</v>
      </c>
      <c r="AF112" s="22">
        <f t="shared" si="359"/>
        <v>0.4750662009956676</v>
      </c>
      <c r="AH112" s="27" t="s">
        <v>35</v>
      </c>
      <c r="AI112" s="1">
        <f>AI111/SQRT(AI113)</f>
        <v>6.8358735116052776</v>
      </c>
      <c r="AJ112" s="1">
        <f t="shared" ref="AJ112:AN112" si="360">AJ111/SQRT(AJ113)</f>
        <v>0.28867513459481287</v>
      </c>
      <c r="AK112" s="1">
        <f t="shared" si="360"/>
        <v>0.50679100348380413</v>
      </c>
      <c r="AL112" s="1">
        <f t="shared" si="360"/>
        <v>6.8358735116052776</v>
      </c>
      <c r="AM112" s="1">
        <f t="shared" si="360"/>
        <v>0</v>
      </c>
      <c r="AN112" s="32">
        <f t="shared" si="360"/>
        <v>0.50679100348380413</v>
      </c>
      <c r="AP112" s="27" t="s">
        <v>35</v>
      </c>
      <c r="AQ112" s="1">
        <f>AQ111/SQRT(AQ113)</f>
        <v>6.8358735116052776</v>
      </c>
      <c r="AR112" s="1">
        <f t="shared" ref="AR112:AV112" si="361">AR111/SQRT(AR113)</f>
        <v>0.28867513459481287</v>
      </c>
      <c r="AS112" s="1">
        <f t="shared" si="361"/>
        <v>0.50679100348380413</v>
      </c>
      <c r="AT112" s="1">
        <f t="shared" si="361"/>
        <v>6.8358735116052776</v>
      </c>
      <c r="AU112" s="1">
        <f t="shared" si="361"/>
        <v>0</v>
      </c>
      <c r="AV112" s="32">
        <f t="shared" si="361"/>
        <v>0.50679100348380413</v>
      </c>
    </row>
    <row r="113" spans="1:48" ht="15.75" thickBot="1" x14ac:dyDescent="0.3">
      <c r="A113" s="8"/>
      <c r="B113" s="17" t="s">
        <v>36</v>
      </c>
      <c r="C113" s="1">
        <f t="shared" ref="C113:H113" si="362">COUNTA(C100:C109)</f>
        <v>4</v>
      </c>
      <c r="D113" s="1">
        <f t="shared" si="362"/>
        <v>4</v>
      </c>
      <c r="E113" s="1">
        <f t="shared" si="362"/>
        <v>4</v>
      </c>
      <c r="F113" s="1">
        <f t="shared" si="362"/>
        <v>4</v>
      </c>
      <c r="G113" s="1">
        <f t="shared" si="362"/>
        <v>4</v>
      </c>
      <c r="H113" s="20">
        <f t="shared" si="362"/>
        <v>4</v>
      </c>
      <c r="I113" s="8"/>
      <c r="J113" s="17" t="s">
        <v>36</v>
      </c>
      <c r="K113" s="1">
        <f t="shared" ref="K113:P113" si="363">COUNTA(K100:K109)</f>
        <v>4</v>
      </c>
      <c r="L113" s="1">
        <f t="shared" si="363"/>
        <v>4</v>
      </c>
      <c r="M113" s="1">
        <f t="shared" si="363"/>
        <v>4</v>
      </c>
      <c r="N113" s="1">
        <f t="shared" si="363"/>
        <v>4</v>
      </c>
      <c r="O113" s="1">
        <f t="shared" si="363"/>
        <v>4</v>
      </c>
      <c r="P113" s="20">
        <f t="shared" si="363"/>
        <v>4</v>
      </c>
      <c r="Q113" s="8"/>
      <c r="R113" s="17" t="s">
        <v>36</v>
      </c>
      <c r="S113" s="1">
        <f t="shared" ref="S113:X113" si="364">COUNTA(S100:S108)</f>
        <v>9</v>
      </c>
      <c r="T113" s="1">
        <f t="shared" si="364"/>
        <v>9</v>
      </c>
      <c r="U113" s="1">
        <f t="shared" si="364"/>
        <v>9</v>
      </c>
      <c r="V113" s="1">
        <f t="shared" si="364"/>
        <v>9</v>
      </c>
      <c r="W113" s="1">
        <f t="shared" si="364"/>
        <v>9</v>
      </c>
      <c r="X113" s="23">
        <f t="shared" si="364"/>
        <v>9</v>
      </c>
      <c r="Y113" s="8"/>
      <c r="Z113" s="17" t="s">
        <v>36</v>
      </c>
      <c r="AA113" s="1">
        <f t="shared" ref="AA113:AF113" si="365">COUNTA(AA100:AA108)</f>
        <v>9</v>
      </c>
      <c r="AB113" s="1">
        <f t="shared" si="365"/>
        <v>9</v>
      </c>
      <c r="AC113" s="1">
        <f t="shared" si="365"/>
        <v>9</v>
      </c>
      <c r="AD113" s="1">
        <f t="shared" si="365"/>
        <v>9</v>
      </c>
      <c r="AE113" s="1">
        <f t="shared" si="365"/>
        <v>9</v>
      </c>
      <c r="AF113" s="23">
        <f t="shared" si="365"/>
        <v>9</v>
      </c>
      <c r="AH113" s="27" t="s">
        <v>36</v>
      </c>
      <c r="AI113" s="1">
        <f t="shared" ref="AI113:AN113" si="366">COUNTA(AI100:AI109)</f>
        <v>4</v>
      </c>
      <c r="AJ113" s="1">
        <f t="shared" si="366"/>
        <v>4</v>
      </c>
      <c r="AK113" s="1">
        <f t="shared" si="366"/>
        <v>4</v>
      </c>
      <c r="AL113" s="1">
        <f t="shared" si="366"/>
        <v>4</v>
      </c>
      <c r="AM113" s="1">
        <f t="shared" si="366"/>
        <v>4</v>
      </c>
      <c r="AN113" s="33">
        <f t="shared" si="366"/>
        <v>4</v>
      </c>
      <c r="AP113" s="27" t="s">
        <v>36</v>
      </c>
      <c r="AQ113" s="1">
        <f t="shared" ref="AQ113:AV113" si="367">COUNTA(AQ100:AQ109)</f>
        <v>4</v>
      </c>
      <c r="AR113" s="1">
        <f t="shared" si="367"/>
        <v>4</v>
      </c>
      <c r="AS113" s="1">
        <f t="shared" si="367"/>
        <v>4</v>
      </c>
      <c r="AT113" s="1">
        <f t="shared" si="367"/>
        <v>4</v>
      </c>
      <c r="AU113" s="1">
        <f t="shared" si="367"/>
        <v>4</v>
      </c>
      <c r="AV113" s="33">
        <f t="shared" si="367"/>
        <v>4</v>
      </c>
    </row>
    <row r="114" spans="1:48" x14ac:dyDescent="0.25">
      <c r="A114" s="8"/>
      <c r="B114" s="3"/>
      <c r="C114" s="2"/>
      <c r="D114" s="1"/>
      <c r="E114" s="1"/>
      <c r="F114" s="1"/>
      <c r="G114" s="1"/>
      <c r="H114" s="1"/>
      <c r="I114" s="8"/>
      <c r="J114" s="3"/>
      <c r="K114" s="2"/>
      <c r="L114" s="1"/>
      <c r="M114" s="1"/>
      <c r="N114" s="1"/>
      <c r="O114" s="1"/>
      <c r="P114" s="1"/>
      <c r="Q114" s="8"/>
      <c r="R114" s="3"/>
      <c r="S114" s="2"/>
      <c r="T114" s="1"/>
      <c r="U114" s="1"/>
      <c r="V114" s="1"/>
      <c r="W114" s="1"/>
      <c r="X114" s="1"/>
      <c r="Y114" s="8"/>
      <c r="Z114" s="3"/>
      <c r="AA114" s="2"/>
      <c r="AB114" s="1"/>
      <c r="AC114" s="1"/>
      <c r="AD114" s="1"/>
      <c r="AE114" s="1"/>
      <c r="AF114" s="1"/>
    </row>
    <row r="115" spans="1:48" ht="17.25" x14ac:dyDescent="0.25">
      <c r="B115" s="13" t="s">
        <v>46</v>
      </c>
      <c r="J115" s="13" t="s">
        <v>47</v>
      </c>
      <c r="Q115" s="8"/>
      <c r="R115" s="14" t="s">
        <v>46</v>
      </c>
      <c r="S115" s="1"/>
      <c r="T115" s="1"/>
      <c r="U115" s="1"/>
      <c r="V115" s="1"/>
      <c r="W115" s="1"/>
      <c r="X115" s="1"/>
      <c r="Y115" s="8"/>
      <c r="Z115" s="14" t="s">
        <v>47</v>
      </c>
      <c r="AA115" s="1"/>
      <c r="AB115" s="1"/>
      <c r="AC115" s="1"/>
      <c r="AD115" s="1"/>
      <c r="AE115" s="1"/>
      <c r="AF115" s="1"/>
      <c r="AH115" s="28" t="s">
        <v>46</v>
      </c>
      <c r="AP115" s="28" t="s">
        <v>47</v>
      </c>
    </row>
    <row r="116" spans="1:48" x14ac:dyDescent="0.25">
      <c r="B116" s="15" t="s">
        <v>62</v>
      </c>
      <c r="C116" s="1">
        <v>354</v>
      </c>
      <c r="D116" s="1">
        <v>9</v>
      </c>
      <c r="E116" s="1">
        <f t="shared" ref="E116:E118" si="368">C116/D116</f>
        <v>39.333333333333336</v>
      </c>
      <c r="F116" s="1">
        <v>354</v>
      </c>
      <c r="G116" s="1">
        <f t="shared" ref="G116:G118" si="369">C116-F116</f>
        <v>0</v>
      </c>
      <c r="H116" s="1">
        <f>F116/D116</f>
        <v>39.333333333333336</v>
      </c>
      <c r="J116" s="15" t="s">
        <v>70</v>
      </c>
      <c r="K116" s="1">
        <v>389</v>
      </c>
      <c r="L116" s="1">
        <v>9</v>
      </c>
      <c r="M116" s="1">
        <f t="shared" ref="M116:M119" si="370">K116/L116</f>
        <v>43.222222222222221</v>
      </c>
      <c r="N116" s="1">
        <v>388</v>
      </c>
      <c r="O116" s="1">
        <f t="shared" ref="O116:O119" si="371">K116-N116</f>
        <v>1</v>
      </c>
      <c r="P116" s="1">
        <f>N116/L116</f>
        <v>43.111111111111114</v>
      </c>
      <c r="Q116" s="8"/>
      <c r="R116" s="15" t="s">
        <v>74</v>
      </c>
      <c r="S116" s="1">
        <v>139</v>
      </c>
      <c r="T116" s="1">
        <v>9</v>
      </c>
      <c r="U116" s="1">
        <f t="shared" ref="U116:U119" si="372">S116/T116</f>
        <v>15.444444444444445</v>
      </c>
      <c r="V116" s="1">
        <v>138</v>
      </c>
      <c r="W116" s="1">
        <f t="shared" ref="W116:W119" si="373">S116-V116</f>
        <v>1</v>
      </c>
      <c r="X116" s="1">
        <f>V116/T116</f>
        <v>15.333333333333334</v>
      </c>
      <c r="Y116" s="8"/>
      <c r="Z116" s="15" t="s">
        <v>78</v>
      </c>
      <c r="AA116" s="1">
        <v>153</v>
      </c>
      <c r="AB116" s="1">
        <v>9</v>
      </c>
      <c r="AC116" s="1">
        <f t="shared" ref="AC116:AC120" si="374">AA116/AB116</f>
        <v>17</v>
      </c>
      <c r="AD116" s="1">
        <v>153</v>
      </c>
      <c r="AE116" s="1">
        <f t="shared" ref="AE116:AE118" si="375">AA116-AD116</f>
        <v>0</v>
      </c>
      <c r="AF116" s="1">
        <f>AD116/AB116</f>
        <v>17</v>
      </c>
      <c r="AH116" s="15" t="s">
        <v>65</v>
      </c>
      <c r="AI116" s="1">
        <v>120</v>
      </c>
      <c r="AJ116" s="1">
        <v>9</v>
      </c>
      <c r="AK116" s="1">
        <f t="shared" ref="AK116:AK119" si="376">AI116/AJ116</f>
        <v>13.333333333333334</v>
      </c>
      <c r="AL116" s="1">
        <v>115</v>
      </c>
      <c r="AM116" s="1">
        <f t="shared" ref="AM116" si="377">AI116-AL116</f>
        <v>5</v>
      </c>
      <c r="AN116" s="1">
        <f t="shared" ref="AN116:AN119" si="378">AL116/AJ116</f>
        <v>12.777777777777779</v>
      </c>
      <c r="AP116" s="15" t="s">
        <v>83</v>
      </c>
      <c r="AQ116" s="1">
        <v>174</v>
      </c>
      <c r="AR116" s="1">
        <v>10</v>
      </c>
      <c r="AS116" s="1">
        <f t="shared" ref="AS116:AS119" si="379">AQ116/AR116</f>
        <v>17.399999999999999</v>
      </c>
      <c r="AT116" s="1">
        <v>174</v>
      </c>
      <c r="AU116" s="1">
        <f t="shared" ref="AU116" si="380">AQ116-AT116</f>
        <v>0</v>
      </c>
      <c r="AV116" s="1">
        <f t="shared" ref="AV116:AV119" si="381">AT116/AR116</f>
        <v>17.399999999999999</v>
      </c>
    </row>
    <row r="117" spans="1:48" x14ac:dyDescent="0.25">
      <c r="B117" s="15" t="s">
        <v>63</v>
      </c>
      <c r="C117" s="1">
        <v>388</v>
      </c>
      <c r="D117" s="1">
        <v>10</v>
      </c>
      <c r="E117" s="1">
        <f t="shared" si="368"/>
        <v>38.799999999999997</v>
      </c>
      <c r="F117" s="1">
        <v>388</v>
      </c>
      <c r="G117" s="1">
        <f t="shared" si="369"/>
        <v>0</v>
      </c>
      <c r="H117" s="1">
        <f t="shared" ref="H117:H118" si="382">F117/D117</f>
        <v>38.799999999999997</v>
      </c>
      <c r="J117" s="15" t="s">
        <v>71</v>
      </c>
      <c r="K117" s="1">
        <v>376</v>
      </c>
      <c r="L117" s="1">
        <v>9</v>
      </c>
      <c r="M117" s="1">
        <f t="shared" si="370"/>
        <v>41.777777777777779</v>
      </c>
      <c r="N117" s="1">
        <v>375</v>
      </c>
      <c r="O117" s="1">
        <f t="shared" si="371"/>
        <v>1</v>
      </c>
      <c r="P117" s="1">
        <f t="shared" ref="P117:P119" si="383">N117/L117</f>
        <v>41.666666666666664</v>
      </c>
      <c r="Q117" s="8"/>
      <c r="R117" s="15" t="s">
        <v>75</v>
      </c>
      <c r="S117" s="1">
        <v>136</v>
      </c>
      <c r="T117" s="1">
        <v>9</v>
      </c>
      <c r="U117" s="1">
        <f t="shared" si="372"/>
        <v>15.111111111111111</v>
      </c>
      <c r="V117" s="1">
        <v>136</v>
      </c>
      <c r="W117" s="1">
        <f t="shared" si="373"/>
        <v>0</v>
      </c>
      <c r="X117" s="1">
        <f t="shared" ref="X117:X119" si="384">V117/T117</f>
        <v>15.111111111111111</v>
      </c>
      <c r="Y117" s="8"/>
      <c r="Z117" s="15" t="s">
        <v>79</v>
      </c>
      <c r="AA117" s="1">
        <v>182</v>
      </c>
      <c r="AB117" s="1">
        <v>9</v>
      </c>
      <c r="AC117" s="1">
        <f t="shared" si="374"/>
        <v>20.222222222222221</v>
      </c>
      <c r="AD117" s="1">
        <v>181</v>
      </c>
      <c r="AE117" s="1">
        <f t="shared" si="375"/>
        <v>1</v>
      </c>
      <c r="AF117" s="1">
        <f t="shared" ref="AF117:AF120" si="385">AD117/AB117</f>
        <v>20.111111111111111</v>
      </c>
      <c r="AH117" s="15" t="s">
        <v>66</v>
      </c>
      <c r="AI117" s="1">
        <v>113</v>
      </c>
      <c r="AJ117" s="1">
        <v>10</v>
      </c>
      <c r="AK117" s="1">
        <f t="shared" si="376"/>
        <v>11.3</v>
      </c>
      <c r="AL117" s="1">
        <v>111</v>
      </c>
      <c r="AM117" s="1">
        <f>AI117-AL117</f>
        <v>2</v>
      </c>
      <c r="AN117" s="1">
        <f t="shared" si="378"/>
        <v>11.1</v>
      </c>
      <c r="AP117" s="15" t="s">
        <v>84</v>
      </c>
      <c r="AQ117" s="1">
        <v>187</v>
      </c>
      <c r="AR117" s="1">
        <v>10</v>
      </c>
      <c r="AS117" s="1">
        <f t="shared" si="379"/>
        <v>18.7</v>
      </c>
      <c r="AT117" s="1">
        <v>187</v>
      </c>
      <c r="AU117" s="1">
        <f>AQ117-AT117</f>
        <v>0</v>
      </c>
      <c r="AV117" s="1">
        <f t="shared" si="381"/>
        <v>18.7</v>
      </c>
    </row>
    <row r="118" spans="1:48" x14ac:dyDescent="0.25">
      <c r="B118" s="15" t="s">
        <v>64</v>
      </c>
      <c r="C118" s="1">
        <v>400</v>
      </c>
      <c r="D118" s="1">
        <v>10</v>
      </c>
      <c r="E118" s="1">
        <f t="shared" si="368"/>
        <v>40</v>
      </c>
      <c r="F118" s="1">
        <v>400</v>
      </c>
      <c r="G118" s="1">
        <f t="shared" si="369"/>
        <v>0</v>
      </c>
      <c r="H118" s="1">
        <f t="shared" si="382"/>
        <v>40</v>
      </c>
      <c r="J118" s="15" t="s">
        <v>72</v>
      </c>
      <c r="K118" s="1">
        <v>339</v>
      </c>
      <c r="L118" s="1">
        <v>9</v>
      </c>
      <c r="M118" s="1">
        <f t="shared" si="370"/>
        <v>37.666666666666664</v>
      </c>
      <c r="N118" s="1">
        <v>339</v>
      </c>
      <c r="O118" s="1">
        <f t="shared" si="371"/>
        <v>0</v>
      </c>
      <c r="P118" s="1">
        <f t="shared" si="383"/>
        <v>37.666666666666664</v>
      </c>
      <c r="Q118" s="8"/>
      <c r="R118" s="15" t="s">
        <v>76</v>
      </c>
      <c r="S118" s="1">
        <v>178</v>
      </c>
      <c r="T118" s="1">
        <v>10</v>
      </c>
      <c r="U118" s="1">
        <f t="shared" si="372"/>
        <v>17.8</v>
      </c>
      <c r="V118" s="1">
        <v>172</v>
      </c>
      <c r="W118" s="1">
        <f t="shared" si="373"/>
        <v>6</v>
      </c>
      <c r="X118" s="1">
        <f t="shared" si="384"/>
        <v>17.2</v>
      </c>
      <c r="Y118" s="8"/>
      <c r="Z118" s="15" t="s">
        <v>80</v>
      </c>
      <c r="AA118" s="1">
        <v>171</v>
      </c>
      <c r="AB118" s="1">
        <v>9</v>
      </c>
      <c r="AC118" s="1">
        <f t="shared" si="374"/>
        <v>19</v>
      </c>
      <c r="AD118" s="1">
        <v>171</v>
      </c>
      <c r="AE118" s="1">
        <f t="shared" si="375"/>
        <v>0</v>
      </c>
      <c r="AF118" s="1">
        <f t="shared" si="385"/>
        <v>19</v>
      </c>
      <c r="AH118" s="15" t="s">
        <v>67</v>
      </c>
      <c r="AI118" s="1">
        <v>105</v>
      </c>
      <c r="AJ118" s="1">
        <v>10</v>
      </c>
      <c r="AK118" s="1">
        <f t="shared" si="376"/>
        <v>10.5</v>
      </c>
      <c r="AL118" s="1">
        <v>105</v>
      </c>
      <c r="AM118" s="1">
        <f t="shared" ref="AM118:AM119" si="386">AI118-AL118</f>
        <v>0</v>
      </c>
      <c r="AN118" s="1">
        <f t="shared" si="378"/>
        <v>10.5</v>
      </c>
      <c r="AP118" s="15" t="s">
        <v>85</v>
      </c>
      <c r="AQ118" s="1">
        <v>212</v>
      </c>
      <c r="AR118" s="1">
        <v>10</v>
      </c>
      <c r="AS118" s="1">
        <f t="shared" si="379"/>
        <v>21.2</v>
      </c>
      <c r="AT118" s="1">
        <v>211</v>
      </c>
      <c r="AU118" s="1">
        <f t="shared" ref="AU118:AU119" si="387">AQ118-AT118</f>
        <v>1</v>
      </c>
      <c r="AV118" s="1">
        <f t="shared" si="381"/>
        <v>21.1</v>
      </c>
    </row>
    <row r="119" spans="1:48" x14ac:dyDescent="0.25">
      <c r="B119" s="15" t="s">
        <v>69</v>
      </c>
      <c r="C119" s="1">
        <v>353</v>
      </c>
      <c r="D119" s="1">
        <v>9</v>
      </c>
      <c r="E119" s="1">
        <f>C119/D119</f>
        <v>39.222222222222221</v>
      </c>
      <c r="F119" s="1">
        <v>353</v>
      </c>
      <c r="G119" s="1">
        <f>C119-F119</f>
        <v>0</v>
      </c>
      <c r="H119" s="1">
        <f>F119/D119</f>
        <v>39.222222222222221</v>
      </c>
      <c r="J119" s="15" t="s">
        <v>73</v>
      </c>
      <c r="K119" s="1">
        <v>350</v>
      </c>
      <c r="L119" s="1">
        <v>9</v>
      </c>
      <c r="M119" s="1">
        <f t="shared" si="370"/>
        <v>38.888888888888886</v>
      </c>
      <c r="N119" s="1">
        <v>350</v>
      </c>
      <c r="O119" s="1">
        <f t="shared" si="371"/>
        <v>0</v>
      </c>
      <c r="P119" s="1">
        <f t="shared" si="383"/>
        <v>38.888888888888886</v>
      </c>
      <c r="Q119" s="8"/>
      <c r="R119" s="15" t="s">
        <v>77</v>
      </c>
      <c r="S119" s="1">
        <v>141</v>
      </c>
      <c r="T119" s="1">
        <v>9</v>
      </c>
      <c r="U119" s="1">
        <f t="shared" si="372"/>
        <v>15.666666666666666</v>
      </c>
      <c r="V119" s="1">
        <v>141</v>
      </c>
      <c r="W119" s="1">
        <f t="shared" si="373"/>
        <v>0</v>
      </c>
      <c r="X119" s="1">
        <f t="shared" si="384"/>
        <v>15.666666666666666</v>
      </c>
      <c r="Y119" s="8"/>
      <c r="Z119" s="15" t="s">
        <v>81</v>
      </c>
      <c r="AA119" s="1">
        <v>171</v>
      </c>
      <c r="AB119" s="1">
        <v>9</v>
      </c>
      <c r="AC119" s="1">
        <f t="shared" si="374"/>
        <v>19</v>
      </c>
      <c r="AD119" s="1">
        <v>171</v>
      </c>
      <c r="AE119" s="1">
        <v>0</v>
      </c>
      <c r="AF119" s="1">
        <f t="shared" si="385"/>
        <v>19</v>
      </c>
      <c r="AH119" s="15" t="s">
        <v>68</v>
      </c>
      <c r="AI119" s="1">
        <v>117</v>
      </c>
      <c r="AJ119" s="1">
        <v>10</v>
      </c>
      <c r="AK119" s="1">
        <f t="shared" si="376"/>
        <v>11.7</v>
      </c>
      <c r="AL119" s="1">
        <v>114</v>
      </c>
      <c r="AM119" s="1">
        <f t="shared" si="386"/>
        <v>3</v>
      </c>
      <c r="AN119" s="1">
        <f t="shared" si="378"/>
        <v>11.4</v>
      </c>
      <c r="AP119" s="15" t="s">
        <v>86</v>
      </c>
      <c r="AQ119" s="1">
        <v>211</v>
      </c>
      <c r="AR119" s="1">
        <v>12</v>
      </c>
      <c r="AS119" s="1">
        <f t="shared" si="379"/>
        <v>17.583333333333332</v>
      </c>
      <c r="AT119" s="1">
        <v>211</v>
      </c>
      <c r="AU119" s="1">
        <f t="shared" si="387"/>
        <v>0</v>
      </c>
      <c r="AV119" s="1">
        <f t="shared" si="381"/>
        <v>17.583333333333332</v>
      </c>
    </row>
    <row r="120" spans="1:48" x14ac:dyDescent="0.25">
      <c r="Q120" s="8"/>
      <c r="R120" s="15"/>
      <c r="S120" s="1"/>
      <c r="T120" s="1"/>
      <c r="U120" s="1"/>
      <c r="V120" s="1"/>
      <c r="W120" s="1"/>
      <c r="X120" s="1"/>
      <c r="Y120" s="8"/>
      <c r="Z120" s="15" t="s">
        <v>82</v>
      </c>
      <c r="AA120" s="1">
        <v>175</v>
      </c>
      <c r="AB120" s="1">
        <v>10</v>
      </c>
      <c r="AC120" s="1">
        <f t="shared" si="374"/>
        <v>17.5</v>
      </c>
      <c r="AD120" s="1">
        <v>175</v>
      </c>
      <c r="AE120" s="1">
        <v>0</v>
      </c>
      <c r="AF120" s="1">
        <f t="shared" si="385"/>
        <v>17.5</v>
      </c>
    </row>
    <row r="121" spans="1:48" ht="15.75" thickBot="1" x14ac:dyDescent="0.3">
      <c r="Q121" s="8"/>
      <c r="R121" s="15"/>
      <c r="S121" s="1"/>
      <c r="T121" s="1"/>
      <c r="U121" s="1"/>
      <c r="V121" s="1"/>
      <c r="W121" s="1"/>
      <c r="X121" s="1"/>
      <c r="Y121" s="8"/>
      <c r="Z121" s="15"/>
      <c r="AA121" s="1"/>
      <c r="AB121" s="1"/>
      <c r="AC121" s="1"/>
      <c r="AD121" s="1"/>
      <c r="AE121" s="1"/>
      <c r="AF121" s="1"/>
    </row>
    <row r="122" spans="1:48" x14ac:dyDescent="0.25">
      <c r="B122" s="17" t="s">
        <v>33</v>
      </c>
      <c r="C122" s="1">
        <f t="shared" ref="C122:H122" si="388">AVERAGE(C116:C121)</f>
        <v>373.75</v>
      </c>
      <c r="D122" s="1">
        <f t="shared" si="388"/>
        <v>9.5</v>
      </c>
      <c r="E122" s="1">
        <f t="shared" si="388"/>
        <v>39.338888888888889</v>
      </c>
      <c r="F122" s="1">
        <f t="shared" si="388"/>
        <v>373.75</v>
      </c>
      <c r="G122" s="1">
        <f t="shared" si="388"/>
        <v>0</v>
      </c>
      <c r="H122" s="18">
        <f t="shared" si="388"/>
        <v>39.338888888888889</v>
      </c>
      <c r="J122" s="17" t="s">
        <v>33</v>
      </c>
      <c r="K122" s="1">
        <f t="shared" ref="K122:P122" si="389">AVERAGE(K116:K121)</f>
        <v>363.5</v>
      </c>
      <c r="L122" s="1">
        <f t="shared" si="389"/>
        <v>9</v>
      </c>
      <c r="M122" s="1">
        <f t="shared" si="389"/>
        <v>40.388888888888886</v>
      </c>
      <c r="N122" s="1">
        <f t="shared" si="389"/>
        <v>363</v>
      </c>
      <c r="O122" s="1">
        <f t="shared" si="389"/>
        <v>0.5</v>
      </c>
      <c r="P122" s="18">
        <f t="shared" si="389"/>
        <v>40.333333333333329</v>
      </c>
      <c r="Q122" s="8"/>
      <c r="R122" s="17" t="s">
        <v>33</v>
      </c>
      <c r="S122" s="1">
        <f t="shared" ref="S122:X122" si="390">AVERAGE(S116:S121)</f>
        <v>148.5</v>
      </c>
      <c r="T122" s="1">
        <f t="shared" si="390"/>
        <v>9.25</v>
      </c>
      <c r="U122" s="1">
        <f t="shared" si="390"/>
        <v>16.005555555555556</v>
      </c>
      <c r="V122" s="1">
        <f t="shared" si="390"/>
        <v>146.75</v>
      </c>
      <c r="W122" s="1">
        <f t="shared" si="390"/>
        <v>1.75</v>
      </c>
      <c r="X122" s="21">
        <f t="shared" si="390"/>
        <v>15.827777777777778</v>
      </c>
      <c r="Y122" s="8"/>
      <c r="Z122" s="17" t="s">
        <v>33</v>
      </c>
      <c r="AA122" s="1">
        <f t="shared" ref="AA122:AF122" si="391">AVERAGE(AA116:AA121)</f>
        <v>170.4</v>
      </c>
      <c r="AB122" s="1">
        <f t="shared" si="391"/>
        <v>9.1999999999999993</v>
      </c>
      <c r="AC122" s="1">
        <f t="shared" si="391"/>
        <v>18.544444444444444</v>
      </c>
      <c r="AD122" s="1">
        <f t="shared" si="391"/>
        <v>170.2</v>
      </c>
      <c r="AE122" s="1">
        <f t="shared" si="391"/>
        <v>0.2</v>
      </c>
      <c r="AF122" s="21">
        <f t="shared" si="391"/>
        <v>18.522222222222222</v>
      </c>
      <c r="AH122" s="27" t="s">
        <v>33</v>
      </c>
      <c r="AI122" s="1">
        <f t="shared" ref="AI122:AN122" si="392">AVERAGE(AI116:AI121)</f>
        <v>113.75</v>
      </c>
      <c r="AJ122" s="1">
        <f t="shared" si="392"/>
        <v>9.75</v>
      </c>
      <c r="AK122" s="1">
        <f t="shared" si="392"/>
        <v>11.708333333333332</v>
      </c>
      <c r="AL122" s="1">
        <f t="shared" si="392"/>
        <v>111.25</v>
      </c>
      <c r="AM122" s="1">
        <f t="shared" si="392"/>
        <v>2.5</v>
      </c>
      <c r="AN122" s="31">
        <f t="shared" si="392"/>
        <v>11.444444444444445</v>
      </c>
      <c r="AP122" s="27" t="s">
        <v>33</v>
      </c>
      <c r="AQ122" s="1">
        <f t="shared" ref="AQ122:AV122" si="393">AVERAGE(AQ116:AQ121)</f>
        <v>196</v>
      </c>
      <c r="AR122" s="1">
        <f t="shared" si="393"/>
        <v>10.5</v>
      </c>
      <c r="AS122" s="1">
        <f t="shared" si="393"/>
        <v>18.720833333333331</v>
      </c>
      <c r="AT122" s="1">
        <f t="shared" si="393"/>
        <v>195.75</v>
      </c>
      <c r="AU122" s="1">
        <f t="shared" si="393"/>
        <v>0.25</v>
      </c>
      <c r="AV122" s="31">
        <f t="shared" si="393"/>
        <v>18.695833333333333</v>
      </c>
    </row>
    <row r="123" spans="1:48" x14ac:dyDescent="0.25">
      <c r="B123" s="17" t="s">
        <v>34</v>
      </c>
      <c r="C123" s="1">
        <f t="shared" ref="C123:H123" si="394">STDEV(C116:C121)</f>
        <v>23.893862531341949</v>
      </c>
      <c r="D123" s="1">
        <f t="shared" si="394"/>
        <v>0.57735026918962573</v>
      </c>
      <c r="E123" s="1">
        <f t="shared" si="394"/>
        <v>0.49702820547433535</v>
      </c>
      <c r="F123" s="1">
        <f t="shared" si="394"/>
        <v>23.893862531341949</v>
      </c>
      <c r="G123" s="1">
        <f t="shared" si="394"/>
        <v>0</v>
      </c>
      <c r="H123" s="19">
        <f t="shared" si="394"/>
        <v>0.49702820547433535</v>
      </c>
      <c r="J123" s="17" t="s">
        <v>34</v>
      </c>
      <c r="K123" s="1">
        <f t="shared" ref="K123:P123" si="395">STDEV(K116:K121)</f>
        <v>23.014488190413157</v>
      </c>
      <c r="L123" s="1">
        <f t="shared" si="395"/>
        <v>0</v>
      </c>
      <c r="M123" s="1">
        <f t="shared" si="395"/>
        <v>2.5571653544903521</v>
      </c>
      <c r="N123" s="1">
        <f t="shared" si="395"/>
        <v>22.464787260658994</v>
      </c>
      <c r="O123" s="1">
        <f t="shared" si="395"/>
        <v>0.57735026918962573</v>
      </c>
      <c r="P123" s="19">
        <f t="shared" si="395"/>
        <v>2.4960874734065572</v>
      </c>
      <c r="Q123" s="8"/>
      <c r="R123" s="17" t="s">
        <v>34</v>
      </c>
      <c r="S123" s="1">
        <f t="shared" ref="S123:X123" si="396">STDEV(S116:S121)</f>
        <v>19.773719933285189</v>
      </c>
      <c r="T123" s="1">
        <f t="shared" si="396"/>
        <v>0.5</v>
      </c>
      <c r="U123" s="1">
        <f t="shared" si="396"/>
        <v>1.2178879377046912</v>
      </c>
      <c r="V123" s="1">
        <f t="shared" si="396"/>
        <v>16.958282145704892</v>
      </c>
      <c r="W123" s="1">
        <f t="shared" si="396"/>
        <v>2.8722813232690143</v>
      </c>
      <c r="X123" s="22">
        <f t="shared" si="396"/>
        <v>0.94287451215896789</v>
      </c>
      <c r="Y123" s="8"/>
      <c r="Z123" s="17" t="s">
        <v>34</v>
      </c>
      <c r="AA123" s="1">
        <f t="shared" ref="AA123:AF123" si="397">STDEV(AA116:AA121)</f>
        <v>10.714476188783099</v>
      </c>
      <c r="AB123" s="1">
        <f t="shared" si="397"/>
        <v>0.44721359549995793</v>
      </c>
      <c r="AC123" s="1">
        <f t="shared" si="397"/>
        <v>1.2948139672850856</v>
      </c>
      <c r="AD123" s="1">
        <f t="shared" si="397"/>
        <v>10.449880382090507</v>
      </c>
      <c r="AE123" s="1">
        <f t="shared" si="397"/>
        <v>0.44721359549995793</v>
      </c>
      <c r="AF123" s="22">
        <f t="shared" si="397"/>
        <v>1.259286492080258</v>
      </c>
      <c r="AH123" s="27" t="s">
        <v>34</v>
      </c>
      <c r="AI123" s="1">
        <f t="shared" ref="AI123:AN123" si="398">STDEV(AI116:AI121)</f>
        <v>6.5</v>
      </c>
      <c r="AJ123" s="1">
        <f t="shared" si="398"/>
        <v>0.5</v>
      </c>
      <c r="AK123" s="1">
        <f t="shared" si="398"/>
        <v>1.1926860441876563</v>
      </c>
      <c r="AL123" s="1">
        <f t="shared" si="398"/>
        <v>4.5</v>
      </c>
      <c r="AM123" s="1">
        <f t="shared" si="398"/>
        <v>2.0816659994661326</v>
      </c>
      <c r="AN123" s="32">
        <f t="shared" si="398"/>
        <v>0.96442908333901067</v>
      </c>
      <c r="AP123" s="27" t="s">
        <v>34</v>
      </c>
      <c r="AQ123" s="1">
        <f t="shared" ref="AQ123:AV123" si="399">STDEV(AQ116:AQ121)</f>
        <v>18.672618098881223</v>
      </c>
      <c r="AR123" s="1">
        <f t="shared" si="399"/>
        <v>1</v>
      </c>
      <c r="AS123" s="1">
        <f t="shared" si="399"/>
        <v>1.7497817324201075</v>
      </c>
      <c r="AT123" s="1">
        <f t="shared" si="399"/>
        <v>18.39157415774952</v>
      </c>
      <c r="AU123" s="1">
        <f t="shared" si="399"/>
        <v>0.5</v>
      </c>
      <c r="AV123" s="32">
        <f t="shared" si="399"/>
        <v>1.7026327652589499</v>
      </c>
    </row>
    <row r="124" spans="1:48" x14ac:dyDescent="0.25">
      <c r="B124" s="17" t="s">
        <v>35</v>
      </c>
      <c r="C124" s="1">
        <f>C123/SQRT(C125)</f>
        <v>11.946931265670974</v>
      </c>
      <c r="D124" s="1">
        <f t="shared" ref="D124" si="400">D123/SQRT(D125)</f>
        <v>0.28867513459481287</v>
      </c>
      <c r="E124" s="1">
        <f t="shared" ref="E124" si="401">E123/SQRT(E125)</f>
        <v>0.24851410273716767</v>
      </c>
      <c r="F124" s="1">
        <f t="shared" ref="F124" si="402">F123/SQRT(F125)</f>
        <v>11.946931265670974</v>
      </c>
      <c r="G124" s="1">
        <f t="shared" ref="G124" si="403">G123/SQRT(G125)</f>
        <v>0</v>
      </c>
      <c r="H124" s="19">
        <f t="shared" ref="H124" si="404">H123/SQRT(H125)</f>
        <v>0.24851410273716767</v>
      </c>
      <c r="J124" s="17" t="s">
        <v>35</v>
      </c>
      <c r="K124" s="1">
        <f>K123/SQRT(K125)</f>
        <v>11.507244095206579</v>
      </c>
      <c r="L124" s="1">
        <f t="shared" ref="L124" si="405">L123/SQRT(L125)</f>
        <v>0</v>
      </c>
      <c r="M124" s="1">
        <f t="shared" ref="M124" si="406">M123/SQRT(M125)</f>
        <v>1.278582677245176</v>
      </c>
      <c r="N124" s="1">
        <f t="shared" ref="N124" si="407">N123/SQRT(N125)</f>
        <v>11.232393630329497</v>
      </c>
      <c r="O124" s="1">
        <f t="shared" ref="O124" si="408">O123/SQRT(O125)</f>
        <v>0.28867513459481287</v>
      </c>
      <c r="P124" s="19">
        <f t="shared" ref="P124" si="409">P123/SQRT(P125)</f>
        <v>1.2480437367032786</v>
      </c>
      <c r="Q124" s="8"/>
      <c r="R124" s="17" t="s">
        <v>35</v>
      </c>
      <c r="S124" s="1">
        <f>S123/SQRT(S125)</f>
        <v>9.8868599666425947</v>
      </c>
      <c r="T124" s="1">
        <f t="shared" ref="T124" si="410">T123/SQRT(T125)</f>
        <v>0.25</v>
      </c>
      <c r="U124" s="1">
        <f t="shared" ref="U124" si="411">U123/SQRT(U125)</f>
        <v>0.60894396885234559</v>
      </c>
      <c r="V124" s="1">
        <f t="shared" ref="V124" si="412">V123/SQRT(V125)</f>
        <v>8.4791410728524461</v>
      </c>
      <c r="W124" s="1">
        <f t="shared" ref="W124" si="413">W123/SQRT(W125)</f>
        <v>1.4361406616345072</v>
      </c>
      <c r="X124" s="22">
        <f t="shared" ref="X124" si="414">X123/SQRT(X125)</f>
        <v>0.47143725607948395</v>
      </c>
      <c r="Y124" s="8"/>
      <c r="Z124" s="17" t="s">
        <v>35</v>
      </c>
      <c r="AA124" s="1">
        <f>AA123/SQRT(AA125)</f>
        <v>4.7916594202843754</v>
      </c>
      <c r="AB124" s="1">
        <f t="shared" ref="AB124" si="415">AB123/SQRT(AB125)</f>
        <v>0.19999999999999998</v>
      </c>
      <c r="AC124" s="1">
        <f t="shared" ref="AC124" si="416">AC123/SQRT(AC125)</f>
        <v>0.57905840981312795</v>
      </c>
      <c r="AD124" s="1">
        <f t="shared" ref="AD124" si="417">AD123/SQRT(AD125)</f>
        <v>4.67332857821917</v>
      </c>
      <c r="AE124" s="1">
        <f t="shared" ref="AE124" si="418">AE123/SQRT(AE125)</f>
        <v>0.19999999999999998</v>
      </c>
      <c r="AF124" s="22">
        <f t="shared" ref="AF124" si="419">AF123/SQRT(AF125)</f>
        <v>0.5631700398877415</v>
      </c>
      <c r="AH124" s="27" t="s">
        <v>35</v>
      </c>
      <c r="AI124" s="1">
        <f>AI123/SQRT(AI125)</f>
        <v>3.25</v>
      </c>
      <c r="AJ124" s="1">
        <f t="shared" ref="AJ124:AN124" si="420">AJ123/SQRT(AJ125)</f>
        <v>0.25</v>
      </c>
      <c r="AK124" s="1">
        <f t="shared" si="420"/>
        <v>0.59634302209382817</v>
      </c>
      <c r="AL124" s="1">
        <f t="shared" si="420"/>
        <v>2.25</v>
      </c>
      <c r="AM124" s="1">
        <f t="shared" si="420"/>
        <v>1.0408329997330663</v>
      </c>
      <c r="AN124" s="32">
        <f t="shared" si="420"/>
        <v>0.48221454166950534</v>
      </c>
      <c r="AP124" s="27" t="s">
        <v>35</v>
      </c>
      <c r="AQ124" s="1">
        <f>AQ123/SQRT(AQ125)</f>
        <v>9.3363090494406116</v>
      </c>
      <c r="AR124" s="1">
        <f t="shared" ref="AR124:AV124" si="421">AR123/SQRT(AR125)</f>
        <v>0.5</v>
      </c>
      <c r="AS124" s="1">
        <f t="shared" si="421"/>
        <v>0.87489086621005374</v>
      </c>
      <c r="AT124" s="1">
        <f t="shared" si="421"/>
        <v>9.1957870788747602</v>
      </c>
      <c r="AU124" s="1">
        <f t="shared" si="421"/>
        <v>0.25</v>
      </c>
      <c r="AV124" s="32">
        <f t="shared" si="421"/>
        <v>0.85131638262947495</v>
      </c>
    </row>
    <row r="125" spans="1:48" ht="15.75" thickBot="1" x14ac:dyDescent="0.3">
      <c r="B125" s="17" t="s">
        <v>36</v>
      </c>
      <c r="C125" s="1">
        <f t="shared" ref="C125:H125" si="422">COUNTA(C116:C121)</f>
        <v>4</v>
      </c>
      <c r="D125" s="1">
        <f t="shared" si="422"/>
        <v>4</v>
      </c>
      <c r="E125" s="1">
        <f t="shared" si="422"/>
        <v>4</v>
      </c>
      <c r="F125" s="1">
        <f t="shared" si="422"/>
        <v>4</v>
      </c>
      <c r="G125" s="1">
        <f t="shared" si="422"/>
        <v>4</v>
      </c>
      <c r="H125" s="20">
        <f t="shared" si="422"/>
        <v>4</v>
      </c>
      <c r="J125" s="17" t="s">
        <v>36</v>
      </c>
      <c r="K125" s="1">
        <f t="shared" ref="K125:P125" si="423">COUNTA(K116:K121)</f>
        <v>4</v>
      </c>
      <c r="L125" s="1">
        <f t="shared" si="423"/>
        <v>4</v>
      </c>
      <c r="M125" s="1">
        <f t="shared" si="423"/>
        <v>4</v>
      </c>
      <c r="N125" s="1">
        <f t="shared" si="423"/>
        <v>4</v>
      </c>
      <c r="O125" s="1">
        <f t="shared" si="423"/>
        <v>4</v>
      </c>
      <c r="P125" s="20">
        <f t="shared" si="423"/>
        <v>4</v>
      </c>
      <c r="Q125" s="8"/>
      <c r="R125" s="17" t="s">
        <v>36</v>
      </c>
      <c r="S125" s="1">
        <f t="shared" ref="S125:X125" si="424">COUNTA(S116:S121)</f>
        <v>4</v>
      </c>
      <c r="T125" s="1">
        <f t="shared" si="424"/>
        <v>4</v>
      </c>
      <c r="U125" s="1">
        <f t="shared" si="424"/>
        <v>4</v>
      </c>
      <c r="V125" s="1">
        <f t="shared" si="424"/>
        <v>4</v>
      </c>
      <c r="W125" s="1">
        <f t="shared" si="424"/>
        <v>4</v>
      </c>
      <c r="X125" s="23">
        <f t="shared" si="424"/>
        <v>4</v>
      </c>
      <c r="Y125" s="8"/>
      <c r="Z125" s="17" t="s">
        <v>36</v>
      </c>
      <c r="AA125" s="1">
        <f t="shared" ref="AA125:AF125" si="425">COUNTA(AA116:AA121)</f>
        <v>5</v>
      </c>
      <c r="AB125" s="1">
        <f t="shared" si="425"/>
        <v>5</v>
      </c>
      <c r="AC125" s="1">
        <f t="shared" si="425"/>
        <v>5</v>
      </c>
      <c r="AD125" s="1">
        <f t="shared" si="425"/>
        <v>5</v>
      </c>
      <c r="AE125" s="1">
        <f t="shared" si="425"/>
        <v>5</v>
      </c>
      <c r="AF125" s="23">
        <f t="shared" si="425"/>
        <v>5</v>
      </c>
      <c r="AH125" s="27" t="s">
        <v>36</v>
      </c>
      <c r="AI125" s="1">
        <f t="shared" ref="AI125:AN125" si="426">COUNTA(AI116:AI121)</f>
        <v>4</v>
      </c>
      <c r="AJ125" s="1">
        <f t="shared" si="426"/>
        <v>4</v>
      </c>
      <c r="AK125" s="1">
        <f t="shared" si="426"/>
        <v>4</v>
      </c>
      <c r="AL125" s="1">
        <f t="shared" si="426"/>
        <v>4</v>
      </c>
      <c r="AM125" s="1">
        <f t="shared" si="426"/>
        <v>4</v>
      </c>
      <c r="AN125" s="33">
        <f t="shared" si="426"/>
        <v>4</v>
      </c>
      <c r="AP125" s="27" t="s">
        <v>36</v>
      </c>
      <c r="AQ125" s="1">
        <f t="shared" ref="AQ125:AV125" si="427">COUNTA(AQ116:AQ121)</f>
        <v>4</v>
      </c>
      <c r="AR125" s="1">
        <f t="shared" si="427"/>
        <v>4</v>
      </c>
      <c r="AS125" s="1">
        <f t="shared" si="427"/>
        <v>4</v>
      </c>
      <c r="AT125" s="1">
        <f t="shared" si="427"/>
        <v>4</v>
      </c>
      <c r="AU125" s="1">
        <f t="shared" si="427"/>
        <v>4</v>
      </c>
      <c r="AV125" s="33">
        <f t="shared" si="427"/>
        <v>4</v>
      </c>
    </row>
    <row r="126" spans="1:48" x14ac:dyDescent="0.25">
      <c r="A126" s="8"/>
      <c r="B126" s="12"/>
      <c r="C126" s="8"/>
      <c r="D126" s="8"/>
      <c r="E126" s="8"/>
      <c r="F126" s="8"/>
      <c r="G126" s="8"/>
      <c r="H126" s="8"/>
      <c r="I126" s="8"/>
      <c r="J126" s="12"/>
      <c r="K126" s="8"/>
      <c r="L126" s="8"/>
      <c r="M126" s="8"/>
      <c r="N126" s="8"/>
      <c r="O126" s="8"/>
      <c r="P126" s="8"/>
      <c r="Q126" s="8"/>
      <c r="R126" s="12"/>
      <c r="S126" s="8"/>
      <c r="T126" s="8"/>
      <c r="U126" s="8"/>
      <c r="V126" s="8"/>
      <c r="W126" s="8"/>
      <c r="X126" s="8"/>
      <c r="Y126" s="8"/>
      <c r="Z126" s="12"/>
      <c r="AA126" s="8"/>
      <c r="AB126" s="8"/>
      <c r="AC126" s="8"/>
      <c r="AD126" s="8"/>
      <c r="AE126" s="8"/>
      <c r="AF126" s="8"/>
      <c r="AH126" s="12"/>
      <c r="AI126" s="8"/>
      <c r="AJ126" s="8"/>
      <c r="AK126" s="8"/>
      <c r="AL126" s="8"/>
      <c r="AM126" s="8"/>
      <c r="AN126" s="8"/>
      <c r="AP126" s="12"/>
      <c r="AQ126" s="8"/>
      <c r="AR126" s="8"/>
      <c r="AS126" s="8"/>
      <c r="AT126" s="8"/>
      <c r="AU126" s="8"/>
      <c r="AV126" s="8"/>
    </row>
    <row r="127" spans="1:48" x14ac:dyDescent="0.25">
      <c r="A127" s="8"/>
      <c r="B127" s="9" t="s">
        <v>11</v>
      </c>
      <c r="C127" s="10"/>
      <c r="D127" s="10"/>
      <c r="E127" s="10"/>
      <c r="F127" s="10"/>
      <c r="G127" s="10"/>
      <c r="H127" s="10"/>
      <c r="I127" s="8"/>
      <c r="J127" s="9" t="s">
        <v>11</v>
      </c>
      <c r="K127" s="10"/>
      <c r="L127" s="10"/>
      <c r="M127" s="10"/>
      <c r="N127" s="10"/>
      <c r="O127" s="10"/>
      <c r="P127" s="10"/>
      <c r="Q127" s="8"/>
      <c r="R127" s="4" t="s">
        <v>13</v>
      </c>
      <c r="S127" s="11"/>
      <c r="T127" s="11"/>
      <c r="U127" s="11"/>
      <c r="V127" s="11"/>
      <c r="W127" s="11"/>
      <c r="X127" s="11"/>
      <c r="Y127" s="8"/>
      <c r="Z127" s="4" t="s">
        <v>13</v>
      </c>
      <c r="AA127" s="11"/>
      <c r="AB127" s="11"/>
      <c r="AC127" s="11"/>
      <c r="AD127" s="11"/>
      <c r="AE127" s="11"/>
      <c r="AF127" s="11"/>
      <c r="AH127" s="29" t="s">
        <v>52</v>
      </c>
      <c r="AI127" s="30"/>
      <c r="AJ127" s="30"/>
      <c r="AK127" s="30"/>
      <c r="AL127" s="30"/>
      <c r="AM127" s="30"/>
      <c r="AN127" s="30"/>
      <c r="AP127" s="29" t="s">
        <v>52</v>
      </c>
      <c r="AQ127" s="30"/>
      <c r="AR127" s="30"/>
      <c r="AS127" s="30"/>
      <c r="AT127" s="30"/>
      <c r="AU127" s="30"/>
      <c r="AV127" s="30"/>
    </row>
    <row r="128" spans="1:48" x14ac:dyDescent="0.25">
      <c r="A128" s="8"/>
      <c r="B128" s="9" t="s">
        <v>10</v>
      </c>
      <c r="C128" s="10"/>
      <c r="D128" s="10"/>
      <c r="E128" s="10"/>
      <c r="F128" s="10"/>
      <c r="G128" s="10"/>
      <c r="H128" s="10"/>
      <c r="I128" s="8"/>
      <c r="J128" s="9" t="s">
        <v>10</v>
      </c>
      <c r="K128" s="10"/>
      <c r="L128" s="10"/>
      <c r="M128" s="10"/>
      <c r="N128" s="10"/>
      <c r="O128" s="10"/>
      <c r="P128" s="10"/>
      <c r="Q128" s="8"/>
      <c r="R128" s="4" t="s">
        <v>10</v>
      </c>
      <c r="S128" s="11"/>
      <c r="T128" s="11"/>
      <c r="U128" s="11"/>
      <c r="V128" s="11"/>
      <c r="W128" s="11"/>
      <c r="X128" s="11"/>
      <c r="Y128" s="8"/>
      <c r="Z128" s="4" t="s">
        <v>10</v>
      </c>
      <c r="AA128" s="11"/>
      <c r="AB128" s="11"/>
      <c r="AC128" s="11"/>
      <c r="AD128" s="11"/>
      <c r="AE128" s="11"/>
      <c r="AF128" s="11"/>
      <c r="AH128" s="29" t="s">
        <v>10</v>
      </c>
      <c r="AI128" s="30"/>
      <c r="AJ128" s="30"/>
      <c r="AK128" s="30"/>
      <c r="AL128" s="30"/>
      <c r="AM128" s="30"/>
      <c r="AN128" s="30"/>
      <c r="AP128" s="29" t="s">
        <v>10</v>
      </c>
      <c r="AQ128" s="30"/>
      <c r="AR128" s="30"/>
      <c r="AS128" s="30"/>
      <c r="AT128" s="30"/>
      <c r="AU128" s="30"/>
      <c r="AV128" s="30"/>
    </row>
    <row r="129" spans="1:48" x14ac:dyDescent="0.25">
      <c r="A129" s="12"/>
      <c r="B129" s="3"/>
      <c r="C129" s="3" t="s">
        <v>1</v>
      </c>
      <c r="D129" s="3" t="s">
        <v>2</v>
      </c>
      <c r="E129" s="3" t="s">
        <v>3</v>
      </c>
      <c r="F129" s="3" t="s">
        <v>5</v>
      </c>
      <c r="G129" s="3" t="s">
        <v>4</v>
      </c>
      <c r="H129" s="3" t="s">
        <v>28</v>
      </c>
      <c r="I129" s="12"/>
      <c r="J129" s="3"/>
      <c r="K129" s="3" t="s">
        <v>1</v>
      </c>
      <c r="L129" s="3" t="s">
        <v>2</v>
      </c>
      <c r="M129" s="3" t="s">
        <v>3</v>
      </c>
      <c r="N129" s="3" t="s">
        <v>5</v>
      </c>
      <c r="O129" s="3" t="s">
        <v>4</v>
      </c>
      <c r="P129" s="3" t="s">
        <v>28</v>
      </c>
      <c r="Q129" s="12"/>
      <c r="R129" s="3"/>
      <c r="S129" s="3" t="s">
        <v>1</v>
      </c>
      <c r="T129" s="3" t="s">
        <v>2</v>
      </c>
      <c r="U129" s="3" t="s">
        <v>3</v>
      </c>
      <c r="V129" s="3" t="s">
        <v>5</v>
      </c>
      <c r="W129" s="3" t="s">
        <v>4</v>
      </c>
      <c r="X129" s="3" t="s">
        <v>28</v>
      </c>
      <c r="Y129" s="12"/>
      <c r="Z129" s="3"/>
      <c r="AA129" s="3" t="s">
        <v>1</v>
      </c>
      <c r="AB129" s="3" t="s">
        <v>2</v>
      </c>
      <c r="AC129" s="3" t="s">
        <v>3</v>
      </c>
      <c r="AD129" s="3" t="s">
        <v>5</v>
      </c>
      <c r="AE129" s="3" t="s">
        <v>4</v>
      </c>
      <c r="AF129" s="3" t="s">
        <v>28</v>
      </c>
      <c r="AG129" s="12"/>
      <c r="AI129" s="3" t="s">
        <v>1</v>
      </c>
      <c r="AJ129" s="3" t="s">
        <v>2</v>
      </c>
      <c r="AK129" s="3" t="s">
        <v>3</v>
      </c>
      <c r="AL129" s="3" t="s">
        <v>5</v>
      </c>
      <c r="AM129" s="3" t="s">
        <v>4</v>
      </c>
      <c r="AN129" s="3" t="s">
        <v>28</v>
      </c>
      <c r="AO129" s="12"/>
      <c r="AQ129" s="3" t="s">
        <v>1</v>
      </c>
      <c r="AR129" s="3" t="s">
        <v>2</v>
      </c>
      <c r="AS129" s="3" t="s">
        <v>3</v>
      </c>
      <c r="AT129" s="3" t="s">
        <v>5</v>
      </c>
      <c r="AU129" s="3" t="s">
        <v>4</v>
      </c>
      <c r="AV129" s="3" t="s">
        <v>28</v>
      </c>
    </row>
    <row r="130" spans="1:48" x14ac:dyDescent="0.25">
      <c r="A130" s="8"/>
      <c r="B130" s="13" t="s">
        <v>0</v>
      </c>
      <c r="C130" s="1"/>
      <c r="D130" s="1"/>
      <c r="E130" s="1"/>
      <c r="F130" s="1"/>
      <c r="G130" s="1"/>
      <c r="H130" s="1"/>
      <c r="I130" s="8"/>
      <c r="J130" s="13" t="s">
        <v>0</v>
      </c>
      <c r="K130" s="1"/>
      <c r="L130" s="1"/>
      <c r="M130" s="1"/>
      <c r="N130" s="1"/>
      <c r="O130" s="1"/>
      <c r="P130" s="1"/>
      <c r="Q130" s="8"/>
      <c r="R130" s="14" t="s">
        <v>0</v>
      </c>
      <c r="S130" s="1"/>
      <c r="T130" s="1"/>
      <c r="U130" s="1"/>
      <c r="V130" s="1"/>
      <c r="W130" s="1"/>
      <c r="X130" s="1"/>
      <c r="Y130" s="8"/>
      <c r="Z130" s="14" t="s">
        <v>0</v>
      </c>
      <c r="AA130" s="1"/>
      <c r="AB130" s="1"/>
      <c r="AC130" s="1"/>
      <c r="AD130" s="1"/>
      <c r="AE130" s="1"/>
      <c r="AF130" s="1"/>
      <c r="AH130" s="28" t="s">
        <v>0</v>
      </c>
      <c r="AP130" s="28" t="s">
        <v>0</v>
      </c>
    </row>
    <row r="131" spans="1:48" x14ac:dyDescent="0.25">
      <c r="A131" s="8"/>
      <c r="B131" s="15" t="s">
        <v>42</v>
      </c>
      <c r="C131" s="1">
        <v>312</v>
      </c>
      <c r="D131" s="1">
        <v>9</v>
      </c>
      <c r="E131" s="1">
        <f t="shared" ref="E131:E134" si="428">C131/D131</f>
        <v>34.666666666666664</v>
      </c>
      <c r="F131" s="1">
        <v>312</v>
      </c>
      <c r="G131" s="1">
        <f t="shared" ref="G131:G134" si="429">C131-F131</f>
        <v>0</v>
      </c>
      <c r="H131" s="1">
        <f>F131/D131</f>
        <v>34.666666666666664</v>
      </c>
      <c r="I131" s="8"/>
      <c r="J131" s="15" t="s">
        <v>42</v>
      </c>
      <c r="K131" s="1">
        <v>312</v>
      </c>
      <c r="L131" s="1">
        <v>9</v>
      </c>
      <c r="M131" s="1">
        <f t="shared" ref="M131:M134" si="430">K131/L131</f>
        <v>34.666666666666664</v>
      </c>
      <c r="N131" s="1">
        <v>312</v>
      </c>
      <c r="O131" s="1">
        <f t="shared" ref="O131:O134" si="431">K131-N131</f>
        <v>0</v>
      </c>
      <c r="P131" s="1">
        <f>N131/L131</f>
        <v>34.666666666666664</v>
      </c>
      <c r="Q131" s="8"/>
      <c r="R131" s="3" t="s">
        <v>23</v>
      </c>
      <c r="S131" s="1">
        <v>157</v>
      </c>
      <c r="T131" s="1">
        <v>8</v>
      </c>
      <c r="U131" s="1">
        <f t="shared" ref="U131:U133" si="432">S131/T131</f>
        <v>19.625</v>
      </c>
      <c r="V131" s="1">
        <v>157</v>
      </c>
      <c r="W131" s="1">
        <f t="shared" ref="W131:W133" si="433">S131-V131</f>
        <v>0</v>
      </c>
      <c r="X131" s="1">
        <f>V131/T131</f>
        <v>19.625</v>
      </c>
      <c r="Y131" s="8"/>
      <c r="Z131" s="3" t="s">
        <v>23</v>
      </c>
      <c r="AA131" s="1">
        <v>157</v>
      </c>
      <c r="AB131" s="1">
        <v>8</v>
      </c>
      <c r="AC131" s="1">
        <f t="shared" ref="AC131:AC133" si="434">AA131/AB131</f>
        <v>19.625</v>
      </c>
      <c r="AD131" s="1">
        <v>157</v>
      </c>
      <c r="AE131" s="1">
        <f t="shared" ref="AE131:AE133" si="435">AA131-AD131</f>
        <v>0</v>
      </c>
      <c r="AF131" s="1">
        <f>AD131/AB131</f>
        <v>19.625</v>
      </c>
      <c r="AH131" s="15" t="s">
        <v>58</v>
      </c>
      <c r="AI131" s="1">
        <v>168</v>
      </c>
      <c r="AJ131" s="1">
        <v>9</v>
      </c>
      <c r="AK131" s="1">
        <f>AI131/AJ131</f>
        <v>18.666666666666668</v>
      </c>
      <c r="AL131" s="1">
        <f>AI131-AM131</f>
        <v>168</v>
      </c>
      <c r="AM131" s="1">
        <v>0</v>
      </c>
      <c r="AN131" s="1">
        <f>AL131/AJ131</f>
        <v>18.666666666666668</v>
      </c>
      <c r="AP131" s="15" t="s">
        <v>58</v>
      </c>
      <c r="AQ131" s="1">
        <v>168</v>
      </c>
      <c r="AR131" s="1">
        <v>9</v>
      </c>
      <c r="AS131" s="1">
        <f>AQ131/AR131</f>
        <v>18.666666666666668</v>
      </c>
      <c r="AT131" s="1">
        <f>AQ131-AU131</f>
        <v>168</v>
      </c>
      <c r="AU131" s="1">
        <v>0</v>
      </c>
      <c r="AV131" s="1">
        <f>AT131/AR131</f>
        <v>18.666666666666668</v>
      </c>
    </row>
    <row r="132" spans="1:48" x14ac:dyDescent="0.25">
      <c r="A132" s="8"/>
      <c r="B132" s="15" t="s">
        <v>43</v>
      </c>
      <c r="C132" s="1">
        <v>299</v>
      </c>
      <c r="D132" s="1">
        <v>8</v>
      </c>
      <c r="E132" s="1">
        <f t="shared" si="428"/>
        <v>37.375</v>
      </c>
      <c r="F132" s="1">
        <v>299</v>
      </c>
      <c r="G132" s="1">
        <f t="shared" si="429"/>
        <v>0</v>
      </c>
      <c r="H132" s="1">
        <f t="shared" ref="H132:H134" si="436">F132/D132</f>
        <v>37.375</v>
      </c>
      <c r="I132" s="8"/>
      <c r="J132" s="15" t="s">
        <v>43</v>
      </c>
      <c r="K132" s="1">
        <v>299</v>
      </c>
      <c r="L132" s="1">
        <v>8</v>
      </c>
      <c r="M132" s="1">
        <f t="shared" si="430"/>
        <v>37.375</v>
      </c>
      <c r="N132" s="1">
        <v>299</v>
      </c>
      <c r="O132" s="1">
        <f t="shared" si="431"/>
        <v>0</v>
      </c>
      <c r="P132" s="1">
        <f t="shared" ref="P132:P134" si="437">N132/L132</f>
        <v>37.375</v>
      </c>
      <c r="Q132" s="8"/>
      <c r="R132" s="3" t="s">
        <v>24</v>
      </c>
      <c r="S132" s="1">
        <v>154</v>
      </c>
      <c r="T132" s="1">
        <v>8</v>
      </c>
      <c r="U132" s="1">
        <f t="shared" si="432"/>
        <v>19.25</v>
      </c>
      <c r="V132" s="1">
        <v>154</v>
      </c>
      <c r="W132" s="1">
        <f t="shared" si="433"/>
        <v>0</v>
      </c>
      <c r="X132" s="1">
        <f t="shared" ref="X132:X133" si="438">V132/T132</f>
        <v>19.25</v>
      </c>
      <c r="Y132" s="8"/>
      <c r="Z132" s="3" t="s">
        <v>24</v>
      </c>
      <c r="AA132" s="1">
        <v>154</v>
      </c>
      <c r="AB132" s="1">
        <v>8</v>
      </c>
      <c r="AC132" s="1">
        <f t="shared" si="434"/>
        <v>19.25</v>
      </c>
      <c r="AD132" s="1">
        <v>154</v>
      </c>
      <c r="AE132" s="1">
        <f t="shared" si="435"/>
        <v>0</v>
      </c>
      <c r="AF132" s="1">
        <f t="shared" ref="AF132:AF133" si="439">AD132/AB132</f>
        <v>19.25</v>
      </c>
      <c r="AH132" s="15" t="s">
        <v>59</v>
      </c>
      <c r="AI132" s="1">
        <v>182</v>
      </c>
      <c r="AJ132" s="1">
        <v>9</v>
      </c>
      <c r="AK132" s="1">
        <f t="shared" ref="AK132:AK134" si="440">AI132/AJ132</f>
        <v>20.222222222222221</v>
      </c>
      <c r="AL132" s="1">
        <f t="shared" ref="AL132:AL134" si="441">AI132-AM132</f>
        <v>182</v>
      </c>
      <c r="AM132" s="1">
        <v>0</v>
      </c>
      <c r="AN132" s="1">
        <f t="shared" ref="AN132:AN134" si="442">AL132/AJ132</f>
        <v>20.222222222222221</v>
      </c>
      <c r="AP132" s="15" t="s">
        <v>59</v>
      </c>
      <c r="AQ132" s="1">
        <v>182</v>
      </c>
      <c r="AR132" s="1">
        <v>9</v>
      </c>
      <c r="AS132" s="1">
        <f t="shared" ref="AS132:AS134" si="443">AQ132/AR132</f>
        <v>20.222222222222221</v>
      </c>
      <c r="AT132" s="1">
        <f t="shared" ref="AT132:AT134" si="444">AQ132-AU132</f>
        <v>182</v>
      </c>
      <c r="AU132" s="1">
        <v>0</v>
      </c>
      <c r="AV132" s="1">
        <f t="shared" ref="AV132:AV134" si="445">AT132/AR132</f>
        <v>20.222222222222221</v>
      </c>
    </row>
    <row r="133" spans="1:48" x14ac:dyDescent="0.25">
      <c r="A133" s="8"/>
      <c r="B133" s="15" t="s">
        <v>44</v>
      </c>
      <c r="C133" s="1">
        <v>313</v>
      </c>
      <c r="D133" s="1">
        <v>9</v>
      </c>
      <c r="E133" s="1">
        <f t="shared" si="428"/>
        <v>34.777777777777779</v>
      </c>
      <c r="F133" s="1">
        <v>311</v>
      </c>
      <c r="G133" s="1">
        <f t="shared" si="429"/>
        <v>2</v>
      </c>
      <c r="H133" s="1">
        <f t="shared" si="436"/>
        <v>34.555555555555557</v>
      </c>
      <c r="I133" s="8"/>
      <c r="J133" s="15" t="s">
        <v>44</v>
      </c>
      <c r="K133" s="1">
        <v>313</v>
      </c>
      <c r="L133" s="1">
        <v>9</v>
      </c>
      <c r="M133" s="1">
        <f t="shared" si="430"/>
        <v>34.777777777777779</v>
      </c>
      <c r="N133" s="1">
        <v>311</v>
      </c>
      <c r="O133" s="1">
        <f t="shared" si="431"/>
        <v>2</v>
      </c>
      <c r="P133" s="1">
        <f t="shared" si="437"/>
        <v>34.555555555555557</v>
      </c>
      <c r="Q133" s="8"/>
      <c r="R133" s="3" t="s">
        <v>25</v>
      </c>
      <c r="S133" s="1">
        <v>154</v>
      </c>
      <c r="T133" s="1">
        <v>8</v>
      </c>
      <c r="U133" s="1">
        <f t="shared" si="432"/>
        <v>19.25</v>
      </c>
      <c r="V133" s="1">
        <v>154</v>
      </c>
      <c r="W133" s="1">
        <f t="shared" si="433"/>
        <v>0</v>
      </c>
      <c r="X133" s="1">
        <f t="shared" si="438"/>
        <v>19.25</v>
      </c>
      <c r="Y133" s="8"/>
      <c r="Z133" s="3" t="s">
        <v>25</v>
      </c>
      <c r="AA133" s="1">
        <v>154</v>
      </c>
      <c r="AB133" s="1">
        <v>8</v>
      </c>
      <c r="AC133" s="1">
        <f t="shared" si="434"/>
        <v>19.25</v>
      </c>
      <c r="AD133" s="1">
        <v>154</v>
      </c>
      <c r="AE133" s="1">
        <f t="shared" si="435"/>
        <v>0</v>
      </c>
      <c r="AF133" s="1">
        <f t="shared" si="439"/>
        <v>19.25</v>
      </c>
      <c r="AH133" s="15" t="s">
        <v>60</v>
      </c>
      <c r="AI133" s="1">
        <v>180</v>
      </c>
      <c r="AJ133" s="1">
        <v>10</v>
      </c>
      <c r="AK133" s="1">
        <f t="shared" si="440"/>
        <v>18</v>
      </c>
      <c r="AL133" s="1">
        <f t="shared" si="441"/>
        <v>180</v>
      </c>
      <c r="AM133" s="1">
        <v>0</v>
      </c>
      <c r="AN133" s="1">
        <f t="shared" si="442"/>
        <v>18</v>
      </c>
      <c r="AP133" s="15" t="s">
        <v>60</v>
      </c>
      <c r="AQ133" s="1">
        <v>180</v>
      </c>
      <c r="AR133" s="1">
        <v>10</v>
      </c>
      <c r="AS133" s="1">
        <f t="shared" si="443"/>
        <v>18</v>
      </c>
      <c r="AT133" s="1">
        <f t="shared" si="444"/>
        <v>180</v>
      </c>
      <c r="AU133" s="1">
        <v>0</v>
      </c>
      <c r="AV133" s="1">
        <f t="shared" si="445"/>
        <v>18</v>
      </c>
    </row>
    <row r="134" spans="1:48" x14ac:dyDescent="0.25">
      <c r="A134" s="8"/>
      <c r="B134" s="15" t="s">
        <v>45</v>
      </c>
      <c r="C134" s="1">
        <v>241</v>
      </c>
      <c r="D134" s="1">
        <v>8</v>
      </c>
      <c r="E134" s="1">
        <f t="shared" si="428"/>
        <v>30.125</v>
      </c>
      <c r="F134" s="1">
        <v>241</v>
      </c>
      <c r="G134" s="1">
        <f t="shared" si="429"/>
        <v>0</v>
      </c>
      <c r="H134" s="1">
        <f t="shared" si="436"/>
        <v>30.125</v>
      </c>
      <c r="I134" s="8"/>
      <c r="J134" s="15" t="s">
        <v>45</v>
      </c>
      <c r="K134" s="1">
        <v>241</v>
      </c>
      <c r="L134" s="1">
        <v>8</v>
      </c>
      <c r="M134" s="1">
        <f t="shared" si="430"/>
        <v>30.125</v>
      </c>
      <c r="N134" s="1">
        <v>241</v>
      </c>
      <c r="O134" s="1">
        <f t="shared" si="431"/>
        <v>0</v>
      </c>
      <c r="P134" s="1">
        <f t="shared" si="437"/>
        <v>30.125</v>
      </c>
      <c r="Q134" s="8"/>
      <c r="R134" s="3" t="s">
        <v>26</v>
      </c>
      <c r="S134" s="1">
        <v>124</v>
      </c>
      <c r="T134" s="1">
        <v>8</v>
      </c>
      <c r="U134" s="1">
        <f>S134/T134</f>
        <v>15.5</v>
      </c>
      <c r="V134" s="1">
        <v>124</v>
      </c>
      <c r="W134" s="1">
        <f>S134-V134</f>
        <v>0</v>
      </c>
      <c r="X134" s="1">
        <f>V134/T134</f>
        <v>15.5</v>
      </c>
      <c r="Y134" s="8"/>
      <c r="Z134" s="3" t="s">
        <v>26</v>
      </c>
      <c r="AA134" s="1">
        <v>124</v>
      </c>
      <c r="AB134" s="1">
        <v>8</v>
      </c>
      <c r="AC134" s="1">
        <f>AA134/AB134</f>
        <v>15.5</v>
      </c>
      <c r="AD134" s="1">
        <v>124</v>
      </c>
      <c r="AE134" s="1">
        <f>AA134-AD134</f>
        <v>0</v>
      </c>
      <c r="AF134" s="1">
        <f>AD134/AB134</f>
        <v>15.5</v>
      </c>
      <c r="AH134" s="15" t="s">
        <v>61</v>
      </c>
      <c r="AI134" s="1">
        <v>153</v>
      </c>
      <c r="AJ134" s="1">
        <v>9</v>
      </c>
      <c r="AK134" s="1">
        <f t="shared" si="440"/>
        <v>17</v>
      </c>
      <c r="AL134" s="1">
        <f t="shared" si="441"/>
        <v>153</v>
      </c>
      <c r="AM134" s="1">
        <v>0</v>
      </c>
      <c r="AN134" s="1">
        <f t="shared" si="442"/>
        <v>17</v>
      </c>
      <c r="AP134" s="15" t="s">
        <v>61</v>
      </c>
      <c r="AQ134" s="1">
        <v>153</v>
      </c>
      <c r="AR134" s="1">
        <v>9</v>
      </c>
      <c r="AS134" s="1">
        <f t="shared" si="443"/>
        <v>17</v>
      </c>
      <c r="AT134" s="1">
        <f t="shared" si="444"/>
        <v>153</v>
      </c>
      <c r="AU134" s="1">
        <v>0</v>
      </c>
      <c r="AV134" s="1">
        <f t="shared" si="445"/>
        <v>17</v>
      </c>
    </row>
    <row r="135" spans="1:48" x14ac:dyDescent="0.25">
      <c r="A135" s="8"/>
      <c r="B135" s="3"/>
      <c r="C135" s="1"/>
      <c r="D135" s="1"/>
      <c r="E135" s="1"/>
      <c r="F135" s="1"/>
      <c r="G135" s="1"/>
      <c r="H135" s="1"/>
      <c r="I135" s="8"/>
      <c r="J135" s="3"/>
      <c r="K135" s="1"/>
      <c r="L135" s="1"/>
      <c r="M135" s="1"/>
      <c r="N135" s="1"/>
      <c r="O135" s="1"/>
      <c r="P135" s="1"/>
      <c r="Q135" s="8"/>
      <c r="R135" s="3" t="s">
        <v>27</v>
      </c>
      <c r="S135" s="1">
        <v>151</v>
      </c>
      <c r="T135" s="1">
        <v>8</v>
      </c>
      <c r="U135" s="1">
        <f>S135/T135</f>
        <v>18.875</v>
      </c>
      <c r="V135" s="1">
        <v>151</v>
      </c>
      <c r="W135" s="1">
        <f>S135-V135</f>
        <v>0</v>
      </c>
      <c r="X135" s="1">
        <f>V135/T135</f>
        <v>18.875</v>
      </c>
      <c r="Y135" s="8"/>
      <c r="Z135" s="3" t="s">
        <v>27</v>
      </c>
      <c r="AA135" s="1">
        <v>151</v>
      </c>
      <c r="AB135" s="1">
        <v>8</v>
      </c>
      <c r="AC135" s="1">
        <f>AA135/AB135</f>
        <v>18.875</v>
      </c>
      <c r="AD135" s="1">
        <v>151</v>
      </c>
      <c r="AE135" s="1">
        <f>AA135-AD135</f>
        <v>0</v>
      </c>
      <c r="AF135" s="1">
        <f>AD135/AB135</f>
        <v>18.875</v>
      </c>
    </row>
    <row r="136" spans="1:48" x14ac:dyDescent="0.25">
      <c r="A136" s="8"/>
      <c r="B136" s="3"/>
      <c r="C136" s="1"/>
      <c r="D136" s="1"/>
      <c r="E136" s="1"/>
      <c r="F136" s="1"/>
      <c r="G136" s="1"/>
      <c r="H136" s="1"/>
      <c r="I136" s="8"/>
      <c r="J136" s="3"/>
      <c r="K136" s="1"/>
      <c r="L136" s="1"/>
      <c r="M136" s="1"/>
      <c r="N136" s="1"/>
      <c r="O136" s="1"/>
      <c r="P136" s="1"/>
      <c r="Q136" s="8"/>
      <c r="R136" s="15" t="s">
        <v>29</v>
      </c>
      <c r="S136" s="1">
        <v>146</v>
      </c>
      <c r="T136" s="1">
        <v>8</v>
      </c>
      <c r="U136" s="1">
        <f t="shared" ref="U136:U139" si="446">S136/T136</f>
        <v>18.25</v>
      </c>
      <c r="V136" s="1">
        <v>146</v>
      </c>
      <c r="W136" s="1">
        <f t="shared" ref="W136:W139" si="447">S136-V136</f>
        <v>0</v>
      </c>
      <c r="X136" s="1">
        <f t="shared" ref="X136:X139" si="448">V136/T136</f>
        <v>18.25</v>
      </c>
      <c r="Y136" s="8"/>
      <c r="Z136" s="15" t="s">
        <v>29</v>
      </c>
      <c r="AA136" s="1">
        <v>146</v>
      </c>
      <c r="AB136" s="1">
        <v>8</v>
      </c>
      <c r="AC136" s="1">
        <f t="shared" ref="AC136:AC139" si="449">AA136/AB136</f>
        <v>18.25</v>
      </c>
      <c r="AD136" s="1">
        <v>146</v>
      </c>
      <c r="AE136" s="1">
        <f t="shared" ref="AE136:AE139" si="450">AA136-AD136</f>
        <v>0</v>
      </c>
      <c r="AF136" s="1">
        <f t="shared" ref="AF136:AF139" si="451">AD136/AB136</f>
        <v>18.25</v>
      </c>
    </row>
    <row r="137" spans="1:48" x14ac:dyDescent="0.25">
      <c r="A137" s="8"/>
      <c r="B137" s="3"/>
      <c r="C137" s="1"/>
      <c r="D137" s="1"/>
      <c r="E137" s="1"/>
      <c r="F137" s="1"/>
      <c r="G137" s="1"/>
      <c r="H137" s="1"/>
      <c r="I137" s="8"/>
      <c r="J137" s="3"/>
      <c r="K137" s="1"/>
      <c r="L137" s="1"/>
      <c r="M137" s="1"/>
      <c r="N137" s="1"/>
      <c r="O137" s="1"/>
      <c r="P137" s="1"/>
      <c r="Q137" s="8"/>
      <c r="R137" s="15" t="s">
        <v>30</v>
      </c>
      <c r="S137" s="1">
        <v>142</v>
      </c>
      <c r="T137" s="1">
        <v>8</v>
      </c>
      <c r="U137" s="1">
        <f t="shared" si="446"/>
        <v>17.75</v>
      </c>
      <c r="V137" s="1">
        <v>142</v>
      </c>
      <c r="W137" s="1">
        <f t="shared" si="447"/>
        <v>0</v>
      </c>
      <c r="X137" s="1">
        <f t="shared" si="448"/>
        <v>17.75</v>
      </c>
      <c r="Y137" s="8"/>
      <c r="Z137" s="15" t="s">
        <v>30</v>
      </c>
      <c r="AA137" s="1">
        <v>142</v>
      </c>
      <c r="AB137" s="1">
        <v>8</v>
      </c>
      <c r="AC137" s="1">
        <f t="shared" si="449"/>
        <v>17.75</v>
      </c>
      <c r="AD137" s="1">
        <v>142</v>
      </c>
      <c r="AE137" s="1">
        <f t="shared" si="450"/>
        <v>0</v>
      </c>
      <c r="AF137" s="1">
        <f t="shared" si="451"/>
        <v>17.75</v>
      </c>
    </row>
    <row r="138" spans="1:48" x14ac:dyDescent="0.25">
      <c r="A138" s="8"/>
      <c r="B138" s="3"/>
      <c r="C138" s="1"/>
      <c r="D138" s="1"/>
      <c r="E138" s="1"/>
      <c r="F138" s="1"/>
      <c r="G138" s="1"/>
      <c r="H138" s="1"/>
      <c r="I138" s="8"/>
      <c r="J138" s="3"/>
      <c r="K138" s="1"/>
      <c r="L138" s="1"/>
      <c r="M138" s="1"/>
      <c r="N138" s="1"/>
      <c r="O138" s="1"/>
      <c r="P138" s="1"/>
      <c r="Q138" s="8"/>
      <c r="R138" s="15" t="s">
        <v>31</v>
      </c>
      <c r="S138" s="1">
        <v>158</v>
      </c>
      <c r="T138" s="1">
        <v>8</v>
      </c>
      <c r="U138" s="1">
        <f t="shared" si="446"/>
        <v>19.75</v>
      </c>
      <c r="V138" s="1">
        <v>158</v>
      </c>
      <c r="W138" s="1">
        <f t="shared" si="447"/>
        <v>0</v>
      </c>
      <c r="X138" s="1">
        <f t="shared" si="448"/>
        <v>19.75</v>
      </c>
      <c r="Y138" s="8"/>
      <c r="Z138" s="15" t="s">
        <v>31</v>
      </c>
      <c r="AA138" s="1">
        <v>158</v>
      </c>
      <c r="AB138" s="1">
        <v>8</v>
      </c>
      <c r="AC138" s="1">
        <f t="shared" si="449"/>
        <v>19.75</v>
      </c>
      <c r="AD138" s="1">
        <v>158</v>
      </c>
      <c r="AE138" s="1">
        <f t="shared" si="450"/>
        <v>0</v>
      </c>
      <c r="AF138" s="1">
        <f t="shared" si="451"/>
        <v>19.75</v>
      </c>
    </row>
    <row r="139" spans="1:48" x14ac:dyDescent="0.25">
      <c r="A139" s="8"/>
      <c r="B139" s="3"/>
      <c r="C139" s="1"/>
      <c r="D139" s="1"/>
      <c r="E139" s="1"/>
      <c r="F139" s="1"/>
      <c r="G139" s="1"/>
      <c r="H139" s="1"/>
      <c r="I139" s="8"/>
      <c r="J139" s="3"/>
      <c r="K139" s="1"/>
      <c r="L139" s="1"/>
      <c r="M139" s="1"/>
      <c r="N139" s="1"/>
      <c r="O139" s="1"/>
      <c r="P139" s="1"/>
      <c r="Q139" s="8"/>
      <c r="R139" s="15" t="s">
        <v>32</v>
      </c>
      <c r="S139" s="1">
        <v>151</v>
      </c>
      <c r="T139" s="1">
        <v>8</v>
      </c>
      <c r="U139" s="1">
        <f t="shared" si="446"/>
        <v>18.875</v>
      </c>
      <c r="V139" s="1">
        <v>151</v>
      </c>
      <c r="W139" s="1">
        <f t="shared" si="447"/>
        <v>0</v>
      </c>
      <c r="X139" s="1">
        <f t="shared" si="448"/>
        <v>18.875</v>
      </c>
      <c r="Y139" s="8"/>
      <c r="Z139" s="15" t="s">
        <v>32</v>
      </c>
      <c r="AA139" s="1">
        <v>151</v>
      </c>
      <c r="AB139" s="1">
        <v>8</v>
      </c>
      <c r="AC139" s="1">
        <f t="shared" si="449"/>
        <v>18.875</v>
      </c>
      <c r="AD139" s="1">
        <v>151</v>
      </c>
      <c r="AE139" s="1">
        <f t="shared" si="450"/>
        <v>0</v>
      </c>
      <c r="AF139" s="1">
        <f t="shared" si="451"/>
        <v>18.875</v>
      </c>
    </row>
    <row r="140" spans="1:48" ht="15.75" thickBot="1" x14ac:dyDescent="0.3">
      <c r="A140" s="8"/>
      <c r="B140" s="3"/>
      <c r="C140" s="1"/>
      <c r="D140" s="1"/>
      <c r="E140" s="1"/>
      <c r="F140" s="1"/>
      <c r="G140" s="1"/>
      <c r="H140" s="1"/>
      <c r="I140" s="8"/>
      <c r="J140" s="3"/>
      <c r="K140" s="1"/>
      <c r="L140" s="1"/>
      <c r="M140" s="1"/>
      <c r="N140" s="1"/>
      <c r="O140" s="1"/>
      <c r="P140" s="1"/>
      <c r="Q140" s="8"/>
      <c r="Y140" s="8"/>
    </row>
    <row r="141" spans="1:48" x14ac:dyDescent="0.25">
      <c r="A141" s="8"/>
      <c r="B141" s="17" t="s">
        <v>33</v>
      </c>
      <c r="C141" s="1">
        <f t="shared" ref="C141:H141" si="452">AVERAGE(C131:C140)</f>
        <v>291.25</v>
      </c>
      <c r="D141" s="1">
        <f t="shared" si="452"/>
        <v>8.5</v>
      </c>
      <c r="E141" s="1">
        <f t="shared" si="452"/>
        <v>34.236111111111107</v>
      </c>
      <c r="F141" s="1">
        <f t="shared" si="452"/>
        <v>290.75</v>
      </c>
      <c r="G141" s="1">
        <f t="shared" si="452"/>
        <v>0.5</v>
      </c>
      <c r="H141" s="18">
        <f t="shared" si="452"/>
        <v>34.180555555555557</v>
      </c>
      <c r="I141" s="8"/>
      <c r="J141" s="17" t="s">
        <v>33</v>
      </c>
      <c r="K141" s="1">
        <f t="shared" ref="K141:P141" si="453">AVERAGE(K131:K140)</f>
        <v>291.25</v>
      </c>
      <c r="L141" s="1">
        <f t="shared" si="453"/>
        <v>8.5</v>
      </c>
      <c r="M141" s="1">
        <f t="shared" si="453"/>
        <v>34.236111111111107</v>
      </c>
      <c r="N141" s="1">
        <f t="shared" si="453"/>
        <v>290.75</v>
      </c>
      <c r="O141" s="1">
        <f t="shared" si="453"/>
        <v>0.5</v>
      </c>
      <c r="P141" s="18">
        <f t="shared" si="453"/>
        <v>34.180555555555557</v>
      </c>
      <c r="Q141" s="8"/>
      <c r="R141" s="17" t="s">
        <v>33</v>
      </c>
      <c r="S141" s="1">
        <f t="shared" ref="S141:X141" si="454">AVERAGE(S131:S139)</f>
        <v>148.55555555555554</v>
      </c>
      <c r="T141" s="1">
        <f t="shared" si="454"/>
        <v>8</v>
      </c>
      <c r="U141" s="1">
        <f t="shared" si="454"/>
        <v>18.569444444444443</v>
      </c>
      <c r="V141" s="1">
        <f t="shared" si="454"/>
        <v>148.55555555555554</v>
      </c>
      <c r="W141" s="1">
        <f t="shared" si="454"/>
        <v>0</v>
      </c>
      <c r="X141" s="21">
        <f t="shared" si="454"/>
        <v>18.569444444444443</v>
      </c>
      <c r="Y141" s="8"/>
      <c r="Z141" s="17" t="s">
        <v>33</v>
      </c>
      <c r="AA141" s="1">
        <f t="shared" ref="AA141:AF141" si="455">AVERAGE(AA131:AA139)</f>
        <v>148.55555555555554</v>
      </c>
      <c r="AB141" s="1">
        <f t="shared" si="455"/>
        <v>8</v>
      </c>
      <c r="AC141" s="1">
        <f t="shared" si="455"/>
        <v>18.569444444444443</v>
      </c>
      <c r="AD141" s="1">
        <f t="shared" si="455"/>
        <v>148.55555555555554</v>
      </c>
      <c r="AE141" s="1">
        <f t="shared" si="455"/>
        <v>0</v>
      </c>
      <c r="AF141" s="21">
        <f t="shared" si="455"/>
        <v>18.569444444444443</v>
      </c>
      <c r="AH141" s="27" t="s">
        <v>33</v>
      </c>
      <c r="AI141" s="1">
        <f t="shared" ref="AI141:AN141" si="456">AVERAGE(AI131:AI140)</f>
        <v>170.75</v>
      </c>
      <c r="AJ141" s="1">
        <f t="shared" si="456"/>
        <v>9.25</v>
      </c>
      <c r="AK141" s="1">
        <f t="shared" si="456"/>
        <v>18.472222222222221</v>
      </c>
      <c r="AL141" s="1">
        <f t="shared" si="456"/>
        <v>170.75</v>
      </c>
      <c r="AM141" s="1">
        <f t="shared" si="456"/>
        <v>0</v>
      </c>
      <c r="AN141" s="31">
        <f t="shared" si="456"/>
        <v>18.472222222222221</v>
      </c>
      <c r="AP141" s="27" t="s">
        <v>33</v>
      </c>
      <c r="AQ141" s="1">
        <f t="shared" ref="AQ141:AV141" si="457">AVERAGE(AQ131:AQ140)</f>
        <v>170.75</v>
      </c>
      <c r="AR141" s="1">
        <f t="shared" si="457"/>
        <v>9.25</v>
      </c>
      <c r="AS141" s="1">
        <f t="shared" si="457"/>
        <v>18.472222222222221</v>
      </c>
      <c r="AT141" s="1">
        <f t="shared" si="457"/>
        <v>170.75</v>
      </c>
      <c r="AU141" s="1">
        <f t="shared" si="457"/>
        <v>0</v>
      </c>
      <c r="AV141" s="31">
        <f t="shared" si="457"/>
        <v>18.472222222222221</v>
      </c>
    </row>
    <row r="142" spans="1:48" x14ac:dyDescent="0.25">
      <c r="A142" s="8"/>
      <c r="B142" s="17" t="s">
        <v>34</v>
      </c>
      <c r="C142" s="1">
        <f t="shared" ref="C142:H142" si="458">STDEV(C131:C140)</f>
        <v>34.101563991504356</v>
      </c>
      <c r="D142" s="1">
        <f t="shared" si="458"/>
        <v>0.57735026918962573</v>
      </c>
      <c r="E142" s="1">
        <f t="shared" si="458"/>
        <v>3.0128966620673028</v>
      </c>
      <c r="F142" s="1">
        <f t="shared" si="458"/>
        <v>33.688524257774588</v>
      </c>
      <c r="G142" s="1">
        <f t="shared" si="458"/>
        <v>1</v>
      </c>
      <c r="H142" s="19">
        <f t="shared" si="458"/>
        <v>3.0016070798371319</v>
      </c>
      <c r="I142" s="8"/>
      <c r="J142" s="17" t="s">
        <v>34</v>
      </c>
      <c r="K142" s="1">
        <f t="shared" ref="K142:P142" si="459">STDEV(K131:K140)</f>
        <v>34.101563991504356</v>
      </c>
      <c r="L142" s="1">
        <f t="shared" si="459"/>
        <v>0.57735026918962573</v>
      </c>
      <c r="M142" s="1">
        <f t="shared" si="459"/>
        <v>3.0128966620673028</v>
      </c>
      <c r="N142" s="1">
        <f t="shared" si="459"/>
        <v>33.688524257774588</v>
      </c>
      <c r="O142" s="1">
        <f t="shared" si="459"/>
        <v>1</v>
      </c>
      <c r="P142" s="19">
        <f t="shared" si="459"/>
        <v>3.0016070798371319</v>
      </c>
      <c r="Q142" s="8"/>
      <c r="R142" s="17" t="s">
        <v>34</v>
      </c>
      <c r="S142" s="1">
        <f t="shared" ref="S142:X142" si="460">STDEV(S131:S139)</f>
        <v>10.513219191940108</v>
      </c>
      <c r="T142" s="1">
        <f t="shared" si="460"/>
        <v>0</v>
      </c>
      <c r="U142" s="1">
        <f t="shared" si="460"/>
        <v>1.3141523989925135</v>
      </c>
      <c r="V142" s="1">
        <f t="shared" si="460"/>
        <v>10.513219191940108</v>
      </c>
      <c r="W142" s="1">
        <f t="shared" si="460"/>
        <v>0</v>
      </c>
      <c r="X142" s="22">
        <f t="shared" si="460"/>
        <v>1.3141523989925135</v>
      </c>
      <c r="Y142" s="8"/>
      <c r="Z142" s="17" t="s">
        <v>34</v>
      </c>
      <c r="AA142" s="1">
        <f t="shared" ref="AA142:AF142" si="461">STDEV(AA131:AA139)</f>
        <v>10.513219191940108</v>
      </c>
      <c r="AB142" s="1">
        <f t="shared" si="461"/>
        <v>0</v>
      </c>
      <c r="AC142" s="1">
        <f t="shared" si="461"/>
        <v>1.3141523989925135</v>
      </c>
      <c r="AD142" s="1">
        <f t="shared" si="461"/>
        <v>10.513219191940108</v>
      </c>
      <c r="AE142" s="1">
        <f t="shared" si="461"/>
        <v>0</v>
      </c>
      <c r="AF142" s="22">
        <f t="shared" si="461"/>
        <v>1.3141523989925135</v>
      </c>
      <c r="AH142" s="27" t="s">
        <v>34</v>
      </c>
      <c r="AI142" s="1">
        <f t="shared" ref="AI142:AN142" si="462">STDEV(AI131:AI140)</f>
        <v>13.351029922818689</v>
      </c>
      <c r="AJ142" s="1">
        <f t="shared" si="462"/>
        <v>0.5</v>
      </c>
      <c r="AK142" s="1">
        <f t="shared" si="462"/>
        <v>1.3528661846539909</v>
      </c>
      <c r="AL142" s="1">
        <f t="shared" si="462"/>
        <v>13.351029922818689</v>
      </c>
      <c r="AM142" s="1">
        <f t="shared" si="462"/>
        <v>0</v>
      </c>
      <c r="AN142" s="32">
        <f t="shared" si="462"/>
        <v>1.3528661846539909</v>
      </c>
      <c r="AP142" s="27" t="s">
        <v>34</v>
      </c>
      <c r="AQ142" s="1">
        <f t="shared" ref="AQ142:AV142" si="463">STDEV(AQ131:AQ140)</f>
        <v>13.351029922818689</v>
      </c>
      <c r="AR142" s="1">
        <f t="shared" si="463"/>
        <v>0.5</v>
      </c>
      <c r="AS142" s="1">
        <f t="shared" si="463"/>
        <v>1.3528661846539909</v>
      </c>
      <c r="AT142" s="1">
        <f t="shared" si="463"/>
        <v>13.351029922818689</v>
      </c>
      <c r="AU142" s="1">
        <f t="shared" si="463"/>
        <v>0</v>
      </c>
      <c r="AV142" s="32">
        <f t="shared" si="463"/>
        <v>1.3528661846539909</v>
      </c>
    </row>
    <row r="143" spans="1:48" x14ac:dyDescent="0.25">
      <c r="A143" s="8"/>
      <c r="B143" s="17" t="s">
        <v>35</v>
      </c>
      <c r="C143" s="1">
        <f>C142/SQRT(C144)</f>
        <v>17.050781995752178</v>
      </c>
      <c r="D143" s="1">
        <f t="shared" ref="D143:H143" si="464">D142/SQRT(D144)</f>
        <v>0.28867513459481287</v>
      </c>
      <c r="E143" s="1">
        <f t="shared" si="464"/>
        <v>1.5064483310336514</v>
      </c>
      <c r="F143" s="1">
        <f t="shared" si="464"/>
        <v>16.844262128887294</v>
      </c>
      <c r="G143" s="1">
        <f t="shared" si="464"/>
        <v>0.5</v>
      </c>
      <c r="H143" s="19">
        <f t="shared" si="464"/>
        <v>1.500803539918566</v>
      </c>
      <c r="I143" s="8"/>
      <c r="J143" s="17" t="s">
        <v>35</v>
      </c>
      <c r="K143" s="1">
        <f>K142/SQRT(K144)</f>
        <v>17.050781995752178</v>
      </c>
      <c r="L143" s="1">
        <f t="shared" ref="L143:P143" si="465">L142/SQRT(L144)</f>
        <v>0.28867513459481287</v>
      </c>
      <c r="M143" s="1">
        <f t="shared" si="465"/>
        <v>1.5064483310336514</v>
      </c>
      <c r="N143" s="1">
        <f t="shared" si="465"/>
        <v>16.844262128887294</v>
      </c>
      <c r="O143" s="1">
        <f t="shared" si="465"/>
        <v>0.5</v>
      </c>
      <c r="P143" s="19">
        <f t="shared" si="465"/>
        <v>1.500803539918566</v>
      </c>
      <c r="Q143" s="8"/>
      <c r="R143" s="17" t="s">
        <v>35</v>
      </c>
      <c r="S143" s="1">
        <f>S142/SQRT(S144)</f>
        <v>3.5044063973133692</v>
      </c>
      <c r="T143" s="1">
        <f t="shared" ref="T143:X143" si="466">T142/SQRT(T144)</f>
        <v>0</v>
      </c>
      <c r="U143" s="1">
        <f t="shared" si="466"/>
        <v>0.43805079966417115</v>
      </c>
      <c r="V143" s="1">
        <f t="shared" si="466"/>
        <v>3.5044063973133692</v>
      </c>
      <c r="W143" s="1">
        <f t="shared" si="466"/>
        <v>0</v>
      </c>
      <c r="X143" s="22">
        <f t="shared" si="466"/>
        <v>0.43805079966417115</v>
      </c>
      <c r="Y143" s="8"/>
      <c r="Z143" s="17" t="s">
        <v>35</v>
      </c>
      <c r="AA143" s="1">
        <f>AA142/SQRT(AA144)</f>
        <v>3.5044063973133692</v>
      </c>
      <c r="AB143" s="1">
        <f t="shared" ref="AB143:AF143" si="467">AB142/SQRT(AB144)</f>
        <v>0</v>
      </c>
      <c r="AC143" s="1">
        <f t="shared" si="467"/>
        <v>0.43805079966417115</v>
      </c>
      <c r="AD143" s="1">
        <f t="shared" si="467"/>
        <v>3.5044063973133692</v>
      </c>
      <c r="AE143" s="1">
        <f t="shared" si="467"/>
        <v>0</v>
      </c>
      <c r="AF143" s="22">
        <f t="shared" si="467"/>
        <v>0.43805079966417115</v>
      </c>
      <c r="AH143" s="27" t="s">
        <v>35</v>
      </c>
      <c r="AI143" s="1">
        <f>AI142/SQRT(AI144)</f>
        <v>6.6755149614093447</v>
      </c>
      <c r="AJ143" s="1">
        <f t="shared" ref="AJ143:AN143" si="468">AJ142/SQRT(AJ144)</f>
        <v>0.25</v>
      </c>
      <c r="AK143" s="1">
        <f t="shared" si="468"/>
        <v>0.67643309232699544</v>
      </c>
      <c r="AL143" s="1">
        <f t="shared" si="468"/>
        <v>6.6755149614093447</v>
      </c>
      <c r="AM143" s="1">
        <f t="shared" si="468"/>
        <v>0</v>
      </c>
      <c r="AN143" s="32">
        <f t="shared" si="468"/>
        <v>0.67643309232699544</v>
      </c>
      <c r="AP143" s="27" t="s">
        <v>35</v>
      </c>
      <c r="AQ143" s="1">
        <f>AQ142/SQRT(AQ144)</f>
        <v>6.6755149614093447</v>
      </c>
      <c r="AR143" s="1">
        <f t="shared" ref="AR143:AV143" si="469">AR142/SQRT(AR144)</f>
        <v>0.25</v>
      </c>
      <c r="AS143" s="1">
        <f t="shared" si="469"/>
        <v>0.67643309232699544</v>
      </c>
      <c r="AT143" s="1">
        <f t="shared" si="469"/>
        <v>6.6755149614093447</v>
      </c>
      <c r="AU143" s="1">
        <f t="shared" si="469"/>
        <v>0</v>
      </c>
      <c r="AV143" s="32">
        <f t="shared" si="469"/>
        <v>0.67643309232699544</v>
      </c>
    </row>
    <row r="144" spans="1:48" ht="15.75" thickBot="1" x14ac:dyDescent="0.3">
      <c r="A144" s="8"/>
      <c r="B144" s="17" t="s">
        <v>36</v>
      </c>
      <c r="C144" s="1">
        <f t="shared" ref="C144:H144" si="470">COUNTA(C131:C140)</f>
        <v>4</v>
      </c>
      <c r="D144" s="1">
        <f t="shared" si="470"/>
        <v>4</v>
      </c>
      <c r="E144" s="1">
        <f t="shared" si="470"/>
        <v>4</v>
      </c>
      <c r="F144" s="1">
        <f t="shared" si="470"/>
        <v>4</v>
      </c>
      <c r="G144" s="1">
        <f t="shared" si="470"/>
        <v>4</v>
      </c>
      <c r="H144" s="20">
        <f t="shared" si="470"/>
        <v>4</v>
      </c>
      <c r="I144" s="8"/>
      <c r="J144" s="17" t="s">
        <v>36</v>
      </c>
      <c r="K144" s="1">
        <f t="shared" ref="K144:P144" si="471">COUNTA(K131:K140)</f>
        <v>4</v>
      </c>
      <c r="L144" s="1">
        <f t="shared" si="471"/>
        <v>4</v>
      </c>
      <c r="M144" s="1">
        <f t="shared" si="471"/>
        <v>4</v>
      </c>
      <c r="N144" s="1">
        <f t="shared" si="471"/>
        <v>4</v>
      </c>
      <c r="O144" s="1">
        <f t="shared" si="471"/>
        <v>4</v>
      </c>
      <c r="P144" s="20">
        <f t="shared" si="471"/>
        <v>4</v>
      </c>
      <c r="Q144" s="8"/>
      <c r="R144" s="17" t="s">
        <v>36</v>
      </c>
      <c r="S144" s="1">
        <f t="shared" ref="S144:X144" si="472">COUNTA(S131:S139)</f>
        <v>9</v>
      </c>
      <c r="T144" s="1">
        <f t="shared" si="472"/>
        <v>9</v>
      </c>
      <c r="U144" s="1">
        <f t="shared" si="472"/>
        <v>9</v>
      </c>
      <c r="V144" s="1">
        <f t="shared" si="472"/>
        <v>9</v>
      </c>
      <c r="W144" s="1">
        <f t="shared" si="472"/>
        <v>9</v>
      </c>
      <c r="X144" s="23">
        <f t="shared" si="472"/>
        <v>9</v>
      </c>
      <c r="Y144" s="8"/>
      <c r="Z144" s="17" t="s">
        <v>36</v>
      </c>
      <c r="AA144" s="1">
        <f t="shared" ref="AA144:AF144" si="473">COUNTA(AA131:AA139)</f>
        <v>9</v>
      </c>
      <c r="AB144" s="1">
        <f t="shared" si="473"/>
        <v>9</v>
      </c>
      <c r="AC144" s="1">
        <f t="shared" si="473"/>
        <v>9</v>
      </c>
      <c r="AD144" s="1">
        <f t="shared" si="473"/>
        <v>9</v>
      </c>
      <c r="AE144" s="1">
        <f t="shared" si="473"/>
        <v>9</v>
      </c>
      <c r="AF144" s="23">
        <f t="shared" si="473"/>
        <v>9</v>
      </c>
      <c r="AH144" s="27" t="s">
        <v>36</v>
      </c>
      <c r="AI144" s="1">
        <f t="shared" ref="AI144:AN144" si="474">COUNTA(AI131:AI140)</f>
        <v>4</v>
      </c>
      <c r="AJ144" s="1">
        <f t="shared" si="474"/>
        <v>4</v>
      </c>
      <c r="AK144" s="1">
        <f t="shared" si="474"/>
        <v>4</v>
      </c>
      <c r="AL144" s="1">
        <f t="shared" si="474"/>
        <v>4</v>
      </c>
      <c r="AM144" s="1">
        <f t="shared" si="474"/>
        <v>4</v>
      </c>
      <c r="AN144" s="33">
        <f t="shared" si="474"/>
        <v>4</v>
      </c>
      <c r="AP144" s="27" t="s">
        <v>36</v>
      </c>
      <c r="AQ144" s="1">
        <f t="shared" ref="AQ144:AV144" si="475">COUNTA(AQ131:AQ140)</f>
        <v>4</v>
      </c>
      <c r="AR144" s="1">
        <f t="shared" si="475"/>
        <v>4</v>
      </c>
      <c r="AS144" s="1">
        <f t="shared" si="475"/>
        <v>4</v>
      </c>
      <c r="AT144" s="1">
        <f t="shared" si="475"/>
        <v>4</v>
      </c>
      <c r="AU144" s="1">
        <f t="shared" si="475"/>
        <v>4</v>
      </c>
      <c r="AV144" s="33">
        <f t="shared" si="475"/>
        <v>4</v>
      </c>
    </row>
    <row r="145" spans="1:49" x14ac:dyDescent="0.25">
      <c r="A145" s="8"/>
      <c r="B145" s="3"/>
      <c r="C145" s="2"/>
      <c r="D145" s="1"/>
      <c r="E145" s="1"/>
      <c r="F145" s="1"/>
      <c r="G145" s="1"/>
      <c r="H145" s="1"/>
      <c r="I145" s="8"/>
      <c r="J145" s="3"/>
      <c r="K145" s="2"/>
      <c r="L145" s="1"/>
      <c r="M145" s="1"/>
      <c r="N145" s="1"/>
      <c r="O145" s="1"/>
      <c r="P145" s="1"/>
      <c r="Q145" s="8"/>
      <c r="R145" s="3"/>
      <c r="S145" s="2"/>
      <c r="T145" s="1"/>
      <c r="U145" s="1"/>
      <c r="V145" s="1"/>
      <c r="W145" s="1"/>
      <c r="X145" s="1"/>
      <c r="Y145" s="8"/>
      <c r="Z145" s="3"/>
      <c r="AA145" s="2"/>
      <c r="AB145" s="1"/>
      <c r="AC145" s="1"/>
      <c r="AD145" s="1"/>
      <c r="AE145" s="1"/>
      <c r="AF145" s="1"/>
    </row>
    <row r="146" spans="1:49" ht="17.25" x14ac:dyDescent="0.25">
      <c r="B146" s="13" t="s">
        <v>46</v>
      </c>
      <c r="J146" s="13" t="s">
        <v>47</v>
      </c>
      <c r="Q146" s="8"/>
      <c r="R146" s="14" t="s">
        <v>46</v>
      </c>
      <c r="S146" s="1"/>
      <c r="T146" s="1"/>
      <c r="U146" s="1"/>
      <c r="V146" s="1"/>
      <c r="W146" s="1"/>
      <c r="X146" s="1"/>
      <c r="Y146" s="8"/>
      <c r="Z146" s="14" t="s">
        <v>47</v>
      </c>
      <c r="AA146" s="1"/>
      <c r="AB146" s="1"/>
      <c r="AC146" s="1"/>
      <c r="AD146" s="1"/>
      <c r="AE146" s="1"/>
      <c r="AF146" s="1"/>
      <c r="AH146" s="28" t="s">
        <v>46</v>
      </c>
      <c r="AP146" s="28" t="s">
        <v>47</v>
      </c>
    </row>
    <row r="147" spans="1:49" x14ac:dyDescent="0.25">
      <c r="B147" s="15" t="s">
        <v>62</v>
      </c>
      <c r="C147" s="1">
        <v>339</v>
      </c>
      <c r="D147" s="1">
        <v>9</v>
      </c>
      <c r="E147" s="1">
        <f t="shared" ref="E147:E149" si="476">C147/D147</f>
        <v>37.666666666666664</v>
      </c>
      <c r="F147" s="1">
        <v>339</v>
      </c>
      <c r="G147" s="1">
        <f t="shared" ref="G147:G149" si="477">C147-F147</f>
        <v>0</v>
      </c>
      <c r="H147" s="1">
        <f>F147/D147</f>
        <v>37.666666666666664</v>
      </c>
      <c r="J147" s="15" t="s">
        <v>70</v>
      </c>
      <c r="K147" s="1">
        <v>339</v>
      </c>
      <c r="L147" s="1">
        <v>9</v>
      </c>
      <c r="M147" s="1">
        <f t="shared" ref="M147:M150" si="478">K147/L147</f>
        <v>37.666666666666664</v>
      </c>
      <c r="N147" s="1">
        <v>339</v>
      </c>
      <c r="O147" s="1">
        <f t="shared" ref="O147:O150" si="479">K147-N147</f>
        <v>0</v>
      </c>
      <c r="P147" s="1">
        <f>N147/L147</f>
        <v>37.666666666666664</v>
      </c>
      <c r="Q147" s="8"/>
      <c r="R147" s="15" t="s">
        <v>74</v>
      </c>
      <c r="S147" s="1">
        <v>147</v>
      </c>
      <c r="T147" s="1">
        <v>9</v>
      </c>
      <c r="U147" s="1">
        <f t="shared" ref="U147:U150" si="480">S147/T147</f>
        <v>16.333333333333332</v>
      </c>
      <c r="V147" s="1">
        <v>147</v>
      </c>
      <c r="W147" s="1">
        <f t="shared" ref="W147:W150" si="481">S147-V147</f>
        <v>0</v>
      </c>
      <c r="X147" s="1">
        <f>V147/T147</f>
        <v>16.333333333333332</v>
      </c>
      <c r="Y147" s="8"/>
      <c r="Z147" s="15" t="s">
        <v>78</v>
      </c>
      <c r="AA147" s="1">
        <v>180</v>
      </c>
      <c r="AB147" s="1">
        <v>9</v>
      </c>
      <c r="AC147" s="1">
        <f t="shared" ref="AC147:AC151" si="482">AA147/AB147</f>
        <v>20</v>
      </c>
      <c r="AD147" s="1">
        <v>179</v>
      </c>
      <c r="AE147" s="1">
        <f t="shared" ref="AE147:AE149" si="483">AA147-AD147</f>
        <v>1</v>
      </c>
      <c r="AF147" s="1">
        <f>AD147/AB147</f>
        <v>19.888888888888889</v>
      </c>
      <c r="AH147" s="15" t="s">
        <v>65</v>
      </c>
      <c r="AI147" s="1">
        <v>95</v>
      </c>
      <c r="AJ147" s="1">
        <v>10</v>
      </c>
      <c r="AK147" s="1">
        <f t="shared" ref="AK147:AK150" si="484">AI147/AJ147</f>
        <v>9.5</v>
      </c>
      <c r="AL147" s="1">
        <v>92</v>
      </c>
      <c r="AM147" s="1">
        <f t="shared" ref="AM147" si="485">AI147-AL147</f>
        <v>3</v>
      </c>
      <c r="AN147" s="1">
        <f t="shared" ref="AN147:AN150" si="486">AL147/AJ147</f>
        <v>9.1999999999999993</v>
      </c>
      <c r="AP147" s="15" t="s">
        <v>83</v>
      </c>
      <c r="AQ147" s="1">
        <v>173</v>
      </c>
      <c r="AR147" s="1">
        <v>9</v>
      </c>
      <c r="AS147" s="1">
        <f t="shared" ref="AS147:AS150" si="487">AQ147/AR147</f>
        <v>19.222222222222221</v>
      </c>
      <c r="AT147" s="1">
        <v>173</v>
      </c>
      <c r="AU147" s="1">
        <f t="shared" ref="AU147" si="488">AQ147-AT147</f>
        <v>0</v>
      </c>
      <c r="AV147" s="1">
        <f t="shared" ref="AV147:AV150" si="489">AT147/AR147</f>
        <v>19.222222222222221</v>
      </c>
    </row>
    <row r="148" spans="1:49" x14ac:dyDescent="0.25">
      <c r="B148" s="15" t="s">
        <v>63</v>
      </c>
      <c r="C148" s="1">
        <v>342</v>
      </c>
      <c r="D148" s="1">
        <v>9</v>
      </c>
      <c r="E148" s="1">
        <f t="shared" si="476"/>
        <v>38</v>
      </c>
      <c r="F148" s="1">
        <v>342</v>
      </c>
      <c r="G148" s="1">
        <f t="shared" si="477"/>
        <v>0</v>
      </c>
      <c r="H148" s="1">
        <f t="shared" ref="H148:H149" si="490">F148/D148</f>
        <v>38</v>
      </c>
      <c r="J148" s="15" t="s">
        <v>71</v>
      </c>
      <c r="K148" s="1">
        <v>305</v>
      </c>
      <c r="L148" s="1">
        <v>9</v>
      </c>
      <c r="M148" s="1">
        <f t="shared" si="478"/>
        <v>33.888888888888886</v>
      </c>
      <c r="N148" s="1">
        <v>305</v>
      </c>
      <c r="O148" s="1">
        <f t="shared" si="479"/>
        <v>0</v>
      </c>
      <c r="P148" s="1">
        <f t="shared" ref="P148:P150" si="491">N148/L148</f>
        <v>33.888888888888886</v>
      </c>
      <c r="Q148" s="8"/>
      <c r="R148" s="15" t="s">
        <v>75</v>
      </c>
      <c r="S148" s="1">
        <v>159</v>
      </c>
      <c r="T148" s="1">
        <v>9</v>
      </c>
      <c r="U148" s="1">
        <f t="shared" si="480"/>
        <v>17.666666666666668</v>
      </c>
      <c r="V148" s="1">
        <v>159</v>
      </c>
      <c r="W148" s="1">
        <f t="shared" si="481"/>
        <v>0</v>
      </c>
      <c r="X148" s="1">
        <f t="shared" ref="X148:X150" si="492">V148/T148</f>
        <v>17.666666666666668</v>
      </c>
      <c r="Y148" s="8"/>
      <c r="Z148" s="15" t="s">
        <v>79</v>
      </c>
      <c r="AA148" s="1">
        <v>168</v>
      </c>
      <c r="AB148" s="1">
        <v>9</v>
      </c>
      <c r="AC148" s="1">
        <f t="shared" si="482"/>
        <v>18.666666666666668</v>
      </c>
      <c r="AD148" s="1">
        <v>168</v>
      </c>
      <c r="AE148" s="1">
        <f t="shared" si="483"/>
        <v>0</v>
      </c>
      <c r="AF148" s="1">
        <f t="shared" ref="AF148:AF151" si="493">AD148/AB148</f>
        <v>18.666666666666668</v>
      </c>
      <c r="AH148" s="15" t="s">
        <v>66</v>
      </c>
      <c r="AI148" s="1">
        <v>131</v>
      </c>
      <c r="AJ148" s="1">
        <v>10</v>
      </c>
      <c r="AK148" s="1">
        <f t="shared" si="484"/>
        <v>13.1</v>
      </c>
      <c r="AL148" s="1">
        <v>116</v>
      </c>
      <c r="AM148" s="1">
        <f>AI148-AL148</f>
        <v>15</v>
      </c>
      <c r="AN148" s="1">
        <f t="shared" si="486"/>
        <v>11.6</v>
      </c>
      <c r="AP148" s="15" t="s">
        <v>84</v>
      </c>
      <c r="AQ148" s="1">
        <v>165</v>
      </c>
      <c r="AR148" s="1">
        <v>9</v>
      </c>
      <c r="AS148" s="1">
        <f t="shared" si="487"/>
        <v>18.333333333333332</v>
      </c>
      <c r="AT148" s="1">
        <v>165</v>
      </c>
      <c r="AU148" s="1">
        <f>AQ148-AT148</f>
        <v>0</v>
      </c>
      <c r="AV148" s="1">
        <f t="shared" si="489"/>
        <v>18.333333333333332</v>
      </c>
    </row>
    <row r="149" spans="1:49" x14ac:dyDescent="0.25">
      <c r="B149" s="15" t="s">
        <v>64</v>
      </c>
      <c r="C149" s="1">
        <v>353</v>
      </c>
      <c r="D149" s="1">
        <v>9</v>
      </c>
      <c r="E149" s="1">
        <f t="shared" si="476"/>
        <v>39.222222222222221</v>
      </c>
      <c r="F149" s="1">
        <v>352</v>
      </c>
      <c r="G149" s="1">
        <f t="shared" si="477"/>
        <v>1</v>
      </c>
      <c r="H149" s="1">
        <f t="shared" si="490"/>
        <v>39.111111111111114</v>
      </c>
      <c r="J149" s="15" t="s">
        <v>72</v>
      </c>
      <c r="K149" s="1">
        <v>340</v>
      </c>
      <c r="L149" s="1">
        <v>9</v>
      </c>
      <c r="M149" s="1">
        <f t="shared" si="478"/>
        <v>37.777777777777779</v>
      </c>
      <c r="N149" s="1">
        <v>340</v>
      </c>
      <c r="O149" s="1">
        <f t="shared" si="479"/>
        <v>0</v>
      </c>
      <c r="P149" s="1">
        <f t="shared" si="491"/>
        <v>37.777777777777779</v>
      </c>
      <c r="Q149" s="8"/>
      <c r="R149" s="15" t="s">
        <v>76</v>
      </c>
      <c r="S149" s="1">
        <v>152</v>
      </c>
      <c r="T149" s="1">
        <v>9</v>
      </c>
      <c r="U149" s="1">
        <f t="shared" si="480"/>
        <v>16.888888888888889</v>
      </c>
      <c r="V149" s="1">
        <v>151</v>
      </c>
      <c r="W149" s="1">
        <f t="shared" si="481"/>
        <v>1</v>
      </c>
      <c r="X149" s="1">
        <f t="shared" si="492"/>
        <v>16.777777777777779</v>
      </c>
      <c r="Y149" s="8"/>
      <c r="Z149" s="15" t="s">
        <v>80</v>
      </c>
      <c r="AA149" s="1">
        <v>180</v>
      </c>
      <c r="AB149" s="1">
        <v>10</v>
      </c>
      <c r="AC149" s="1">
        <f t="shared" si="482"/>
        <v>18</v>
      </c>
      <c r="AD149" s="1">
        <v>180</v>
      </c>
      <c r="AE149" s="1">
        <f t="shared" si="483"/>
        <v>0</v>
      </c>
      <c r="AF149" s="1">
        <f t="shared" si="493"/>
        <v>18</v>
      </c>
      <c r="AH149" s="15" t="s">
        <v>67</v>
      </c>
      <c r="AI149" s="1">
        <v>96</v>
      </c>
      <c r="AJ149" s="1">
        <v>9</v>
      </c>
      <c r="AK149" s="1">
        <f t="shared" si="484"/>
        <v>10.666666666666666</v>
      </c>
      <c r="AL149" s="1">
        <v>96</v>
      </c>
      <c r="AM149" s="1">
        <f t="shared" ref="AM149:AM150" si="494">AI149-AL149</f>
        <v>0</v>
      </c>
      <c r="AN149" s="1">
        <f t="shared" si="486"/>
        <v>10.666666666666666</v>
      </c>
      <c r="AP149" s="15" t="s">
        <v>85</v>
      </c>
      <c r="AQ149" s="1">
        <v>216</v>
      </c>
      <c r="AR149" s="1">
        <v>11</v>
      </c>
      <c r="AS149" s="1">
        <f t="shared" si="487"/>
        <v>19.636363636363637</v>
      </c>
      <c r="AT149" s="1">
        <v>216</v>
      </c>
      <c r="AU149" s="1">
        <f t="shared" ref="AU149:AU150" si="495">AQ149-AT149</f>
        <v>0</v>
      </c>
      <c r="AV149" s="1">
        <f t="shared" si="489"/>
        <v>19.636363636363637</v>
      </c>
    </row>
    <row r="150" spans="1:49" x14ac:dyDescent="0.25">
      <c r="B150" s="15" t="s">
        <v>69</v>
      </c>
      <c r="C150" s="1">
        <v>351</v>
      </c>
      <c r="D150" s="1">
        <v>9</v>
      </c>
      <c r="E150" s="1">
        <f>C150/D150</f>
        <v>39</v>
      </c>
      <c r="F150" s="1">
        <v>351</v>
      </c>
      <c r="G150" s="1">
        <f>C150-F150</f>
        <v>0</v>
      </c>
      <c r="H150" s="1">
        <f>F150/D150</f>
        <v>39</v>
      </c>
      <c r="J150" s="15" t="s">
        <v>73</v>
      </c>
      <c r="K150" s="1">
        <v>358</v>
      </c>
      <c r="L150" s="1">
        <v>9</v>
      </c>
      <c r="M150" s="1">
        <f t="shared" si="478"/>
        <v>39.777777777777779</v>
      </c>
      <c r="N150" s="1">
        <v>358</v>
      </c>
      <c r="O150" s="1">
        <f t="shared" si="479"/>
        <v>0</v>
      </c>
      <c r="P150" s="1">
        <f t="shared" si="491"/>
        <v>39.777777777777779</v>
      </c>
      <c r="Q150" s="8"/>
      <c r="R150" s="15" t="s">
        <v>77</v>
      </c>
      <c r="S150" s="1">
        <v>144</v>
      </c>
      <c r="T150" s="1">
        <v>9</v>
      </c>
      <c r="U150" s="1">
        <f t="shared" si="480"/>
        <v>16</v>
      </c>
      <c r="V150" s="1">
        <v>143</v>
      </c>
      <c r="W150" s="1">
        <f t="shared" si="481"/>
        <v>1</v>
      </c>
      <c r="X150" s="1">
        <f t="shared" si="492"/>
        <v>15.888888888888889</v>
      </c>
      <c r="Y150" s="8"/>
      <c r="Z150" s="15" t="s">
        <v>81</v>
      </c>
      <c r="AA150" s="1">
        <v>175</v>
      </c>
      <c r="AB150" s="1">
        <v>9</v>
      </c>
      <c r="AC150" s="1">
        <f t="shared" si="482"/>
        <v>19.444444444444443</v>
      </c>
      <c r="AD150" s="1">
        <v>175</v>
      </c>
      <c r="AE150" s="1">
        <v>0</v>
      </c>
      <c r="AF150" s="1">
        <f t="shared" si="493"/>
        <v>19.444444444444443</v>
      </c>
      <c r="AH150" s="15" t="s">
        <v>68</v>
      </c>
      <c r="AI150" s="1">
        <v>119</v>
      </c>
      <c r="AJ150" s="1">
        <v>10</v>
      </c>
      <c r="AK150" s="1">
        <f t="shared" si="484"/>
        <v>11.9</v>
      </c>
      <c r="AL150" s="1">
        <v>116</v>
      </c>
      <c r="AM150" s="1">
        <f t="shared" si="494"/>
        <v>3</v>
      </c>
      <c r="AN150" s="1">
        <f t="shared" si="486"/>
        <v>11.6</v>
      </c>
      <c r="AP150" s="15" t="s">
        <v>86</v>
      </c>
      <c r="AQ150" s="1">
        <v>237</v>
      </c>
      <c r="AR150" s="1">
        <v>11</v>
      </c>
      <c r="AS150" s="1">
        <f t="shared" si="487"/>
        <v>21.545454545454547</v>
      </c>
      <c r="AT150" s="1">
        <v>227</v>
      </c>
      <c r="AU150" s="1">
        <f t="shared" si="495"/>
        <v>10</v>
      </c>
      <c r="AV150" s="1">
        <f t="shared" si="489"/>
        <v>20.636363636363637</v>
      </c>
    </row>
    <row r="151" spans="1:49" x14ac:dyDescent="0.25">
      <c r="Q151" s="8"/>
      <c r="R151" s="15"/>
      <c r="S151" s="1"/>
      <c r="T151" s="1"/>
      <c r="U151" s="1"/>
      <c r="V151" s="1"/>
      <c r="W151" s="1"/>
      <c r="X151" s="1"/>
      <c r="Y151" s="8"/>
      <c r="Z151" s="15" t="s">
        <v>82</v>
      </c>
      <c r="AA151" s="1">
        <v>178</v>
      </c>
      <c r="AB151" s="1">
        <v>9</v>
      </c>
      <c r="AC151" s="1">
        <f t="shared" si="482"/>
        <v>19.777777777777779</v>
      </c>
      <c r="AD151" s="1">
        <v>176</v>
      </c>
      <c r="AE151" s="1">
        <v>2</v>
      </c>
      <c r="AF151" s="1">
        <f t="shared" si="493"/>
        <v>19.555555555555557</v>
      </c>
    </row>
    <row r="152" spans="1:49" ht="15.75" thickBot="1" x14ac:dyDescent="0.3">
      <c r="Q152" s="8"/>
      <c r="R152" s="15"/>
      <c r="S152" s="1"/>
      <c r="T152" s="1"/>
      <c r="U152" s="1"/>
      <c r="V152" s="1"/>
      <c r="W152" s="1"/>
      <c r="X152" s="1"/>
      <c r="Y152" s="8"/>
      <c r="Z152" s="15"/>
      <c r="AA152" s="1"/>
      <c r="AB152" s="1"/>
      <c r="AC152" s="1"/>
      <c r="AD152" s="1"/>
      <c r="AE152" s="1"/>
      <c r="AF152" s="1"/>
    </row>
    <row r="153" spans="1:49" x14ac:dyDescent="0.25">
      <c r="B153" s="17" t="s">
        <v>33</v>
      </c>
      <c r="C153" s="1">
        <f t="shared" ref="C153:H153" si="496">AVERAGE(C147:C152)</f>
        <v>346.25</v>
      </c>
      <c r="D153" s="1">
        <f t="shared" si="496"/>
        <v>9</v>
      </c>
      <c r="E153" s="1">
        <f t="shared" si="496"/>
        <v>38.472222222222221</v>
      </c>
      <c r="F153" s="1">
        <f t="shared" si="496"/>
        <v>346</v>
      </c>
      <c r="G153" s="1">
        <f t="shared" si="496"/>
        <v>0.25</v>
      </c>
      <c r="H153" s="18">
        <f t="shared" si="496"/>
        <v>38.444444444444443</v>
      </c>
      <c r="J153" s="17" t="s">
        <v>33</v>
      </c>
      <c r="K153" s="1">
        <f t="shared" ref="K153:P153" si="497">AVERAGE(K147:K152)</f>
        <v>335.5</v>
      </c>
      <c r="L153" s="1">
        <f t="shared" si="497"/>
        <v>9</v>
      </c>
      <c r="M153" s="1">
        <f t="shared" si="497"/>
        <v>37.277777777777771</v>
      </c>
      <c r="N153" s="1">
        <f t="shared" si="497"/>
        <v>335.5</v>
      </c>
      <c r="O153" s="1">
        <f t="shared" si="497"/>
        <v>0</v>
      </c>
      <c r="P153" s="18">
        <f t="shared" si="497"/>
        <v>37.277777777777771</v>
      </c>
      <c r="Q153" s="8"/>
      <c r="R153" s="17" t="s">
        <v>33</v>
      </c>
      <c r="S153" s="1">
        <f t="shared" ref="S153:X153" si="498">AVERAGE(S147:S152)</f>
        <v>150.5</v>
      </c>
      <c r="T153" s="1">
        <f t="shared" si="498"/>
        <v>9</v>
      </c>
      <c r="U153" s="1">
        <f t="shared" si="498"/>
        <v>16.722222222222221</v>
      </c>
      <c r="V153" s="1">
        <f t="shared" si="498"/>
        <v>150</v>
      </c>
      <c r="W153" s="1">
        <f t="shared" si="498"/>
        <v>0.5</v>
      </c>
      <c r="X153" s="21">
        <f t="shared" si="498"/>
        <v>16.666666666666668</v>
      </c>
      <c r="Y153" s="8"/>
      <c r="Z153" s="17" t="s">
        <v>33</v>
      </c>
      <c r="AA153" s="1">
        <f t="shared" ref="AA153:AF153" si="499">AVERAGE(AA147:AA152)</f>
        <v>176.2</v>
      </c>
      <c r="AB153" s="1">
        <f t="shared" si="499"/>
        <v>9.1999999999999993</v>
      </c>
      <c r="AC153" s="1">
        <f t="shared" si="499"/>
        <v>19.177777777777777</v>
      </c>
      <c r="AD153" s="1">
        <f t="shared" si="499"/>
        <v>175.6</v>
      </c>
      <c r="AE153" s="1">
        <f t="shared" si="499"/>
        <v>0.6</v>
      </c>
      <c r="AF153" s="21">
        <f t="shared" si="499"/>
        <v>19.111111111111111</v>
      </c>
      <c r="AH153" s="27" t="s">
        <v>33</v>
      </c>
      <c r="AI153" s="1">
        <f t="shared" ref="AI153:AN153" si="500">AVERAGE(AI147:AI152)</f>
        <v>110.25</v>
      </c>
      <c r="AJ153" s="1">
        <f t="shared" si="500"/>
        <v>9.75</v>
      </c>
      <c r="AK153" s="1">
        <f t="shared" si="500"/>
        <v>11.291666666666666</v>
      </c>
      <c r="AL153" s="1">
        <f t="shared" si="500"/>
        <v>105</v>
      </c>
      <c r="AM153" s="1">
        <f t="shared" si="500"/>
        <v>5.25</v>
      </c>
      <c r="AN153" s="31">
        <f t="shared" si="500"/>
        <v>10.766666666666666</v>
      </c>
      <c r="AP153" s="27" t="s">
        <v>33</v>
      </c>
      <c r="AQ153" s="1">
        <f t="shared" ref="AQ153:AV153" si="501">AVERAGE(AQ147:AQ152)</f>
        <v>197.75</v>
      </c>
      <c r="AR153" s="1">
        <f t="shared" si="501"/>
        <v>10</v>
      </c>
      <c r="AS153" s="1">
        <f t="shared" si="501"/>
        <v>19.684343434343436</v>
      </c>
      <c r="AT153" s="1">
        <f t="shared" si="501"/>
        <v>195.25</v>
      </c>
      <c r="AU153" s="1">
        <f t="shared" si="501"/>
        <v>2.5</v>
      </c>
      <c r="AV153" s="31">
        <f t="shared" si="501"/>
        <v>19.457070707070709</v>
      </c>
    </row>
    <row r="154" spans="1:49" x14ac:dyDescent="0.25">
      <c r="B154" s="17" t="s">
        <v>34</v>
      </c>
      <c r="C154" s="1">
        <f t="shared" ref="C154:H154" si="502">STDEV(C147:C152)</f>
        <v>6.800735254367722</v>
      </c>
      <c r="D154" s="1">
        <f t="shared" si="502"/>
        <v>0</v>
      </c>
      <c r="E154" s="1">
        <f t="shared" si="502"/>
        <v>0.75563725048530295</v>
      </c>
      <c r="F154" s="1">
        <f t="shared" si="502"/>
        <v>6.4807406984078604</v>
      </c>
      <c r="G154" s="1">
        <f t="shared" si="502"/>
        <v>0.5</v>
      </c>
      <c r="H154" s="19">
        <f t="shared" si="502"/>
        <v>0.72008229982309746</v>
      </c>
      <c r="J154" s="17" t="s">
        <v>34</v>
      </c>
      <c r="K154" s="1">
        <f t="shared" ref="K154:P154" si="503">STDEV(K147:K152)</f>
        <v>22.128413107737</v>
      </c>
      <c r="L154" s="1">
        <f t="shared" si="503"/>
        <v>0</v>
      </c>
      <c r="M154" s="1">
        <f t="shared" si="503"/>
        <v>2.458712567526335</v>
      </c>
      <c r="N154" s="1">
        <f t="shared" si="503"/>
        <v>22.128413107737</v>
      </c>
      <c r="O154" s="1">
        <f t="shared" si="503"/>
        <v>0</v>
      </c>
      <c r="P154" s="19">
        <f t="shared" si="503"/>
        <v>2.458712567526335</v>
      </c>
      <c r="Q154" s="8"/>
      <c r="R154" s="17" t="s">
        <v>34</v>
      </c>
      <c r="S154" s="1">
        <f t="shared" ref="S154:X154" si="504">STDEV(S147:S152)</f>
        <v>6.5574385243020004</v>
      </c>
      <c r="T154" s="1">
        <f t="shared" si="504"/>
        <v>0</v>
      </c>
      <c r="U154" s="1">
        <f t="shared" si="504"/>
        <v>0.72860428047800074</v>
      </c>
      <c r="V154" s="1">
        <f t="shared" si="504"/>
        <v>6.831300510639732</v>
      </c>
      <c r="W154" s="1">
        <f t="shared" si="504"/>
        <v>0.57735026918962573</v>
      </c>
      <c r="X154" s="22">
        <f t="shared" si="504"/>
        <v>0.75903339007108195</v>
      </c>
      <c r="Y154" s="8"/>
      <c r="Z154" s="17" t="s">
        <v>34</v>
      </c>
      <c r="AA154" s="1">
        <f t="shared" ref="AA154:AF154" si="505">STDEV(AA147:AA152)</f>
        <v>5.0199601592044525</v>
      </c>
      <c r="AB154" s="1">
        <f t="shared" si="505"/>
        <v>0.44721359549995793</v>
      </c>
      <c r="AC154" s="1">
        <f t="shared" si="505"/>
        <v>0.82999330653258208</v>
      </c>
      <c r="AD154" s="1">
        <f t="shared" si="505"/>
        <v>4.7222875812470386</v>
      </c>
      <c r="AE154" s="1">
        <f t="shared" si="505"/>
        <v>0.89442719099991586</v>
      </c>
      <c r="AF154" s="22">
        <f t="shared" si="505"/>
        <v>0.76578048622723449</v>
      </c>
      <c r="AH154" s="27" t="s">
        <v>34</v>
      </c>
      <c r="AI154" s="1">
        <f t="shared" ref="AI154:AN154" si="506">STDEV(AI147:AI152)</f>
        <v>17.727097901235837</v>
      </c>
      <c r="AJ154" s="1">
        <f t="shared" si="506"/>
        <v>0.5</v>
      </c>
      <c r="AK154" s="1">
        <f t="shared" si="506"/>
        <v>1.5535800948490399</v>
      </c>
      <c r="AL154" s="1">
        <f t="shared" si="506"/>
        <v>12.806248474865697</v>
      </c>
      <c r="AM154" s="1">
        <f t="shared" si="506"/>
        <v>6.6520673478250352</v>
      </c>
      <c r="AN154" s="32">
        <f t="shared" si="506"/>
        <v>1.1333333333333335</v>
      </c>
      <c r="AP154" s="27" t="s">
        <v>34</v>
      </c>
      <c r="AQ154" s="1">
        <f t="shared" ref="AQ154:AV154" si="507">STDEV(AQ147:AQ152)</f>
        <v>34.44198019858905</v>
      </c>
      <c r="AR154" s="1">
        <f t="shared" si="507"/>
        <v>1.1547005383792515</v>
      </c>
      <c r="AS154" s="1">
        <f t="shared" si="507"/>
        <v>1.3545996870710706</v>
      </c>
      <c r="AT154" s="1">
        <f t="shared" si="507"/>
        <v>30.81531004765867</v>
      </c>
      <c r="AU154" s="1">
        <f t="shared" si="507"/>
        <v>5</v>
      </c>
      <c r="AV154" s="32">
        <f t="shared" si="507"/>
        <v>0.95582726186003231</v>
      </c>
    </row>
    <row r="155" spans="1:49" x14ac:dyDescent="0.25">
      <c r="B155" s="17" t="s">
        <v>35</v>
      </c>
      <c r="C155" s="1">
        <f>C154/SQRT(C156)</f>
        <v>3.400367627183861</v>
      </c>
      <c r="D155" s="1">
        <f t="shared" ref="D155" si="508">D154/SQRT(D156)</f>
        <v>0</v>
      </c>
      <c r="E155" s="1">
        <f t="shared" ref="E155" si="509">E154/SQRT(E156)</f>
        <v>0.37781862524265147</v>
      </c>
      <c r="F155" s="1">
        <f t="shared" ref="F155" si="510">F154/SQRT(F156)</f>
        <v>3.2403703492039302</v>
      </c>
      <c r="G155" s="1">
        <f t="shared" ref="G155" si="511">G154/SQRT(G156)</f>
        <v>0.25</v>
      </c>
      <c r="H155" s="19">
        <f t="shared" ref="H155" si="512">H154/SQRT(H156)</f>
        <v>0.36004114991154873</v>
      </c>
      <c r="J155" s="17" t="s">
        <v>35</v>
      </c>
      <c r="K155" s="1">
        <f>K154/SQRT(K156)</f>
        <v>11.0642065538685</v>
      </c>
      <c r="L155" s="1">
        <f t="shared" ref="L155" si="513">L154/SQRT(L156)</f>
        <v>0</v>
      </c>
      <c r="M155" s="1">
        <f t="shared" ref="M155" si="514">M154/SQRT(M156)</f>
        <v>1.2293562837631675</v>
      </c>
      <c r="N155" s="1">
        <f t="shared" ref="N155" si="515">N154/SQRT(N156)</f>
        <v>11.0642065538685</v>
      </c>
      <c r="O155" s="1">
        <f t="shared" ref="O155" si="516">O154/SQRT(O156)</f>
        <v>0</v>
      </c>
      <c r="P155" s="19">
        <f t="shared" ref="P155" si="517">P154/SQRT(P156)</f>
        <v>1.2293562837631675</v>
      </c>
      <c r="Q155" s="8"/>
      <c r="R155" s="17" t="s">
        <v>35</v>
      </c>
      <c r="S155" s="1">
        <f>S154/SQRT(S156)</f>
        <v>3.2787192621510002</v>
      </c>
      <c r="T155" s="1">
        <f t="shared" ref="T155" si="518">T154/SQRT(T156)</f>
        <v>0</v>
      </c>
      <c r="U155" s="1">
        <f t="shared" ref="U155" si="519">U154/SQRT(U156)</f>
        <v>0.36430214023900037</v>
      </c>
      <c r="V155" s="1">
        <f t="shared" ref="V155" si="520">V154/SQRT(V156)</f>
        <v>3.415650255319866</v>
      </c>
      <c r="W155" s="1">
        <f t="shared" ref="W155" si="521">W154/SQRT(W156)</f>
        <v>0.28867513459481287</v>
      </c>
      <c r="X155" s="22">
        <f t="shared" ref="X155" si="522">X154/SQRT(X156)</f>
        <v>0.37951669503554097</v>
      </c>
      <c r="Y155" s="8"/>
      <c r="Z155" s="17" t="s">
        <v>35</v>
      </c>
      <c r="AA155" s="1">
        <f>AA154/SQRT(AA156)</f>
        <v>2.2449944320643644</v>
      </c>
      <c r="AB155" s="1">
        <f t="shared" ref="AB155" si="523">AB154/SQRT(AB156)</f>
        <v>0.19999999999999998</v>
      </c>
      <c r="AC155" s="1">
        <f t="shared" ref="AC155" si="524">AC154/SQRT(AC156)</f>
        <v>0.37118429085533472</v>
      </c>
      <c r="AD155" s="1">
        <f t="shared" ref="AD155" si="525">AD154/SQRT(AD156)</f>
        <v>2.1118712081942879</v>
      </c>
      <c r="AE155" s="1">
        <f t="shared" ref="AE155" si="526">AE154/SQRT(AE156)</f>
        <v>0.39999999999999997</v>
      </c>
      <c r="AF155" s="22">
        <f t="shared" ref="AF155" si="527">AF154/SQRT(AF156)</f>
        <v>0.34246744460938755</v>
      </c>
      <c r="AH155" s="27" t="s">
        <v>35</v>
      </c>
      <c r="AI155" s="1">
        <f>AI154/SQRT(AI156)</f>
        <v>8.8635489506179184</v>
      </c>
      <c r="AJ155" s="1">
        <f t="shared" ref="AJ155:AN155" si="528">AJ154/SQRT(AJ156)</f>
        <v>0.25</v>
      </c>
      <c r="AK155" s="1">
        <f t="shared" si="528"/>
        <v>0.77679004742451996</v>
      </c>
      <c r="AL155" s="1">
        <f t="shared" si="528"/>
        <v>6.4031242374328485</v>
      </c>
      <c r="AM155" s="1">
        <f t="shared" si="528"/>
        <v>3.3260336739125176</v>
      </c>
      <c r="AN155" s="32">
        <f t="shared" si="528"/>
        <v>0.56666666666666676</v>
      </c>
      <c r="AP155" s="27" t="s">
        <v>35</v>
      </c>
      <c r="AQ155" s="1">
        <f>AQ154/SQRT(AQ156)</f>
        <v>17.220990099294525</v>
      </c>
      <c r="AR155" s="1">
        <f t="shared" ref="AR155:AV155" si="529">AR154/SQRT(AR156)</f>
        <v>0.57735026918962573</v>
      </c>
      <c r="AS155" s="1">
        <f t="shared" si="529"/>
        <v>0.6772998435355353</v>
      </c>
      <c r="AT155" s="1">
        <f t="shared" si="529"/>
        <v>15.407655023829335</v>
      </c>
      <c r="AU155" s="1">
        <f t="shared" si="529"/>
        <v>2.5</v>
      </c>
      <c r="AV155" s="32">
        <f t="shared" si="529"/>
        <v>0.47791363093001615</v>
      </c>
    </row>
    <row r="156" spans="1:49" ht="15.75" thickBot="1" x14ac:dyDescent="0.3">
      <c r="B156" s="17" t="s">
        <v>36</v>
      </c>
      <c r="C156" s="1">
        <f t="shared" ref="C156:H156" si="530">COUNTA(C147:C152)</f>
        <v>4</v>
      </c>
      <c r="D156" s="1">
        <f t="shared" si="530"/>
        <v>4</v>
      </c>
      <c r="E156" s="1">
        <f t="shared" si="530"/>
        <v>4</v>
      </c>
      <c r="F156" s="1">
        <f t="shared" si="530"/>
        <v>4</v>
      </c>
      <c r="G156" s="1">
        <f t="shared" si="530"/>
        <v>4</v>
      </c>
      <c r="H156" s="20">
        <f t="shared" si="530"/>
        <v>4</v>
      </c>
      <c r="J156" s="17" t="s">
        <v>36</v>
      </c>
      <c r="K156" s="1">
        <f t="shared" ref="K156:P156" si="531">COUNTA(K147:K152)</f>
        <v>4</v>
      </c>
      <c r="L156" s="1">
        <f t="shared" si="531"/>
        <v>4</v>
      </c>
      <c r="M156" s="1">
        <f t="shared" si="531"/>
        <v>4</v>
      </c>
      <c r="N156" s="1">
        <f t="shared" si="531"/>
        <v>4</v>
      </c>
      <c r="O156" s="1">
        <f t="shared" si="531"/>
        <v>4</v>
      </c>
      <c r="P156" s="20">
        <f t="shared" si="531"/>
        <v>4</v>
      </c>
      <c r="Q156" s="8"/>
      <c r="R156" s="17" t="s">
        <v>36</v>
      </c>
      <c r="S156" s="1">
        <f t="shared" ref="S156:X156" si="532">COUNTA(S147:S152)</f>
        <v>4</v>
      </c>
      <c r="T156" s="1">
        <f t="shared" si="532"/>
        <v>4</v>
      </c>
      <c r="U156" s="1">
        <f t="shared" si="532"/>
        <v>4</v>
      </c>
      <c r="V156" s="1">
        <f t="shared" si="532"/>
        <v>4</v>
      </c>
      <c r="W156" s="1">
        <f t="shared" si="532"/>
        <v>4</v>
      </c>
      <c r="X156" s="23">
        <f t="shared" si="532"/>
        <v>4</v>
      </c>
      <c r="Y156" s="8"/>
      <c r="Z156" s="17" t="s">
        <v>36</v>
      </c>
      <c r="AA156" s="1">
        <f t="shared" ref="AA156:AF156" si="533">COUNTA(AA147:AA152)</f>
        <v>5</v>
      </c>
      <c r="AB156" s="1">
        <f t="shared" si="533"/>
        <v>5</v>
      </c>
      <c r="AC156" s="1">
        <f t="shared" si="533"/>
        <v>5</v>
      </c>
      <c r="AD156" s="1">
        <f t="shared" si="533"/>
        <v>5</v>
      </c>
      <c r="AE156" s="1">
        <f t="shared" si="533"/>
        <v>5</v>
      </c>
      <c r="AF156" s="23">
        <f t="shared" si="533"/>
        <v>5</v>
      </c>
      <c r="AH156" s="27" t="s">
        <v>36</v>
      </c>
      <c r="AI156" s="1">
        <f t="shared" ref="AI156:AN156" si="534">COUNTA(AI147:AI152)</f>
        <v>4</v>
      </c>
      <c r="AJ156" s="1">
        <f t="shared" si="534"/>
        <v>4</v>
      </c>
      <c r="AK156" s="1">
        <f t="shared" si="534"/>
        <v>4</v>
      </c>
      <c r="AL156" s="1">
        <f t="shared" si="534"/>
        <v>4</v>
      </c>
      <c r="AM156" s="1">
        <f t="shared" si="534"/>
        <v>4</v>
      </c>
      <c r="AN156" s="33">
        <f t="shared" si="534"/>
        <v>4</v>
      </c>
      <c r="AP156" s="27" t="s">
        <v>36</v>
      </c>
      <c r="AQ156" s="1">
        <f t="shared" ref="AQ156:AV156" si="535">COUNTA(AQ147:AQ152)</f>
        <v>4</v>
      </c>
      <c r="AR156" s="1">
        <f t="shared" si="535"/>
        <v>4</v>
      </c>
      <c r="AS156" s="1">
        <f t="shared" si="535"/>
        <v>4</v>
      </c>
      <c r="AT156" s="1">
        <f t="shared" si="535"/>
        <v>4</v>
      </c>
      <c r="AU156" s="1">
        <f t="shared" si="535"/>
        <v>4</v>
      </c>
      <c r="AV156" s="33">
        <f t="shared" si="535"/>
        <v>4</v>
      </c>
    </row>
    <row r="157" spans="1:49" x14ac:dyDescent="0.25">
      <c r="A157" s="5"/>
      <c r="B157" s="6"/>
      <c r="C157" s="5"/>
      <c r="D157" s="5"/>
      <c r="E157" s="5"/>
      <c r="F157" s="5"/>
      <c r="G157" s="5"/>
      <c r="H157" s="5"/>
      <c r="I157" s="5"/>
      <c r="J157" s="6"/>
      <c r="K157" s="5"/>
      <c r="L157" s="5"/>
      <c r="M157" s="5"/>
      <c r="N157" s="5"/>
      <c r="O157" s="5"/>
      <c r="P157" s="5"/>
      <c r="Q157" s="5"/>
      <c r="R157" s="6"/>
      <c r="S157" s="5"/>
      <c r="T157" s="5"/>
      <c r="U157" s="5"/>
      <c r="V157" s="5"/>
      <c r="W157" s="5"/>
      <c r="X157" s="5"/>
      <c r="Y157" s="5"/>
      <c r="Z157" s="6"/>
      <c r="AA157" s="5"/>
      <c r="AB157" s="5"/>
      <c r="AC157" s="5"/>
      <c r="AD157" s="5"/>
      <c r="AE157" s="5"/>
      <c r="AF157" s="5"/>
      <c r="AG157" s="5"/>
      <c r="AH157" s="6"/>
      <c r="AI157" s="5"/>
      <c r="AJ157" s="5"/>
      <c r="AK157" s="5"/>
      <c r="AL157" s="5"/>
      <c r="AM157" s="5"/>
      <c r="AN157" s="5"/>
      <c r="AO157" s="5"/>
      <c r="AP157" s="6"/>
      <c r="AQ157" s="5"/>
      <c r="AR157" s="5"/>
      <c r="AS157" s="5"/>
      <c r="AT157" s="5"/>
      <c r="AU157" s="5"/>
      <c r="AV157" s="5"/>
      <c r="AW157" s="5"/>
    </row>
  </sheetData>
  <mergeCells count="6">
    <mergeCell ref="AK1:AM1"/>
    <mergeCell ref="AS1:AU1"/>
    <mergeCell ref="E1:G1"/>
    <mergeCell ref="M1:O1"/>
    <mergeCell ref="U1:W1"/>
    <mergeCell ref="AC1:AE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Fig. 3A-C WT vs. Tmc dKO</vt:lpstr>
      <vt:lpstr>Fig. 3A-C Tmc1 KO + Tmc2KO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 Lee</cp:lastModifiedBy>
  <dcterms:created xsi:type="dcterms:W3CDTF">2018-02-21T15:16:53Z</dcterms:created>
  <dcterms:modified xsi:type="dcterms:W3CDTF">2021-04-23T00:11:03Z</dcterms:modified>
</cp:coreProperties>
</file>