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igure Source Data\"/>
    </mc:Choice>
  </mc:AlternateContent>
  <xr:revisionPtr revIDLastSave="0" documentId="13_ncr:1_{3E0B5D4C-AC9C-4E7A-A677-8248DA45A4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ig 5B ABR Thresholds" sheetId="4" r:id="rId1"/>
    <sheet name="Fig. 5C-D WT Amplit. + Latency" sheetId="1" r:id="rId2"/>
    <sheet name="Fig 5C-D Tmc1 inj. A + 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41" i="2" l="1"/>
  <c r="BT41" i="2"/>
  <c r="BS41" i="2"/>
  <c r="BR41" i="2"/>
  <c r="BQ41" i="2"/>
  <c r="BU21" i="2"/>
  <c r="BT21" i="2"/>
  <c r="BS21" i="2"/>
  <c r="BR21" i="2"/>
  <c r="BQ21" i="2"/>
  <c r="BO41" i="2"/>
  <c r="BN41" i="2"/>
  <c r="BM41" i="2"/>
  <c r="BL41" i="2"/>
  <c r="BK41" i="2"/>
  <c r="BO21" i="2"/>
  <c r="BN21" i="2"/>
  <c r="BM21" i="2"/>
  <c r="BL21" i="2"/>
  <c r="BK21" i="2"/>
  <c r="BI41" i="2"/>
  <c r="BH41" i="2"/>
  <c r="BG41" i="2"/>
  <c r="BF41" i="2"/>
  <c r="BE41" i="2"/>
  <c r="BI21" i="2"/>
  <c r="BH21" i="2"/>
  <c r="BG21" i="2"/>
  <c r="BF21" i="2"/>
  <c r="BE21" i="2"/>
  <c r="BC41" i="2"/>
  <c r="BB41" i="2"/>
  <c r="BA41" i="2"/>
  <c r="AZ41" i="2"/>
  <c r="AY41" i="2"/>
  <c r="BC21" i="2"/>
  <c r="BB21" i="2"/>
  <c r="BA21" i="2"/>
  <c r="AZ21" i="2"/>
  <c r="AY21" i="2"/>
  <c r="AW41" i="2" l="1"/>
  <c r="AV41" i="2"/>
  <c r="AU41" i="2"/>
  <c r="AT41" i="2"/>
  <c r="AS41" i="2"/>
  <c r="AW21" i="2"/>
  <c r="AV21" i="2"/>
  <c r="AU21" i="2"/>
  <c r="AT21" i="2"/>
  <c r="AS21" i="2"/>
  <c r="BC31" i="1" l="1"/>
  <c r="AW31" i="1"/>
  <c r="AV31" i="1"/>
  <c r="AU31" i="1"/>
  <c r="AT31" i="1"/>
  <c r="AS31" i="1"/>
  <c r="AQ31" i="1"/>
  <c r="AP31" i="1"/>
  <c r="AO31" i="1"/>
  <c r="AN31" i="1"/>
  <c r="AM31" i="1"/>
  <c r="AK31" i="1"/>
  <c r="AJ31" i="1"/>
  <c r="AI31" i="1"/>
  <c r="AH31" i="1"/>
  <c r="AG31" i="1"/>
  <c r="AZ31" i="1" s="1"/>
  <c r="AE31" i="1"/>
  <c r="AD31" i="1"/>
  <c r="AC31" i="1"/>
  <c r="AB31" i="1"/>
  <c r="AA31" i="1"/>
  <c r="Y31" i="1"/>
  <c r="X31" i="1"/>
  <c r="W31" i="1"/>
  <c r="V31" i="1"/>
  <c r="U31" i="1"/>
  <c r="S31" i="1"/>
  <c r="R31" i="1"/>
  <c r="Q31" i="1"/>
  <c r="P31" i="1"/>
  <c r="O31" i="1"/>
  <c r="M31" i="1"/>
  <c r="L31" i="1"/>
  <c r="K31" i="1"/>
  <c r="BH31" i="1" s="1"/>
  <c r="J31" i="1"/>
  <c r="I31" i="1"/>
  <c r="G31" i="1"/>
  <c r="BD31" i="1" s="1"/>
  <c r="F31" i="1"/>
  <c r="BI31" i="1" s="1"/>
  <c r="E31" i="1"/>
  <c r="BB31" i="1" s="1"/>
  <c r="D31" i="1"/>
  <c r="BG31" i="1" s="1"/>
  <c r="C31" i="1"/>
  <c r="BF31" i="1" s="1"/>
  <c r="AW16" i="1"/>
  <c r="AV16" i="1"/>
  <c r="AU16" i="1"/>
  <c r="AT16" i="1"/>
  <c r="AS16" i="1"/>
  <c r="AQ16" i="1"/>
  <c r="AP16" i="1"/>
  <c r="AO16" i="1"/>
  <c r="AN16" i="1"/>
  <c r="AM16" i="1"/>
  <c r="AK16" i="1"/>
  <c r="AJ16" i="1"/>
  <c r="AI16" i="1"/>
  <c r="AH16" i="1"/>
  <c r="AG16" i="1"/>
  <c r="AE16" i="1"/>
  <c r="AD16" i="1"/>
  <c r="AC16" i="1"/>
  <c r="AB16" i="1"/>
  <c r="AA16" i="1"/>
  <c r="Y16" i="1"/>
  <c r="X16" i="1"/>
  <c r="W16" i="1"/>
  <c r="V16" i="1"/>
  <c r="U16" i="1"/>
  <c r="BF16" i="1" s="1"/>
  <c r="S16" i="1"/>
  <c r="R16" i="1"/>
  <c r="Q16" i="1"/>
  <c r="P16" i="1"/>
  <c r="O16" i="1"/>
  <c r="M16" i="1"/>
  <c r="L16" i="1"/>
  <c r="K16" i="1"/>
  <c r="J16" i="1"/>
  <c r="I16" i="1"/>
  <c r="C16" i="1"/>
  <c r="AZ16" i="1" s="1"/>
  <c r="E16" i="1"/>
  <c r="BH16" i="1" s="1"/>
  <c r="F16" i="1"/>
  <c r="BI16" i="1" s="1"/>
  <c r="G16" i="1"/>
  <c r="BJ16" i="1" s="1"/>
  <c r="D16" i="1"/>
  <c r="BG16" i="1" s="1"/>
  <c r="BJ31" i="1" l="1"/>
  <c r="BA16" i="1"/>
  <c r="BC16" i="1"/>
  <c r="BA31" i="1"/>
  <c r="BD16" i="1"/>
  <c r="BB16" i="1"/>
  <c r="AQ41" i="2"/>
  <c r="AP41" i="2"/>
  <c r="AO41" i="2"/>
  <c r="AN41" i="2"/>
  <c r="AM41" i="2"/>
  <c r="AJ41" i="2"/>
  <c r="AI41" i="2"/>
  <c r="AH41" i="2"/>
  <c r="AG41" i="2"/>
  <c r="AE41" i="2"/>
  <c r="AD41" i="2"/>
  <c r="AC41" i="2"/>
  <c r="AB41" i="2"/>
  <c r="AA41" i="2"/>
  <c r="Y41" i="2"/>
  <c r="X41" i="2"/>
  <c r="W41" i="2"/>
  <c r="V41" i="2"/>
  <c r="U41" i="2"/>
  <c r="S41" i="2"/>
  <c r="R41" i="2"/>
  <c r="Q41" i="2"/>
  <c r="P41" i="2"/>
  <c r="O41" i="2"/>
  <c r="AQ21" i="2"/>
  <c r="AP21" i="2"/>
  <c r="AO21" i="2"/>
  <c r="AN21" i="2"/>
  <c r="AM21" i="2"/>
  <c r="AJ21" i="2"/>
  <c r="AI21" i="2"/>
  <c r="AH21" i="2"/>
  <c r="AG21" i="2"/>
  <c r="AE21" i="2"/>
  <c r="AD21" i="2"/>
  <c r="AC21" i="2"/>
  <c r="AB21" i="2"/>
  <c r="AA21" i="2"/>
  <c r="L41" i="2"/>
  <c r="M41" i="2"/>
  <c r="K41" i="2"/>
  <c r="J41" i="2"/>
  <c r="I41" i="2"/>
  <c r="E41" i="2"/>
  <c r="F41" i="2"/>
  <c r="D41" i="2"/>
  <c r="Y21" i="2"/>
  <c r="X21" i="2"/>
  <c r="W21" i="2"/>
  <c r="V21" i="2"/>
  <c r="U21" i="2"/>
  <c r="S21" i="2"/>
  <c r="R21" i="2"/>
  <c r="Q21" i="2"/>
  <c r="P21" i="2"/>
  <c r="O21" i="2"/>
  <c r="L21" i="2"/>
  <c r="M21" i="2"/>
  <c r="K21" i="2"/>
  <c r="J21" i="2"/>
  <c r="I21" i="2"/>
  <c r="E21" i="2"/>
  <c r="F21" i="2"/>
  <c r="D21" i="2"/>
  <c r="BH29" i="1" l="1"/>
  <c r="BG29" i="1"/>
  <c r="BJ28" i="1"/>
  <c r="BI28" i="1"/>
  <c r="BH28" i="1"/>
  <c r="BG28" i="1"/>
  <c r="BF28" i="1"/>
  <c r="BJ27" i="1"/>
  <c r="BI27" i="1"/>
  <c r="BH27" i="1"/>
  <c r="BG27" i="1"/>
  <c r="BF27" i="1"/>
  <c r="BJ26" i="1"/>
  <c r="BI26" i="1"/>
  <c r="BH26" i="1"/>
  <c r="BG26" i="1"/>
  <c r="BF26" i="1"/>
  <c r="BJ25" i="1"/>
  <c r="BI25" i="1"/>
  <c r="BH25" i="1"/>
  <c r="BG25" i="1"/>
  <c r="BF25" i="1"/>
  <c r="BJ24" i="1"/>
  <c r="BI24" i="1"/>
  <c r="BH24" i="1"/>
  <c r="BG24" i="1"/>
  <c r="BF24" i="1"/>
  <c r="BJ23" i="1"/>
  <c r="BI23" i="1"/>
  <c r="BF23" i="1"/>
  <c r="BJ22" i="1"/>
  <c r="BI22" i="1"/>
  <c r="BH22" i="1"/>
  <c r="BG22" i="1"/>
  <c r="BF22" i="1"/>
  <c r="BJ21" i="1"/>
  <c r="BJ20" i="1"/>
  <c r="BI20" i="1"/>
  <c r="BH20" i="1"/>
  <c r="BG20" i="1"/>
  <c r="BF20" i="1"/>
  <c r="BJ19" i="1"/>
  <c r="BJ18" i="1"/>
  <c r="BI18" i="1"/>
  <c r="BH18" i="1"/>
  <c r="BG18" i="1"/>
  <c r="BF18" i="1"/>
  <c r="BB30" i="1"/>
  <c r="BC29" i="1"/>
  <c r="BB29" i="1"/>
  <c r="BA29" i="1"/>
  <c r="BD28" i="1"/>
  <c r="BC28" i="1"/>
  <c r="BB28" i="1"/>
  <c r="BA28" i="1"/>
  <c r="AZ28" i="1"/>
  <c r="BD27" i="1"/>
  <c r="BC27" i="1"/>
  <c r="BB27" i="1"/>
  <c r="BA27" i="1"/>
  <c r="AZ27" i="1"/>
  <c r="BD26" i="1"/>
  <c r="BC26" i="1"/>
  <c r="BB26" i="1"/>
  <c r="BA26" i="1"/>
  <c r="AZ26" i="1"/>
  <c r="BD25" i="1"/>
  <c r="BC25" i="1"/>
  <c r="BB25" i="1"/>
  <c r="BA25" i="1"/>
  <c r="AZ25" i="1"/>
  <c r="BD24" i="1"/>
  <c r="BC24" i="1"/>
  <c r="BB24" i="1"/>
  <c r="BA24" i="1"/>
  <c r="AZ24" i="1"/>
  <c r="BD23" i="1"/>
  <c r="BC23" i="1"/>
  <c r="BA23" i="1"/>
  <c r="AZ23" i="1"/>
  <c r="BD22" i="1"/>
  <c r="BC22" i="1"/>
  <c r="BB22" i="1"/>
  <c r="BA22" i="1"/>
  <c r="AZ22" i="1"/>
  <c r="BD21" i="1"/>
  <c r="BD20" i="1"/>
  <c r="BC20" i="1"/>
  <c r="BB20" i="1"/>
  <c r="BA20" i="1"/>
  <c r="AZ20" i="1"/>
  <c r="BD19" i="1"/>
  <c r="BD18" i="1"/>
  <c r="BC18" i="1"/>
  <c r="BB18" i="1"/>
  <c r="BA18" i="1"/>
  <c r="AZ18" i="1"/>
  <c r="BJ4" i="1"/>
  <c r="BJ5" i="1"/>
  <c r="BJ6" i="1"/>
  <c r="BJ7" i="1"/>
  <c r="BJ8" i="1"/>
  <c r="BJ9" i="1"/>
  <c r="BJ10" i="1"/>
  <c r="BJ11" i="1"/>
  <c r="BJ12" i="1"/>
  <c r="BJ13" i="1"/>
  <c r="BI5" i="1"/>
  <c r="BI7" i="1"/>
  <c r="BI8" i="1"/>
  <c r="BI9" i="1"/>
  <c r="BI10" i="1"/>
  <c r="BI11" i="1"/>
  <c r="BI12" i="1"/>
  <c r="BI13" i="1"/>
  <c r="BH5" i="1"/>
  <c r="BH7" i="1"/>
  <c r="BH9" i="1"/>
  <c r="BH10" i="1"/>
  <c r="BH11" i="1"/>
  <c r="BH12" i="1"/>
  <c r="BH13" i="1"/>
  <c r="BH14" i="1"/>
  <c r="BG5" i="1"/>
  <c r="BG7" i="1"/>
  <c r="BG9" i="1"/>
  <c r="BG10" i="1"/>
  <c r="BG11" i="1"/>
  <c r="BG12" i="1"/>
  <c r="BG13" i="1"/>
  <c r="BG14" i="1"/>
  <c r="BF5" i="1"/>
  <c r="BF7" i="1"/>
  <c r="BF8" i="1"/>
  <c r="BF9" i="1"/>
  <c r="BF10" i="1"/>
  <c r="BF11" i="1"/>
  <c r="BF12" i="1"/>
  <c r="BF13" i="1"/>
  <c r="BG3" i="1"/>
  <c r="BH3" i="1"/>
  <c r="BI3" i="1"/>
  <c r="BJ3" i="1"/>
  <c r="BF3" i="1"/>
  <c r="BB15" i="1"/>
  <c r="BD4" i="1"/>
  <c r="BD5" i="1"/>
  <c r="BD6" i="1"/>
  <c r="BD7" i="1"/>
  <c r="BD8" i="1"/>
  <c r="BD9" i="1"/>
  <c r="BD10" i="1"/>
  <c r="BD11" i="1"/>
  <c r="BD12" i="1"/>
  <c r="BD13" i="1"/>
  <c r="BC5" i="1"/>
  <c r="BC7" i="1"/>
  <c r="BC8" i="1"/>
  <c r="BC9" i="1"/>
  <c r="BC10" i="1"/>
  <c r="BC11" i="1"/>
  <c r="BC12" i="1"/>
  <c r="BC13" i="1"/>
  <c r="BC14" i="1"/>
  <c r="BB5" i="1"/>
  <c r="BB7" i="1"/>
  <c r="BB9" i="1"/>
  <c r="BB10" i="1"/>
  <c r="BB11" i="1"/>
  <c r="BB12" i="1"/>
  <c r="BB13" i="1"/>
  <c r="BB14" i="1"/>
  <c r="BA5" i="1"/>
  <c r="BA7" i="1"/>
  <c r="BA8" i="1"/>
  <c r="BA9" i="1"/>
  <c r="BA10" i="1"/>
  <c r="BA11" i="1"/>
  <c r="BA12" i="1"/>
  <c r="BA13" i="1"/>
  <c r="BA14" i="1"/>
  <c r="BA3" i="1"/>
  <c r="BB3" i="1"/>
  <c r="BC3" i="1"/>
  <c r="BD3" i="1"/>
  <c r="AZ5" i="1"/>
  <c r="AZ7" i="1"/>
  <c r="AZ8" i="1"/>
  <c r="AZ9" i="1"/>
  <c r="AZ10" i="1"/>
  <c r="AZ11" i="1"/>
  <c r="AZ12" i="1"/>
  <c r="AZ13" i="1"/>
  <c r="AZ3" i="1"/>
</calcChain>
</file>

<file path=xl/sharedStrings.xml><?xml version="1.0" encoding="utf-8"?>
<sst xmlns="http://schemas.openxmlformats.org/spreadsheetml/2006/main" count="172" uniqueCount="41">
  <si>
    <t>Level</t>
  </si>
  <si>
    <t>P1 Latency</t>
  </si>
  <si>
    <t>P1-N1 Amplitude</t>
  </si>
  <si>
    <t>8kHz</t>
  </si>
  <si>
    <t>11.3kHz</t>
  </si>
  <si>
    <t>16kHz</t>
  </si>
  <si>
    <t>22.6kHz</t>
  </si>
  <si>
    <t>32kHz</t>
  </si>
  <si>
    <t>CNL 390</t>
  </si>
  <si>
    <t>CNL 391</t>
  </si>
  <si>
    <t>CNL 487</t>
  </si>
  <si>
    <t>CNL 486</t>
  </si>
  <si>
    <t>CNL 488</t>
  </si>
  <si>
    <t>CNL 489</t>
  </si>
  <si>
    <t>CNL 935</t>
  </si>
  <si>
    <t>CNL 936</t>
  </si>
  <si>
    <t>CNL 1217</t>
  </si>
  <si>
    <t>CNL 1218</t>
  </si>
  <si>
    <t>CNL 1220</t>
  </si>
  <si>
    <t>CNL 1221</t>
  </si>
  <si>
    <t>CNL 1402</t>
  </si>
  <si>
    <t>CNL 1404</t>
  </si>
  <si>
    <t>CNL 1424</t>
  </si>
  <si>
    <t>Averages</t>
  </si>
  <si>
    <t>SD</t>
  </si>
  <si>
    <t>Amplitude Slope</t>
  </si>
  <si>
    <t>Latency Slope</t>
  </si>
  <si>
    <t>WT</t>
  </si>
  <si>
    <t>CNL 1462</t>
  </si>
  <si>
    <t>CNL 1615</t>
  </si>
  <si>
    <t>CNL 1617</t>
  </si>
  <si>
    <t>CNL 1620</t>
  </si>
  <si>
    <t>CNL 1623</t>
  </si>
  <si>
    <t>Frequency (kHz)</t>
  </si>
  <si>
    <t>P28</t>
  </si>
  <si>
    <t>CNL1217</t>
  </si>
  <si>
    <t>Synapse #</t>
  </si>
  <si>
    <t>CNL1218</t>
  </si>
  <si>
    <t>CNL1220</t>
  </si>
  <si>
    <t>CNL1221</t>
  </si>
  <si>
    <t>Tmc1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</si>
</sst>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7E1F-059C-4C91-873D-99924B78FEF2}">
  <dimension ref="A1:G44"/>
  <sheetViews>
    <sheetView tabSelected="1" workbookViewId="0">
      <selection activeCell="D52" sqref="D52"/>
    </sheetView>
  </sheetViews>
  <sheetFormatPr defaultColWidth="8.85546875" defaultRowHeight="15" x14ac:dyDescent="0.25"/>
  <cols>
    <col min="1" max="1" width="12.42578125" style="10" bestFit="1" customWidth="1"/>
    <col min="2" max="2" width="12" style="11" bestFit="1" customWidth="1"/>
    <col min="3" max="3" width="11.85546875" style="11" bestFit="1" customWidth="1"/>
    <col min="4" max="4" width="12" style="11" bestFit="1" customWidth="1"/>
    <col min="5" max="6" width="11.85546875" style="11" bestFit="1" customWidth="1"/>
    <col min="7" max="16384" width="8.85546875" style="11"/>
  </cols>
  <sheetData>
    <row r="1" spans="1:7" ht="15" customHeight="1" x14ac:dyDescent="0.25">
      <c r="B1" s="25" t="s">
        <v>33</v>
      </c>
      <c r="C1" s="26"/>
      <c r="D1" s="26"/>
      <c r="E1" s="26"/>
      <c r="F1" s="27"/>
    </row>
    <row r="2" spans="1:7" ht="15" customHeight="1" x14ac:dyDescent="0.25">
      <c r="A2" s="12" t="s">
        <v>34</v>
      </c>
      <c r="B2" s="13">
        <v>8</v>
      </c>
      <c r="C2" s="13">
        <v>11.3</v>
      </c>
      <c r="D2" s="13">
        <v>16</v>
      </c>
      <c r="E2" s="13">
        <v>22.6</v>
      </c>
      <c r="F2" s="13">
        <v>32</v>
      </c>
      <c r="G2" s="13"/>
    </row>
    <row r="3" spans="1:7" ht="15" customHeight="1" x14ac:dyDescent="0.25">
      <c r="A3" s="14" t="s">
        <v>35</v>
      </c>
      <c r="B3" s="15">
        <v>75</v>
      </c>
      <c r="C3" s="15">
        <v>70</v>
      </c>
      <c r="D3" s="15">
        <v>65</v>
      </c>
      <c r="E3" s="15">
        <v>85</v>
      </c>
      <c r="F3" s="15"/>
      <c r="G3" s="15"/>
    </row>
    <row r="4" spans="1:7" ht="15" customHeight="1" x14ac:dyDescent="0.25">
      <c r="A4" s="14" t="s">
        <v>36</v>
      </c>
      <c r="B4" s="15">
        <v>11.833333333333334</v>
      </c>
      <c r="C4" s="15">
        <v>13.333333333333334</v>
      </c>
      <c r="D4" s="15">
        <v>14.333333333333334</v>
      </c>
      <c r="E4" s="15">
        <v>18.833333333333332</v>
      </c>
      <c r="F4" s="15">
        <v>16.75</v>
      </c>
      <c r="G4" s="15"/>
    </row>
    <row r="5" spans="1:7" ht="15" customHeight="1" x14ac:dyDescent="0.25">
      <c r="A5" s="14"/>
      <c r="B5" s="15"/>
      <c r="C5" s="15"/>
      <c r="D5" s="15"/>
      <c r="E5" s="15"/>
      <c r="F5" s="15"/>
      <c r="G5" s="15"/>
    </row>
    <row r="6" spans="1:7" ht="15" customHeight="1" x14ac:dyDescent="0.25">
      <c r="A6" s="14" t="s">
        <v>37</v>
      </c>
      <c r="B6" s="15">
        <v>45</v>
      </c>
      <c r="C6" s="15">
        <v>40</v>
      </c>
      <c r="D6" s="15">
        <v>35</v>
      </c>
      <c r="E6" s="15">
        <v>80</v>
      </c>
      <c r="F6" s="15">
        <v>90</v>
      </c>
      <c r="G6" s="15"/>
    </row>
    <row r="7" spans="1:7" ht="15" customHeight="1" x14ac:dyDescent="0.25">
      <c r="A7" s="14" t="s">
        <v>36</v>
      </c>
      <c r="B7" s="15">
        <v>14.222222222222221</v>
      </c>
      <c r="C7" s="15">
        <v>15</v>
      </c>
      <c r="D7" s="15">
        <v>17.888888888888889</v>
      </c>
      <c r="E7" s="15">
        <v>14.8</v>
      </c>
      <c r="F7" s="15">
        <v>16.75</v>
      </c>
      <c r="G7" s="15"/>
    </row>
    <row r="8" spans="1:7" ht="15" customHeight="1" x14ac:dyDescent="0.25">
      <c r="A8" s="14"/>
      <c r="B8" s="15"/>
      <c r="C8" s="15"/>
      <c r="D8" s="15"/>
      <c r="E8" s="15"/>
      <c r="F8" s="15"/>
      <c r="G8" s="15"/>
    </row>
    <row r="9" spans="1:7" ht="15" customHeight="1" x14ac:dyDescent="0.25">
      <c r="A9" s="16" t="s">
        <v>38</v>
      </c>
      <c r="B9" s="17">
        <v>40</v>
      </c>
      <c r="C9" s="17">
        <v>30</v>
      </c>
      <c r="D9" s="17">
        <v>25</v>
      </c>
      <c r="E9" s="17">
        <v>55</v>
      </c>
      <c r="F9" s="17">
        <v>95</v>
      </c>
      <c r="G9" s="15"/>
    </row>
    <row r="10" spans="1:7" ht="15" customHeight="1" x14ac:dyDescent="0.25">
      <c r="A10" s="16" t="s">
        <v>36</v>
      </c>
      <c r="B10" s="17">
        <v>14.363636363636363</v>
      </c>
      <c r="C10" s="17">
        <v>16.8</v>
      </c>
      <c r="D10" s="17">
        <v>17.727272727272727</v>
      </c>
      <c r="E10" s="17">
        <v>19.111111111111111</v>
      </c>
      <c r="F10" s="17">
        <v>17.600000000000001</v>
      </c>
      <c r="G10" s="15"/>
    </row>
    <row r="11" spans="1:7" ht="15" customHeight="1" x14ac:dyDescent="0.25">
      <c r="A11" s="14"/>
      <c r="B11" s="15"/>
      <c r="C11" s="15"/>
      <c r="D11" s="15"/>
      <c r="E11" s="15"/>
      <c r="F11" s="15"/>
      <c r="G11" s="15"/>
    </row>
    <row r="12" spans="1:7" ht="15" customHeight="1" x14ac:dyDescent="0.25">
      <c r="A12" s="14" t="s">
        <v>39</v>
      </c>
      <c r="B12" s="15">
        <v>75</v>
      </c>
      <c r="C12" s="15">
        <v>75</v>
      </c>
      <c r="D12" s="15">
        <v>85</v>
      </c>
      <c r="E12" s="15">
        <v>100</v>
      </c>
      <c r="F12" s="15">
        <v>105</v>
      </c>
      <c r="G12" s="15"/>
    </row>
    <row r="13" spans="1:7" ht="15" customHeight="1" x14ac:dyDescent="0.25">
      <c r="A13" s="14" t="s">
        <v>36</v>
      </c>
      <c r="B13" s="15">
        <v>15.888888888888889</v>
      </c>
      <c r="C13" s="15">
        <v>16.111111111111111</v>
      </c>
      <c r="D13" s="15">
        <v>11.8</v>
      </c>
      <c r="E13" s="15">
        <v>13.222222222222221</v>
      </c>
      <c r="F13" s="15">
        <v>10.666666666666666</v>
      </c>
      <c r="G13" s="15"/>
    </row>
    <row r="14" spans="1:7" ht="15" customHeight="1" x14ac:dyDescent="0.25">
      <c r="A14" s="14"/>
      <c r="B14" s="15"/>
      <c r="C14" s="15"/>
      <c r="D14" s="15"/>
      <c r="E14" s="15"/>
      <c r="F14" s="15"/>
      <c r="G14" s="15"/>
    </row>
    <row r="15" spans="1:7" ht="15" customHeight="1" x14ac:dyDescent="0.25">
      <c r="A15" s="14" t="s">
        <v>20</v>
      </c>
      <c r="B15" s="15">
        <v>90</v>
      </c>
      <c r="C15" s="15">
        <v>75</v>
      </c>
      <c r="D15" s="15">
        <v>60</v>
      </c>
      <c r="E15" s="15">
        <v>95</v>
      </c>
      <c r="F15" s="15">
        <v>100</v>
      </c>
      <c r="G15" s="15"/>
    </row>
    <row r="16" spans="1:7" ht="15" customHeight="1" x14ac:dyDescent="0.25">
      <c r="A16" s="14" t="s">
        <v>36</v>
      </c>
      <c r="B16" s="15">
        <v>12.2</v>
      </c>
      <c r="C16" s="15">
        <v>13.2</v>
      </c>
      <c r="D16" s="15">
        <v>17</v>
      </c>
      <c r="E16" s="15">
        <v>14.444444444444445</v>
      </c>
      <c r="F16" s="15">
        <v>17.875</v>
      </c>
      <c r="G16" s="15"/>
    </row>
    <row r="17" spans="1:7" ht="15" customHeight="1" x14ac:dyDescent="0.25">
      <c r="A17" s="14"/>
      <c r="B17" s="15"/>
      <c r="C17" s="15"/>
      <c r="D17" s="15"/>
      <c r="E17" s="15"/>
      <c r="F17" s="15"/>
      <c r="G17" s="15"/>
    </row>
    <row r="18" spans="1:7" ht="15" customHeight="1" x14ac:dyDescent="0.25">
      <c r="A18" s="18" t="s">
        <v>21</v>
      </c>
      <c r="B18" s="19">
        <v>85</v>
      </c>
      <c r="C18" s="19">
        <v>95</v>
      </c>
      <c r="D18" s="19">
        <v>105</v>
      </c>
      <c r="E18" s="19">
        <v>100</v>
      </c>
      <c r="F18" s="19"/>
      <c r="G18" s="15"/>
    </row>
    <row r="19" spans="1:7" ht="15" customHeight="1" x14ac:dyDescent="0.25">
      <c r="A19" s="18" t="s">
        <v>36</v>
      </c>
      <c r="B19" s="19">
        <v>12.222222222222221</v>
      </c>
      <c r="C19" s="19">
        <v>14.3</v>
      </c>
      <c r="D19" s="19">
        <v>15</v>
      </c>
      <c r="E19" s="19">
        <v>10.444444444444445</v>
      </c>
      <c r="F19" s="19">
        <v>13.4</v>
      </c>
      <c r="G19" s="15"/>
    </row>
    <row r="20" spans="1:7" ht="15" customHeight="1" x14ac:dyDescent="0.25">
      <c r="A20" s="14"/>
      <c r="B20" s="15"/>
      <c r="C20" s="15"/>
      <c r="D20" s="15"/>
      <c r="E20" s="15"/>
      <c r="F20" s="15"/>
      <c r="G20" s="15"/>
    </row>
    <row r="21" spans="1:7" ht="15" customHeight="1" x14ac:dyDescent="0.25">
      <c r="A21" s="20" t="s">
        <v>22</v>
      </c>
      <c r="B21" s="21">
        <v>75</v>
      </c>
      <c r="C21" s="21">
        <v>65</v>
      </c>
      <c r="D21" s="21">
        <v>60</v>
      </c>
      <c r="E21" s="21">
        <v>100</v>
      </c>
      <c r="F21" s="21">
        <v>100</v>
      </c>
      <c r="G21" s="15"/>
    </row>
    <row r="22" spans="1:7" ht="15" customHeight="1" x14ac:dyDescent="0.25">
      <c r="A22" s="20" t="s">
        <v>36</v>
      </c>
      <c r="B22" s="21">
        <v>10.25</v>
      </c>
      <c r="C22" s="21">
        <v>16.5</v>
      </c>
      <c r="D22" s="21">
        <v>14.666666666666666</v>
      </c>
      <c r="E22" s="21">
        <v>17.444444444444443</v>
      </c>
      <c r="F22" s="21">
        <v>16.666666666666668</v>
      </c>
      <c r="G22" s="15"/>
    </row>
    <row r="23" spans="1:7" ht="15" customHeight="1" x14ac:dyDescent="0.25">
      <c r="A23" s="14"/>
      <c r="B23" s="15"/>
      <c r="C23" s="15"/>
      <c r="D23" s="15"/>
      <c r="E23" s="15"/>
      <c r="F23" s="15"/>
      <c r="G23" s="15"/>
    </row>
    <row r="24" spans="1:7" ht="15" customHeight="1" x14ac:dyDescent="0.25">
      <c r="A24" s="14" t="s">
        <v>28</v>
      </c>
      <c r="B24" s="15">
        <v>60</v>
      </c>
      <c r="C24" s="15">
        <v>55</v>
      </c>
      <c r="D24" s="15">
        <v>45</v>
      </c>
      <c r="E24" s="15">
        <v>95</v>
      </c>
      <c r="F24" s="15">
        <v>105</v>
      </c>
      <c r="G24" s="15"/>
    </row>
    <row r="25" spans="1:7" ht="15" customHeight="1" x14ac:dyDescent="0.25">
      <c r="A25" s="14" t="s">
        <v>36</v>
      </c>
      <c r="B25" s="15">
        <v>11.888888888888889</v>
      </c>
      <c r="C25" s="15">
        <v>13.666666666666666</v>
      </c>
      <c r="D25" s="15">
        <v>17.111111111111111</v>
      </c>
      <c r="E25" s="15">
        <v>15.363636363636363</v>
      </c>
      <c r="F25" s="15">
        <v>17.399999999999999</v>
      </c>
      <c r="G25" s="15"/>
    </row>
    <row r="26" spans="1:7" ht="15" customHeight="1" x14ac:dyDescent="0.25">
      <c r="A26" s="14"/>
      <c r="B26" s="15"/>
      <c r="C26" s="15"/>
      <c r="D26" s="15"/>
      <c r="E26" s="15"/>
      <c r="F26" s="15"/>
      <c r="G26" s="15"/>
    </row>
    <row r="27" spans="1:7" ht="15" customHeight="1" x14ac:dyDescent="0.25">
      <c r="A27" s="14" t="s">
        <v>29</v>
      </c>
      <c r="B27" s="15">
        <v>60</v>
      </c>
      <c r="C27" s="15">
        <v>50</v>
      </c>
      <c r="D27" s="15">
        <v>45</v>
      </c>
      <c r="E27" s="15">
        <v>85</v>
      </c>
      <c r="F27" s="15">
        <v>90</v>
      </c>
      <c r="G27" s="15"/>
    </row>
    <row r="28" spans="1:7" ht="15" customHeight="1" x14ac:dyDescent="0.25">
      <c r="A28" s="14" t="s">
        <v>36</v>
      </c>
      <c r="B28" s="15">
        <v>12.555555555555555</v>
      </c>
      <c r="C28" s="15">
        <v>10.777777777777779</v>
      </c>
      <c r="D28" s="15">
        <v>15.4</v>
      </c>
      <c r="E28" s="15">
        <v>16.8</v>
      </c>
      <c r="F28" s="15">
        <v>13.444444444444445</v>
      </c>
      <c r="G28" s="15"/>
    </row>
    <row r="29" spans="1:7" ht="15" customHeight="1" x14ac:dyDescent="0.25">
      <c r="A29" s="14"/>
      <c r="B29" s="15"/>
      <c r="C29" s="15"/>
      <c r="D29" s="15"/>
      <c r="E29" s="15"/>
      <c r="F29" s="15"/>
      <c r="G29" s="15"/>
    </row>
    <row r="30" spans="1:7" ht="15" customHeight="1" x14ac:dyDescent="0.25">
      <c r="A30" s="14" t="s">
        <v>30</v>
      </c>
      <c r="B30" s="15">
        <v>45</v>
      </c>
      <c r="C30" s="15">
        <v>45</v>
      </c>
      <c r="D30" s="15">
        <v>40</v>
      </c>
      <c r="E30" s="15">
        <v>60</v>
      </c>
      <c r="F30" s="15">
        <v>85</v>
      </c>
      <c r="G30" s="15"/>
    </row>
    <row r="31" spans="1:7" ht="15" customHeight="1" x14ac:dyDescent="0.25">
      <c r="A31" s="14" t="s">
        <v>36</v>
      </c>
      <c r="B31" s="15">
        <v>13.444444444444445</v>
      </c>
      <c r="C31" s="15">
        <v>15.3</v>
      </c>
      <c r="D31" s="15"/>
      <c r="E31" s="15">
        <v>16.5</v>
      </c>
      <c r="F31" s="15">
        <v>14</v>
      </c>
      <c r="G31" s="15"/>
    </row>
    <row r="32" spans="1:7" ht="15" customHeight="1" x14ac:dyDescent="0.25">
      <c r="A32" s="14"/>
      <c r="B32" s="15"/>
      <c r="C32" s="15"/>
      <c r="D32" s="15"/>
      <c r="E32" s="15"/>
      <c r="F32" s="15"/>
      <c r="G32" s="15"/>
    </row>
    <row r="33" spans="1:7" ht="15" customHeight="1" x14ac:dyDescent="0.25">
      <c r="A33" s="14" t="s">
        <v>31</v>
      </c>
      <c r="B33" s="15">
        <v>35</v>
      </c>
      <c r="C33" s="15">
        <v>50</v>
      </c>
      <c r="D33" s="15">
        <v>85</v>
      </c>
      <c r="E33" s="15">
        <v>85</v>
      </c>
      <c r="F33" s="15">
        <v>95</v>
      </c>
      <c r="G33" s="15"/>
    </row>
    <row r="34" spans="1:7" ht="15" customHeight="1" x14ac:dyDescent="0.25">
      <c r="A34" s="14" t="s">
        <v>36</v>
      </c>
      <c r="B34" s="15">
        <v>14.5</v>
      </c>
      <c r="C34" s="15">
        <v>14.1</v>
      </c>
      <c r="D34" s="15">
        <v>16.7</v>
      </c>
      <c r="E34" s="15"/>
      <c r="F34" s="15">
        <v>10.4</v>
      </c>
      <c r="G34" s="15"/>
    </row>
    <row r="35" spans="1:7" ht="15" customHeight="1" x14ac:dyDescent="0.25">
      <c r="A35" s="14"/>
      <c r="B35" s="15"/>
      <c r="C35" s="15"/>
      <c r="D35" s="15"/>
      <c r="E35" s="15"/>
      <c r="F35" s="15"/>
      <c r="G35" s="15"/>
    </row>
    <row r="36" spans="1:7" ht="15" customHeight="1" x14ac:dyDescent="0.25">
      <c r="A36" s="14" t="s">
        <v>32</v>
      </c>
      <c r="B36" s="15">
        <v>55</v>
      </c>
      <c r="C36" s="15">
        <v>45</v>
      </c>
      <c r="D36" s="15">
        <v>25</v>
      </c>
      <c r="E36" s="15">
        <v>65</v>
      </c>
      <c r="F36" s="15">
        <v>90</v>
      </c>
      <c r="G36" s="15"/>
    </row>
    <row r="37" spans="1:7" ht="15" customHeight="1" x14ac:dyDescent="0.25">
      <c r="A37" s="14" t="s">
        <v>36</v>
      </c>
      <c r="B37" s="15"/>
      <c r="C37" s="15">
        <v>13.8</v>
      </c>
      <c r="D37" s="15">
        <v>14.6</v>
      </c>
      <c r="E37" s="15">
        <v>18.666666666666668</v>
      </c>
      <c r="F37" s="15">
        <v>16.666666666666668</v>
      </c>
      <c r="G37" s="15"/>
    </row>
    <row r="38" spans="1:7" ht="15" customHeight="1" x14ac:dyDescent="0.25">
      <c r="A38" s="14"/>
      <c r="B38" s="15"/>
      <c r="C38" s="15"/>
      <c r="D38" s="15"/>
      <c r="E38" s="15"/>
      <c r="F38" s="15"/>
      <c r="G38" s="15"/>
    </row>
    <row r="39" spans="1:7" ht="15" customHeight="1" x14ac:dyDescent="0.25">
      <c r="A39" s="22" t="s">
        <v>27</v>
      </c>
      <c r="B39" s="23">
        <v>35</v>
      </c>
      <c r="C39" s="23">
        <v>20</v>
      </c>
      <c r="D39" s="23">
        <v>20</v>
      </c>
      <c r="E39" s="23">
        <v>30</v>
      </c>
      <c r="F39" s="23">
        <v>40</v>
      </c>
      <c r="G39" s="15"/>
    </row>
    <row r="40" spans="1:7" ht="15" customHeight="1" x14ac:dyDescent="0.25">
      <c r="A40" s="22" t="s">
        <v>36</v>
      </c>
      <c r="B40" s="23">
        <v>15.772222222222222</v>
      </c>
      <c r="C40" s="23">
        <v>16.677777777777777</v>
      </c>
      <c r="D40" s="23">
        <v>18.594444444444441</v>
      </c>
      <c r="E40" s="23">
        <v>18.747727272727271</v>
      </c>
      <c r="F40" s="23">
        <v>18.472222222222221</v>
      </c>
      <c r="G40" s="15"/>
    </row>
    <row r="41" spans="1:7" ht="15" customHeight="1" x14ac:dyDescent="0.25">
      <c r="A41" s="14"/>
      <c r="B41" s="15"/>
      <c r="C41" s="15"/>
      <c r="D41" s="15"/>
      <c r="E41" s="15"/>
      <c r="F41" s="15"/>
      <c r="G41" s="15"/>
    </row>
    <row r="42" spans="1:7" ht="15" customHeight="1" x14ac:dyDescent="0.25">
      <c r="A42" s="13" t="s">
        <v>40</v>
      </c>
      <c r="B42" s="24">
        <v>110</v>
      </c>
      <c r="C42" s="24">
        <v>110</v>
      </c>
      <c r="D42" s="24">
        <v>110</v>
      </c>
      <c r="E42" s="24">
        <v>110</v>
      </c>
      <c r="F42" s="24">
        <v>110</v>
      </c>
      <c r="G42" s="24"/>
    </row>
    <row r="43" spans="1:7" ht="15" customHeight="1" x14ac:dyDescent="0.25">
      <c r="A43" s="14" t="s">
        <v>36</v>
      </c>
      <c r="B43" s="24">
        <v>11.669191919191919</v>
      </c>
      <c r="C43" s="24">
        <v>11.274305555555555</v>
      </c>
      <c r="D43" s="24">
        <v>11.466666666666667</v>
      </c>
      <c r="E43" s="24">
        <v>11.444444444444445</v>
      </c>
      <c r="F43" s="24">
        <v>10.766666666666666</v>
      </c>
      <c r="G43" s="24"/>
    </row>
    <row r="44" spans="1:7" ht="15" customHeight="1" x14ac:dyDescent="0.25">
      <c r="A44" s="13"/>
      <c r="B44" s="24"/>
      <c r="C44" s="24"/>
      <c r="D44" s="24"/>
      <c r="E44" s="24"/>
      <c r="F44" s="24"/>
      <c r="G44" s="24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8"/>
  <sheetViews>
    <sheetView zoomScale="85" zoomScaleNormal="85" workbookViewId="0">
      <selection activeCell="BD31" sqref="BD31"/>
    </sheetView>
  </sheetViews>
  <sheetFormatPr defaultColWidth="8.85546875" defaultRowHeight="15" x14ac:dyDescent="0.25"/>
  <cols>
    <col min="1" max="1" width="15.7109375" style="2" bestFit="1" customWidth="1"/>
    <col min="2" max="4" width="8.85546875" style="1"/>
    <col min="5" max="5" width="8.85546875" style="1" customWidth="1"/>
    <col min="6" max="16384" width="8.85546875" style="1"/>
  </cols>
  <sheetData>
    <row r="1" spans="1:62" s="3" customFormat="1" x14ac:dyDescent="0.25">
      <c r="C1" s="3" t="s">
        <v>8</v>
      </c>
      <c r="I1" s="3" t="s">
        <v>9</v>
      </c>
      <c r="O1" s="3" t="s">
        <v>11</v>
      </c>
      <c r="U1" s="3" t="s">
        <v>10</v>
      </c>
      <c r="AA1" s="3" t="s">
        <v>12</v>
      </c>
      <c r="AG1" s="3" t="s">
        <v>13</v>
      </c>
      <c r="AM1" s="3" t="s">
        <v>14</v>
      </c>
      <c r="AS1" s="3" t="s">
        <v>15</v>
      </c>
      <c r="AZ1" s="3" t="s">
        <v>23</v>
      </c>
      <c r="BF1" s="3" t="s">
        <v>24</v>
      </c>
    </row>
    <row r="2" spans="1:62" s="2" customFormat="1" x14ac:dyDescent="0.25">
      <c r="A2" s="2" t="s">
        <v>2</v>
      </c>
      <c r="B2" s="2" t="s">
        <v>0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U2" s="2" t="s">
        <v>3</v>
      </c>
      <c r="V2" s="2" t="s">
        <v>4</v>
      </c>
      <c r="W2" s="2" t="s">
        <v>5</v>
      </c>
      <c r="X2" s="2" t="s">
        <v>6</v>
      </c>
      <c r="Y2" s="2" t="s">
        <v>7</v>
      </c>
      <c r="AA2" s="2" t="s">
        <v>3</v>
      </c>
      <c r="AB2" s="2" t="s">
        <v>4</v>
      </c>
      <c r="AC2" s="2" t="s">
        <v>5</v>
      </c>
      <c r="AD2" s="2" t="s">
        <v>6</v>
      </c>
      <c r="AE2" s="2" t="s">
        <v>7</v>
      </c>
      <c r="AG2" s="2" t="s">
        <v>3</v>
      </c>
      <c r="AH2" s="2" t="s">
        <v>4</v>
      </c>
      <c r="AI2" s="2" t="s">
        <v>5</v>
      </c>
      <c r="AJ2" s="2" t="s">
        <v>6</v>
      </c>
      <c r="AK2" s="2" t="s">
        <v>7</v>
      </c>
      <c r="AM2" s="2" t="s">
        <v>3</v>
      </c>
      <c r="AN2" s="2" t="s">
        <v>4</v>
      </c>
      <c r="AO2" s="2" t="s">
        <v>5</v>
      </c>
      <c r="AP2" s="2" t="s">
        <v>6</v>
      </c>
      <c r="AQ2" s="2" t="s">
        <v>7</v>
      </c>
      <c r="AS2" s="2" t="s">
        <v>3</v>
      </c>
      <c r="AT2" s="2" t="s">
        <v>4</v>
      </c>
      <c r="AU2" s="2" t="s">
        <v>5</v>
      </c>
      <c r="AV2" s="2" t="s">
        <v>6</v>
      </c>
      <c r="AW2" s="2" t="s">
        <v>7</v>
      </c>
      <c r="AZ2" s="2" t="s">
        <v>3</v>
      </c>
      <c r="BA2" s="2" t="s">
        <v>4</v>
      </c>
      <c r="BB2" s="2" t="s">
        <v>5</v>
      </c>
      <c r="BC2" s="2" t="s">
        <v>6</v>
      </c>
      <c r="BD2" s="2" t="s">
        <v>7</v>
      </c>
      <c r="BF2" s="2" t="s">
        <v>3</v>
      </c>
      <c r="BG2" s="2" t="s">
        <v>4</v>
      </c>
      <c r="BH2" s="2" t="s">
        <v>5</v>
      </c>
      <c r="BI2" s="2" t="s">
        <v>6</v>
      </c>
      <c r="BJ2" s="2" t="s">
        <v>7</v>
      </c>
    </row>
    <row r="3" spans="1:62" x14ac:dyDescent="0.25">
      <c r="B3" s="1">
        <v>80</v>
      </c>
      <c r="C3" s="1">
        <v>0.98</v>
      </c>
      <c r="D3" s="1">
        <v>1.31</v>
      </c>
      <c r="E3" s="1">
        <v>1.52</v>
      </c>
      <c r="F3" s="1">
        <v>1.1400000000000001</v>
      </c>
      <c r="G3" s="1">
        <v>0.44</v>
      </c>
      <c r="I3" s="1">
        <v>0.66</v>
      </c>
      <c r="K3" s="1">
        <v>0.87</v>
      </c>
      <c r="L3" s="1">
        <v>0.44000000000000006</v>
      </c>
      <c r="M3" s="1">
        <v>0.28000000000000003</v>
      </c>
      <c r="O3" s="1">
        <v>0.84</v>
      </c>
      <c r="Q3" s="1">
        <v>1.48</v>
      </c>
      <c r="S3" s="1">
        <v>1.17</v>
      </c>
      <c r="U3" s="1">
        <v>0.80999999999999994</v>
      </c>
      <c r="W3" s="1">
        <v>1.4500000000000002</v>
      </c>
      <c r="Y3" s="1">
        <v>1.1499999999999999</v>
      </c>
      <c r="AG3" s="1">
        <v>0.5</v>
      </c>
      <c r="AM3" s="1">
        <v>1.1099999999999999</v>
      </c>
      <c r="AN3" s="1">
        <v>1.52</v>
      </c>
      <c r="AO3" s="1">
        <v>2.12</v>
      </c>
      <c r="AP3" s="1">
        <v>1.72</v>
      </c>
      <c r="AQ3" s="1">
        <v>1.8599999999999999</v>
      </c>
      <c r="AS3" s="1">
        <v>1.5899999999999999</v>
      </c>
      <c r="AT3" s="1">
        <v>1.82</v>
      </c>
      <c r="AU3" s="1">
        <v>2.5099999999999998</v>
      </c>
      <c r="AV3" s="1">
        <v>1.8599999999999999</v>
      </c>
      <c r="AW3" s="1">
        <v>1.94</v>
      </c>
      <c r="AY3" s="1">
        <v>80</v>
      </c>
      <c r="AZ3" s="1">
        <f>AVERAGE(C3,I3,O3,U3,AA3,AG3,AM3,AS3)</f>
        <v>0.92714285714285716</v>
      </c>
      <c r="BA3" s="1">
        <f t="shared" ref="BA3:BD16" si="0">AVERAGE(D3,J3,P3,V3,AB3,AH3,AN3,AT3)</f>
        <v>1.55</v>
      </c>
      <c r="BB3" s="1">
        <f t="shared" si="0"/>
        <v>1.6583333333333332</v>
      </c>
      <c r="BC3" s="1">
        <f t="shared" si="0"/>
        <v>1.29</v>
      </c>
      <c r="BD3" s="1">
        <f t="shared" si="0"/>
        <v>1.1399999999999999</v>
      </c>
      <c r="BF3" s="1">
        <f>STDEV(C3,I3,O3,U3,AA3,AG3,AM3,AS3)</f>
        <v>0.35372844036606577</v>
      </c>
      <c r="BG3" s="1">
        <f t="shared" ref="BG3:BJ16" si="1">STDEV(D3,J3,P3,V3,AB3,AH3,AN3,AT3)</f>
        <v>0.25632011235952612</v>
      </c>
      <c r="BH3" s="1">
        <f t="shared" si="1"/>
        <v>0.57520141399918967</v>
      </c>
      <c r="BI3" s="1">
        <f t="shared" si="1"/>
        <v>0.64673539153711557</v>
      </c>
      <c r="BJ3" s="1">
        <f t="shared" si="1"/>
        <v>0.6912307863514181</v>
      </c>
    </row>
    <row r="4" spans="1:62" x14ac:dyDescent="0.25">
      <c r="B4" s="1">
        <v>75</v>
      </c>
      <c r="G4" s="1">
        <v>0.35</v>
      </c>
      <c r="M4" s="1">
        <v>0.18</v>
      </c>
      <c r="AY4" s="1">
        <v>75</v>
      </c>
      <c r="BD4" s="1">
        <f t="shared" si="0"/>
        <v>0.26500000000000001</v>
      </c>
      <c r="BJ4" s="1">
        <f t="shared" si="1"/>
        <v>0.12020815280171293</v>
      </c>
    </row>
    <row r="5" spans="1:62" x14ac:dyDescent="0.25">
      <c r="B5" s="1">
        <v>70</v>
      </c>
      <c r="C5" s="1">
        <v>0.83000000000000007</v>
      </c>
      <c r="D5" s="1">
        <v>1.1400000000000001</v>
      </c>
      <c r="E5" s="1">
        <v>1.38</v>
      </c>
      <c r="F5" s="1">
        <v>0.77</v>
      </c>
      <c r="G5" s="1">
        <v>0.35</v>
      </c>
      <c r="I5" s="1">
        <v>0.6100000000000001</v>
      </c>
      <c r="K5" s="1">
        <v>0.82</v>
      </c>
      <c r="L5" s="1">
        <v>0.53</v>
      </c>
      <c r="M5" s="1">
        <v>0.18</v>
      </c>
      <c r="O5" s="1">
        <v>0.52</v>
      </c>
      <c r="P5" s="1">
        <v>1.26</v>
      </c>
      <c r="Q5" s="1">
        <v>0.94</v>
      </c>
      <c r="R5" s="1">
        <v>0.93</v>
      </c>
      <c r="S5" s="1">
        <v>0.96</v>
      </c>
      <c r="U5" s="1">
        <v>0.52</v>
      </c>
      <c r="V5" s="1">
        <v>0.92999999999999994</v>
      </c>
      <c r="W5" s="1">
        <v>1.1099999999999999</v>
      </c>
      <c r="Y5" s="1">
        <v>0.73</v>
      </c>
      <c r="AD5" s="1">
        <v>0.77</v>
      </c>
      <c r="AG5" s="1">
        <v>0.49</v>
      </c>
      <c r="AJ5" s="1">
        <v>0.76</v>
      </c>
      <c r="AM5" s="1">
        <v>0.86</v>
      </c>
      <c r="AN5" s="1">
        <v>1.08</v>
      </c>
      <c r="AO5" s="1">
        <v>1.73</v>
      </c>
      <c r="AP5" s="1">
        <v>1.6</v>
      </c>
      <c r="AQ5" s="1">
        <v>1.4300000000000002</v>
      </c>
      <c r="AS5" s="1">
        <v>1.17</v>
      </c>
      <c r="AT5" s="1">
        <v>1.38</v>
      </c>
      <c r="AU5" s="1">
        <v>2.1</v>
      </c>
      <c r="AV5" s="1">
        <v>1.46</v>
      </c>
      <c r="AW5" s="1">
        <v>1.45</v>
      </c>
      <c r="AY5" s="1">
        <v>70</v>
      </c>
      <c r="AZ5" s="1">
        <f t="shared" ref="AZ5:AZ16" si="2">AVERAGE(C5,I5,O5,U5,AA5,AG5,AM5,AS5)</f>
        <v>0.7142857142857143</v>
      </c>
      <c r="BA5" s="1">
        <f t="shared" si="0"/>
        <v>1.1579999999999999</v>
      </c>
      <c r="BB5" s="1">
        <f t="shared" si="0"/>
        <v>1.3466666666666667</v>
      </c>
      <c r="BC5" s="1">
        <f t="shared" si="0"/>
        <v>0.9742857142857142</v>
      </c>
      <c r="BD5" s="1">
        <f t="shared" si="0"/>
        <v>0.85</v>
      </c>
      <c r="BF5" s="1">
        <f t="shared" ref="BF5:BF16" si="3">STDEV(C5,I5,O5,U5,AA5,AG5,AM5,AS5)</f>
        <v>0.25132032301806545</v>
      </c>
      <c r="BG5" s="1">
        <f t="shared" si="1"/>
        <v>0.17181385275931685</v>
      </c>
      <c r="BH5" s="1">
        <f t="shared" si="1"/>
        <v>0.49281504306044321</v>
      </c>
      <c r="BI5" s="1">
        <f t="shared" si="1"/>
        <v>0.39920158411747947</v>
      </c>
      <c r="BJ5" s="1">
        <f t="shared" si="1"/>
        <v>0.53325416079014332</v>
      </c>
    </row>
    <row r="6" spans="1:62" x14ac:dyDescent="0.25">
      <c r="B6" s="1">
        <v>65</v>
      </c>
      <c r="G6" s="1">
        <v>0.19</v>
      </c>
      <c r="M6" s="1">
        <v>0.16</v>
      </c>
      <c r="AY6" s="1">
        <v>65</v>
      </c>
      <c r="BD6" s="1">
        <f t="shared" si="0"/>
        <v>0.17499999999999999</v>
      </c>
      <c r="BJ6" s="1">
        <f t="shared" si="1"/>
        <v>2.1213203435596427E-2</v>
      </c>
    </row>
    <row r="7" spans="1:62" x14ac:dyDescent="0.25">
      <c r="B7" s="1">
        <v>60</v>
      </c>
      <c r="C7" s="1">
        <v>0.56000000000000005</v>
      </c>
      <c r="D7" s="1">
        <v>0.97</v>
      </c>
      <c r="E7" s="1">
        <v>0.97</v>
      </c>
      <c r="F7" s="1">
        <v>0.65</v>
      </c>
      <c r="G7" s="1">
        <v>0.27</v>
      </c>
      <c r="I7" s="1">
        <v>0.4</v>
      </c>
      <c r="K7" s="1">
        <v>0.57000000000000006</v>
      </c>
      <c r="L7" s="1">
        <v>0.37</v>
      </c>
      <c r="M7" s="1">
        <v>0.14000000000000001</v>
      </c>
      <c r="O7" s="1">
        <v>0.48</v>
      </c>
      <c r="P7" s="1">
        <v>0.71</v>
      </c>
      <c r="Q7" s="1">
        <v>0.66999999999999993</v>
      </c>
      <c r="R7" s="1">
        <v>0.69</v>
      </c>
      <c r="S7" s="1">
        <v>0.61</v>
      </c>
      <c r="U7" s="1">
        <v>0.59000000000000008</v>
      </c>
      <c r="V7" s="1">
        <v>0.69</v>
      </c>
      <c r="W7" s="1">
        <v>0.77</v>
      </c>
      <c r="X7" s="1">
        <v>0.35</v>
      </c>
      <c r="Y7" s="1">
        <v>0.47</v>
      </c>
      <c r="AA7" s="1">
        <v>0.41000000000000003</v>
      </c>
      <c r="AD7" s="1">
        <v>0.55000000000000004</v>
      </c>
      <c r="AE7" s="1">
        <v>0.35</v>
      </c>
      <c r="AG7" s="1">
        <v>0.42000000000000004</v>
      </c>
      <c r="AH7" s="1">
        <v>0.55000000000000004</v>
      </c>
      <c r="AJ7" s="1">
        <v>0.56000000000000005</v>
      </c>
      <c r="AK7" s="1">
        <v>0.36</v>
      </c>
      <c r="AM7" s="1">
        <v>0.53</v>
      </c>
      <c r="AN7" s="1">
        <v>0.67</v>
      </c>
      <c r="AO7" s="1">
        <v>1.29</v>
      </c>
      <c r="AP7" s="1">
        <v>1.3199999999999998</v>
      </c>
      <c r="AQ7" s="1">
        <v>0.86</v>
      </c>
      <c r="AS7" s="1">
        <v>0.83</v>
      </c>
      <c r="AT7" s="1">
        <v>0.97</v>
      </c>
      <c r="AU7" s="1">
        <v>1.45</v>
      </c>
      <c r="AV7" s="1">
        <v>1.2999999999999998</v>
      </c>
      <c r="AW7" s="1">
        <v>0.83000000000000007</v>
      </c>
      <c r="AY7" s="1">
        <v>60</v>
      </c>
      <c r="AZ7" s="1">
        <f t="shared" si="2"/>
        <v>0.52750000000000008</v>
      </c>
      <c r="BA7" s="1">
        <f t="shared" si="0"/>
        <v>0.7599999999999999</v>
      </c>
      <c r="BB7" s="1">
        <f t="shared" si="0"/>
        <v>0.95333333333333325</v>
      </c>
      <c r="BC7" s="1">
        <f t="shared" si="0"/>
        <v>0.72375</v>
      </c>
      <c r="BD7" s="1">
        <f t="shared" si="0"/>
        <v>0.48624999999999996</v>
      </c>
      <c r="BF7" s="1">
        <f t="shared" si="3"/>
        <v>0.1415980225850626</v>
      </c>
      <c r="BG7" s="1">
        <f t="shared" si="1"/>
        <v>0.17193021840269973</v>
      </c>
      <c r="BH7" s="1">
        <f t="shared" si="1"/>
        <v>0.35245803532713926</v>
      </c>
      <c r="BI7" s="1">
        <f t="shared" si="1"/>
        <v>0.38097384612145146</v>
      </c>
      <c r="BJ7" s="1">
        <f t="shared" si="1"/>
        <v>0.2603809023060531</v>
      </c>
    </row>
    <row r="8" spans="1:62" x14ac:dyDescent="0.25">
      <c r="B8" s="1">
        <v>55</v>
      </c>
      <c r="C8" s="1">
        <v>0.47</v>
      </c>
      <c r="F8" s="1">
        <v>0.48</v>
      </c>
      <c r="G8" s="1">
        <v>0.2</v>
      </c>
      <c r="I8" s="1">
        <v>0.36</v>
      </c>
      <c r="L8" s="1">
        <v>0.39</v>
      </c>
      <c r="M8" s="1">
        <v>0.08</v>
      </c>
      <c r="O8" s="1">
        <v>0.43999999999999995</v>
      </c>
      <c r="R8" s="1">
        <v>0.53</v>
      </c>
      <c r="S8" s="1">
        <v>0.48</v>
      </c>
      <c r="U8" s="1">
        <v>0.42000000000000004</v>
      </c>
      <c r="X8" s="1">
        <v>0.28000000000000003</v>
      </c>
      <c r="Y8" s="1">
        <v>0.38</v>
      </c>
      <c r="AA8" s="1">
        <v>0.37</v>
      </c>
      <c r="AD8" s="1">
        <v>0.44</v>
      </c>
      <c r="AE8" s="1">
        <v>0.3</v>
      </c>
      <c r="AK8" s="1">
        <v>0.27</v>
      </c>
      <c r="AM8" s="1">
        <v>0.48</v>
      </c>
      <c r="AN8" s="1">
        <v>0.59000000000000008</v>
      </c>
      <c r="AS8" s="1">
        <v>0.69</v>
      </c>
      <c r="AW8" s="1">
        <v>0.54</v>
      </c>
      <c r="AY8" s="1">
        <v>55</v>
      </c>
      <c r="AZ8" s="1">
        <f t="shared" si="2"/>
        <v>0.46142857142857141</v>
      </c>
      <c r="BA8" s="1">
        <f t="shared" si="0"/>
        <v>0.59000000000000008</v>
      </c>
      <c r="BC8" s="1">
        <f t="shared" si="0"/>
        <v>0.42400000000000004</v>
      </c>
      <c r="BD8" s="1">
        <f t="shared" si="0"/>
        <v>0.32142857142857145</v>
      </c>
      <c r="BF8" s="1">
        <f t="shared" si="3"/>
        <v>0.11066896153673363</v>
      </c>
      <c r="BI8" s="1">
        <f t="shared" si="1"/>
        <v>9.5551033484729889E-2</v>
      </c>
      <c r="BJ8" s="1">
        <f t="shared" si="1"/>
        <v>0.15941858647687762</v>
      </c>
    </row>
    <row r="9" spans="1:62" x14ac:dyDescent="0.25">
      <c r="B9" s="1">
        <v>50</v>
      </c>
      <c r="C9" s="1">
        <v>0.4</v>
      </c>
      <c r="D9" s="1">
        <v>0.71</v>
      </c>
      <c r="E9" s="1">
        <v>0.82000000000000006</v>
      </c>
      <c r="F9" s="1">
        <v>0.39</v>
      </c>
      <c r="G9" s="1">
        <v>0.11000000000000001</v>
      </c>
      <c r="I9" s="1">
        <v>0.28000000000000003</v>
      </c>
      <c r="J9" s="1">
        <v>0.44</v>
      </c>
      <c r="K9" s="1">
        <v>0.49</v>
      </c>
      <c r="L9" s="1">
        <v>0.19</v>
      </c>
      <c r="O9" s="1">
        <v>0.38</v>
      </c>
      <c r="P9" s="1">
        <v>0.48</v>
      </c>
      <c r="Q9" s="1">
        <v>0.43000000000000005</v>
      </c>
      <c r="R9" s="1">
        <v>0.43</v>
      </c>
      <c r="S9" s="1">
        <v>0.36000000000000004</v>
      </c>
      <c r="U9" s="1">
        <v>0.35</v>
      </c>
      <c r="V9" s="1">
        <v>0.59</v>
      </c>
      <c r="W9" s="1">
        <v>0.6</v>
      </c>
      <c r="X9" s="1">
        <v>0.32999999999999996</v>
      </c>
      <c r="Y9" s="1">
        <v>0.26</v>
      </c>
      <c r="AA9" s="1">
        <v>0.26</v>
      </c>
      <c r="AB9" s="1">
        <v>0.58000000000000007</v>
      </c>
      <c r="AD9" s="1">
        <v>0.30000000000000004</v>
      </c>
      <c r="AE9" s="1">
        <v>0.25</v>
      </c>
      <c r="AG9" s="1">
        <v>0.36</v>
      </c>
      <c r="AH9" s="1">
        <v>0.44999999999999996</v>
      </c>
      <c r="AI9" s="1">
        <v>0.60000000000000009</v>
      </c>
      <c r="AJ9" s="1">
        <v>0.36</v>
      </c>
      <c r="AK9" s="1">
        <v>0.22000000000000003</v>
      </c>
      <c r="AM9" s="1">
        <v>0.38</v>
      </c>
      <c r="AN9" s="1">
        <v>0.5</v>
      </c>
      <c r="AO9" s="1">
        <v>0.98</v>
      </c>
      <c r="AP9" s="1">
        <v>0.95</v>
      </c>
      <c r="AQ9" s="1">
        <v>0.54</v>
      </c>
      <c r="AS9" s="1">
        <v>0.53</v>
      </c>
      <c r="AT9" s="1">
        <v>0.61</v>
      </c>
      <c r="AU9" s="1">
        <v>1</v>
      </c>
      <c r="AV9" s="1">
        <v>0.84</v>
      </c>
      <c r="AW9" s="1">
        <v>0.43000000000000005</v>
      </c>
      <c r="AY9" s="1">
        <v>50</v>
      </c>
      <c r="AZ9" s="1">
        <f t="shared" si="2"/>
        <v>0.36750000000000005</v>
      </c>
      <c r="BA9" s="1">
        <f t="shared" si="0"/>
        <v>0.54500000000000004</v>
      </c>
      <c r="BB9" s="1">
        <f t="shared" si="0"/>
        <v>0.70285714285714285</v>
      </c>
      <c r="BC9" s="1">
        <f t="shared" si="0"/>
        <v>0.47375</v>
      </c>
      <c r="BD9" s="1">
        <f t="shared" si="0"/>
        <v>0.31000000000000005</v>
      </c>
      <c r="BF9" s="1">
        <f t="shared" si="3"/>
        <v>8.2245277762833607E-2</v>
      </c>
      <c r="BG9" s="1">
        <f t="shared" si="1"/>
        <v>9.3350338586882714E-2</v>
      </c>
      <c r="BH9" s="1">
        <f t="shared" si="1"/>
        <v>0.2308473005917033</v>
      </c>
      <c r="BI9" s="1">
        <f t="shared" si="1"/>
        <v>0.27102648789898215</v>
      </c>
      <c r="BJ9" s="1">
        <f t="shared" si="1"/>
        <v>0.14375905768565217</v>
      </c>
    </row>
    <row r="10" spans="1:62" x14ac:dyDescent="0.25">
      <c r="B10" s="1">
        <v>45</v>
      </c>
      <c r="C10" s="1">
        <v>0.32</v>
      </c>
      <c r="F10" s="1">
        <v>0.21000000000000002</v>
      </c>
      <c r="G10" s="1">
        <v>0.14000000000000001</v>
      </c>
      <c r="I10" s="1">
        <v>0.29000000000000004</v>
      </c>
      <c r="J10" s="1">
        <v>0.41000000000000003</v>
      </c>
      <c r="K10" s="1">
        <v>0.4</v>
      </c>
      <c r="L10" s="1">
        <v>0.16</v>
      </c>
      <c r="O10" s="1">
        <v>0.31000000000000005</v>
      </c>
      <c r="P10" s="1">
        <v>0.42000000000000004</v>
      </c>
      <c r="Q10" s="1">
        <v>0.37</v>
      </c>
      <c r="R10" s="1">
        <v>0.30000000000000004</v>
      </c>
      <c r="S10" s="1">
        <v>0.28999999999999998</v>
      </c>
      <c r="U10" s="1">
        <v>0.29000000000000004</v>
      </c>
      <c r="V10" s="1">
        <v>0.59000000000000008</v>
      </c>
      <c r="W10" s="1">
        <v>0.5</v>
      </c>
      <c r="X10" s="1">
        <v>0.33</v>
      </c>
      <c r="Y10" s="1">
        <v>0.14000000000000001</v>
      </c>
      <c r="AA10" s="1">
        <v>0.23</v>
      </c>
      <c r="AB10" s="1">
        <v>0.36</v>
      </c>
      <c r="AC10" s="1">
        <v>0.29000000000000004</v>
      </c>
      <c r="AD10" s="1">
        <v>0.24000000000000002</v>
      </c>
      <c r="AE10" s="1">
        <v>0.14000000000000001</v>
      </c>
      <c r="AG10" s="1">
        <v>0.4</v>
      </c>
      <c r="AJ10" s="1">
        <v>0.31</v>
      </c>
      <c r="AK10" s="1">
        <v>0.18</v>
      </c>
      <c r="AM10" s="1">
        <v>0.24</v>
      </c>
      <c r="AN10" s="1">
        <v>0.35</v>
      </c>
      <c r="AQ10" s="1">
        <v>0.39</v>
      </c>
      <c r="AS10" s="1">
        <v>0.38</v>
      </c>
      <c r="AT10" s="1">
        <v>0.43000000000000005</v>
      </c>
      <c r="AV10" s="1">
        <v>0.64</v>
      </c>
      <c r="AW10" s="1">
        <v>0.4</v>
      </c>
      <c r="AY10" s="1">
        <v>45</v>
      </c>
      <c r="AZ10" s="1">
        <f t="shared" si="2"/>
        <v>0.3075</v>
      </c>
      <c r="BA10" s="1">
        <f t="shared" si="0"/>
        <v>0.42666666666666675</v>
      </c>
      <c r="BB10" s="1">
        <f t="shared" si="0"/>
        <v>0.39</v>
      </c>
      <c r="BC10" s="1">
        <f t="shared" si="0"/>
        <v>0.31285714285714283</v>
      </c>
      <c r="BD10" s="1">
        <f t="shared" si="0"/>
        <v>0.24000000000000002</v>
      </c>
      <c r="BF10" s="1">
        <f t="shared" si="3"/>
        <v>5.9940446635449417E-2</v>
      </c>
      <c r="BG10" s="1">
        <f t="shared" si="1"/>
        <v>8.6409875978770825E-2</v>
      </c>
      <c r="BH10" s="1">
        <f t="shared" si="1"/>
        <v>8.6794777108610374E-2</v>
      </c>
      <c r="BI10" s="1">
        <f t="shared" si="1"/>
        <v>0.15638779638176012</v>
      </c>
      <c r="BJ10" s="1">
        <f t="shared" si="1"/>
        <v>0.11846237095944574</v>
      </c>
    </row>
    <row r="11" spans="1:62" x14ac:dyDescent="0.25">
      <c r="B11" s="1">
        <v>40</v>
      </c>
      <c r="C11" s="1">
        <v>0.26</v>
      </c>
      <c r="D11" s="1">
        <v>0.43</v>
      </c>
      <c r="E11" s="1">
        <v>0.49</v>
      </c>
      <c r="F11" s="1">
        <v>0.27</v>
      </c>
      <c r="I11" s="1">
        <v>0.19</v>
      </c>
      <c r="J11" s="1">
        <v>0.30000000000000004</v>
      </c>
      <c r="K11" s="1">
        <v>0.35</v>
      </c>
      <c r="L11" s="1">
        <v>0.23</v>
      </c>
      <c r="O11" s="1">
        <v>0.18</v>
      </c>
      <c r="P11" s="1">
        <v>0.33999999999999997</v>
      </c>
      <c r="Q11" s="1">
        <v>0.3</v>
      </c>
      <c r="R11" s="1">
        <v>0.22999999999999998</v>
      </c>
      <c r="S11" s="1">
        <v>0.18</v>
      </c>
      <c r="U11" s="1">
        <v>0.18</v>
      </c>
      <c r="V11" s="1">
        <v>0.41000000000000003</v>
      </c>
      <c r="W11" s="1">
        <v>0.45</v>
      </c>
      <c r="X11" s="1">
        <v>0.24000000000000002</v>
      </c>
      <c r="Y11" s="1">
        <v>0.18</v>
      </c>
      <c r="AA11" s="1">
        <v>0.14000000000000001</v>
      </c>
      <c r="AB11" s="1">
        <v>0.31</v>
      </c>
      <c r="AC11" s="1">
        <v>0.28000000000000003</v>
      </c>
      <c r="AD11" s="1">
        <v>0.18</v>
      </c>
      <c r="AE11" s="1">
        <v>0.12000000000000001</v>
      </c>
      <c r="AG11" s="1">
        <v>0.22999999999999998</v>
      </c>
      <c r="AH11" s="1">
        <v>0.32</v>
      </c>
      <c r="AI11" s="1">
        <v>0.3</v>
      </c>
      <c r="AJ11" s="1">
        <v>0.29000000000000004</v>
      </c>
      <c r="AK11" s="1">
        <v>0.1</v>
      </c>
      <c r="AM11" s="1">
        <v>0.21000000000000002</v>
      </c>
      <c r="AN11" s="1">
        <v>0.2</v>
      </c>
      <c r="AO11" s="1">
        <v>0.60000000000000009</v>
      </c>
      <c r="AP11" s="1">
        <v>0.60000000000000009</v>
      </c>
      <c r="AQ11" s="1">
        <v>0.31</v>
      </c>
      <c r="AS11" s="1">
        <v>0.25</v>
      </c>
      <c r="AT11" s="1">
        <v>0.25</v>
      </c>
      <c r="AU11" s="1">
        <v>0.64</v>
      </c>
      <c r="AV11" s="1">
        <v>0.38</v>
      </c>
      <c r="AW11" s="1">
        <v>0.16</v>
      </c>
      <c r="AY11" s="1">
        <v>40</v>
      </c>
      <c r="AZ11" s="1">
        <f t="shared" si="2"/>
        <v>0.20500000000000002</v>
      </c>
      <c r="BA11" s="1">
        <f t="shared" si="0"/>
        <v>0.32</v>
      </c>
      <c r="BB11" s="1">
        <f t="shared" si="0"/>
        <v>0.42625000000000002</v>
      </c>
      <c r="BC11" s="1">
        <f t="shared" si="0"/>
        <v>0.30249999999999999</v>
      </c>
      <c r="BD11" s="1">
        <f t="shared" si="0"/>
        <v>0.17499999999999996</v>
      </c>
      <c r="BF11" s="1">
        <f t="shared" si="3"/>
        <v>4.0355562548072897E-2</v>
      </c>
      <c r="BG11" s="1">
        <f t="shared" si="1"/>
        <v>7.596991885890475E-2</v>
      </c>
      <c r="BH11" s="1">
        <f t="shared" si="1"/>
        <v>0.14121285858083674</v>
      </c>
      <c r="BI11" s="1">
        <f t="shared" si="1"/>
        <v>0.13371077528969549</v>
      </c>
      <c r="BJ11" s="1">
        <f t="shared" si="1"/>
        <v>7.368853370776228E-2</v>
      </c>
    </row>
    <row r="12" spans="1:62" x14ac:dyDescent="0.25">
      <c r="B12" s="1">
        <v>35</v>
      </c>
      <c r="C12" s="1">
        <v>0.19</v>
      </c>
      <c r="D12" s="1">
        <v>0.31</v>
      </c>
      <c r="E12" s="1">
        <v>0.42</v>
      </c>
      <c r="F12" s="1">
        <v>0.1</v>
      </c>
      <c r="I12" s="1">
        <v>0.13999999999999999</v>
      </c>
      <c r="J12" s="1">
        <v>0.27</v>
      </c>
      <c r="K12" s="1">
        <v>0.31000000000000005</v>
      </c>
      <c r="O12" s="1">
        <v>9.0000000000000011E-2</v>
      </c>
      <c r="P12" s="1">
        <v>0.28999999999999998</v>
      </c>
      <c r="Q12" s="1">
        <v>0.28000000000000003</v>
      </c>
      <c r="U12" s="1">
        <v>0.13</v>
      </c>
      <c r="V12" s="1">
        <v>0.21000000000000002</v>
      </c>
      <c r="W12" s="1">
        <v>0.32</v>
      </c>
      <c r="X12" s="1">
        <v>0.19</v>
      </c>
      <c r="AA12" s="1">
        <v>0.15</v>
      </c>
      <c r="AB12" s="1">
        <v>0.25</v>
      </c>
      <c r="AC12" s="1">
        <v>0.23</v>
      </c>
      <c r="AD12" s="1">
        <v>0.11</v>
      </c>
      <c r="AE12" s="1">
        <v>0.16</v>
      </c>
      <c r="AG12" s="1">
        <v>0.16</v>
      </c>
      <c r="AH12" s="1">
        <v>0.2</v>
      </c>
      <c r="AI12" s="1">
        <v>0.28000000000000003</v>
      </c>
      <c r="AJ12" s="1">
        <v>0.12000000000000001</v>
      </c>
      <c r="AM12" s="1">
        <v>0.1</v>
      </c>
      <c r="AN12" s="1">
        <v>0.15</v>
      </c>
      <c r="AO12" s="1">
        <v>0.44999999999999996</v>
      </c>
      <c r="AP12" s="1">
        <v>0.38</v>
      </c>
      <c r="AQ12" s="1">
        <v>0.26</v>
      </c>
      <c r="AS12" s="1">
        <v>0.18</v>
      </c>
      <c r="AU12" s="1">
        <v>0.43</v>
      </c>
      <c r="AV12" s="1">
        <v>0.28000000000000003</v>
      </c>
      <c r="AW12" s="1">
        <v>0.17</v>
      </c>
      <c r="AY12" s="1">
        <v>35</v>
      </c>
      <c r="AZ12" s="1">
        <f t="shared" si="2"/>
        <v>0.14250000000000002</v>
      </c>
      <c r="BA12" s="1">
        <f t="shared" si="0"/>
        <v>0.24</v>
      </c>
      <c r="BB12" s="1">
        <f t="shared" si="0"/>
        <v>0.34</v>
      </c>
      <c r="BC12" s="1">
        <f t="shared" si="0"/>
        <v>0.19666666666666668</v>
      </c>
      <c r="BD12" s="1">
        <f t="shared" si="0"/>
        <v>0.19666666666666668</v>
      </c>
      <c r="BF12" s="1">
        <f t="shared" si="3"/>
        <v>3.5355339059327334E-2</v>
      </c>
      <c r="BG12" s="1">
        <f t="shared" si="1"/>
        <v>5.6273143387113964E-2</v>
      </c>
      <c r="BH12" s="1">
        <f t="shared" si="1"/>
        <v>8.2114902075427806E-2</v>
      </c>
      <c r="BI12" s="1">
        <f t="shared" si="1"/>
        <v>0.1125462867742275</v>
      </c>
      <c r="BJ12" s="1">
        <f t="shared" si="1"/>
        <v>5.5075705472860947E-2</v>
      </c>
    </row>
    <row r="13" spans="1:62" x14ac:dyDescent="0.25">
      <c r="B13" s="1">
        <v>30</v>
      </c>
      <c r="C13" s="1">
        <v>0.12000000000000001</v>
      </c>
      <c r="D13" s="1">
        <v>0.22</v>
      </c>
      <c r="E13" s="1">
        <v>0.38</v>
      </c>
      <c r="F13" s="1">
        <v>0.08</v>
      </c>
      <c r="I13" s="1">
        <v>0.09</v>
      </c>
      <c r="J13" s="1">
        <v>0.2</v>
      </c>
      <c r="K13" s="1">
        <v>0.2</v>
      </c>
      <c r="O13" s="1">
        <v>0.12000000000000001</v>
      </c>
      <c r="P13" s="1">
        <v>0.22</v>
      </c>
      <c r="Q13" s="1">
        <v>9.9999999999999992E-2</v>
      </c>
      <c r="U13" s="1">
        <v>0.16</v>
      </c>
      <c r="V13" s="1">
        <v>0.2</v>
      </c>
      <c r="W13" s="1">
        <v>0.3</v>
      </c>
      <c r="X13" s="1">
        <v>0.1</v>
      </c>
      <c r="AA13" s="1">
        <v>6.9999999999999993E-2</v>
      </c>
      <c r="AB13" s="1">
        <v>0.11000000000000001</v>
      </c>
      <c r="AC13" s="1">
        <v>0.2</v>
      </c>
      <c r="AE13" s="1">
        <v>6.9999999999999993E-2</v>
      </c>
      <c r="AH13" s="1">
        <v>0.11</v>
      </c>
      <c r="AI13" s="1">
        <v>0.15</v>
      </c>
      <c r="AJ13" s="1">
        <v>0.06</v>
      </c>
      <c r="AM13" s="1">
        <v>0.13</v>
      </c>
      <c r="AN13" s="1">
        <v>0.09</v>
      </c>
      <c r="AO13" s="1">
        <v>0.28000000000000003</v>
      </c>
      <c r="AP13" s="1">
        <v>0.22000000000000003</v>
      </c>
      <c r="AQ13" s="1">
        <v>0.14000000000000001</v>
      </c>
      <c r="AS13" s="1">
        <v>0.13</v>
      </c>
      <c r="AU13" s="1">
        <v>0.32999999999999996</v>
      </c>
      <c r="AV13" s="1">
        <v>0.21000000000000002</v>
      </c>
      <c r="AW13" s="1">
        <v>0.12</v>
      </c>
      <c r="AY13" s="1">
        <v>30</v>
      </c>
      <c r="AZ13" s="1">
        <f t="shared" si="2"/>
        <v>0.11714285714285713</v>
      </c>
      <c r="BA13" s="1">
        <f t="shared" si="0"/>
        <v>0.16428571428571431</v>
      </c>
      <c r="BB13" s="1">
        <f t="shared" si="0"/>
        <v>0.24249999999999999</v>
      </c>
      <c r="BC13" s="1">
        <f t="shared" si="0"/>
        <v>0.13400000000000001</v>
      </c>
      <c r="BD13" s="1">
        <f t="shared" si="0"/>
        <v>0.11</v>
      </c>
      <c r="BF13" s="1">
        <f t="shared" si="3"/>
        <v>2.9277002188456039E-2</v>
      </c>
      <c r="BG13" s="1">
        <f t="shared" si="1"/>
        <v>5.7981934789249276E-2</v>
      </c>
      <c r="BH13" s="1">
        <f t="shared" si="1"/>
        <v>9.5431351542052789E-2</v>
      </c>
      <c r="BI13" s="1">
        <f t="shared" si="1"/>
        <v>7.5365774725667092E-2</v>
      </c>
      <c r="BJ13" s="1">
        <f t="shared" si="1"/>
        <v>3.6055512754639883E-2</v>
      </c>
    </row>
    <row r="14" spans="1:62" x14ac:dyDescent="0.25">
      <c r="B14" s="1">
        <v>25</v>
      </c>
      <c r="D14" s="1">
        <v>0.13</v>
      </c>
      <c r="E14" s="1">
        <v>0.21000000000000002</v>
      </c>
      <c r="J14" s="1">
        <v>0.11</v>
      </c>
      <c r="K14" s="1">
        <v>0.17</v>
      </c>
      <c r="P14" s="1">
        <v>0.12000000000000001</v>
      </c>
      <c r="Q14" s="1">
        <v>0.12000000000000001</v>
      </c>
      <c r="W14" s="1">
        <v>0.13</v>
      </c>
      <c r="AB14" s="1">
        <v>0.1</v>
      </c>
      <c r="AC14" s="1">
        <v>0.11000000000000001</v>
      </c>
      <c r="AH14" s="1">
        <v>0.1</v>
      </c>
      <c r="AI14" s="1">
        <v>0.15000000000000002</v>
      </c>
      <c r="AO14" s="1">
        <v>0.22999999999999998</v>
      </c>
      <c r="AU14" s="1">
        <v>0.16</v>
      </c>
      <c r="AV14" s="1">
        <v>0.12</v>
      </c>
      <c r="AY14" s="1">
        <v>25</v>
      </c>
      <c r="BA14" s="1">
        <f t="shared" si="0"/>
        <v>0.11199999999999999</v>
      </c>
      <c r="BB14" s="1">
        <f t="shared" si="0"/>
        <v>0.16</v>
      </c>
      <c r="BC14" s="1">
        <f t="shared" si="0"/>
        <v>0.12</v>
      </c>
      <c r="BG14" s="1">
        <f t="shared" si="1"/>
        <v>1.3038404810405564E-2</v>
      </c>
      <c r="BH14" s="1">
        <f t="shared" si="1"/>
        <v>4.2426406871192902E-2</v>
      </c>
    </row>
    <row r="15" spans="1:62" x14ac:dyDescent="0.25">
      <c r="B15" s="1">
        <v>20</v>
      </c>
      <c r="W15" s="1">
        <v>0.14000000000000001</v>
      </c>
      <c r="AY15" s="1">
        <v>20</v>
      </c>
      <c r="BB15" s="1">
        <f t="shared" si="0"/>
        <v>0.14000000000000001</v>
      </c>
    </row>
    <row r="16" spans="1:62" s="5" customFormat="1" x14ac:dyDescent="0.25">
      <c r="A16" s="4" t="s">
        <v>25</v>
      </c>
      <c r="C16" s="5">
        <f>SLOPE(C3:C15,$B$3:$B$15)</f>
        <v>1.7496124031007757E-2</v>
      </c>
      <c r="D16" s="5">
        <f>SLOPE(D3:D15,$B$3:$B$15)</f>
        <v>2.2547945205479456E-2</v>
      </c>
      <c r="E16" s="5">
        <f t="shared" ref="E16:G16" si="4">SLOPE(E3:E15,$B$3:$B$15)</f>
        <v>2.432420091324201E-2</v>
      </c>
      <c r="F16" s="5">
        <f t="shared" si="4"/>
        <v>2.0852713178294579E-2</v>
      </c>
      <c r="G16" s="5">
        <f t="shared" si="4"/>
        <v>8.7380952380952358E-3</v>
      </c>
      <c r="I16" s="5">
        <f>SLOPE(I3:I15,$B$3:$B$15)</f>
        <v>1.1868217054263568E-2</v>
      </c>
      <c r="J16" s="5">
        <f>SLOPE(J3:J15,$B$3:$B$15)</f>
        <v>1.3200000000000002E-2</v>
      </c>
      <c r="K16" s="5">
        <f t="shared" ref="K16" si="5">SLOPE(K3:K15,$B$3:$B$15)</f>
        <v>1.3369696969696969E-2</v>
      </c>
      <c r="L16" s="5">
        <f t="shared" ref="L16" si="6">SLOPE(L3:L15,$B$3:$B$15)</f>
        <v>8.2574850299401217E-3</v>
      </c>
      <c r="M16" s="5">
        <f t="shared" ref="M16" si="7">SLOPE(M3:M15,$B$3:$B$15)</f>
        <v>6.5142857142857155E-3</v>
      </c>
      <c r="O16" s="5">
        <f>SLOPE(O3:O15,$B$3:$B$15)</f>
        <v>1.3906976744186046E-2</v>
      </c>
      <c r="P16" s="5">
        <f>SLOPE(P3:P15,$B$3:$B$15)</f>
        <v>2.2597302504816955E-2</v>
      </c>
      <c r="Q16" s="5">
        <f t="shared" ref="Q16" si="8">SLOPE(Q3:Q15,$B$3:$B$15)</f>
        <v>2.3151515151515152E-2</v>
      </c>
      <c r="R16" s="5">
        <f t="shared" ref="R16" si="9">SLOPE(R3:R15,$B$3:$B$15)</f>
        <v>2.3971428571428567E-2</v>
      </c>
      <c r="S16" s="5">
        <f t="shared" ref="S16" si="10">SLOPE(S3:S15,$B$3:$B$15)</f>
        <v>2.5670658682634732E-2</v>
      </c>
      <c r="U16" s="5">
        <f>SLOPE(U3:U15,$B$3:$B$15)</f>
        <v>1.3279069767441863E-2</v>
      </c>
      <c r="V16" s="5">
        <f>SLOPE(V3:V15,$B$3:$B$15)</f>
        <v>1.8143712574850299E-2</v>
      </c>
      <c r="W16" s="5">
        <f t="shared" ref="W16" si="11">SLOPE(W3:W15,$B$3:$B$15)</f>
        <v>2.1343412526997844E-2</v>
      </c>
      <c r="X16" s="5">
        <f t="shared" ref="X16" si="12">SLOPE(X3:X15,$B$3:$B$15)</f>
        <v>7.2857142857142851E-3</v>
      </c>
      <c r="Y16" s="5">
        <f t="shared" ref="Y16" si="13">SLOPE(Y3:Y15,$B$3:$B$15)</f>
        <v>2.4778443113772454E-2</v>
      </c>
      <c r="AA16" s="5">
        <f>SLOPE(AA3:AA15,$B$3:$B$15)</f>
        <v>1.1285714285714286E-2</v>
      </c>
      <c r="AB16" s="5">
        <f>SLOPE(AB3:AB15,$B$3:$B$15)</f>
        <v>1.8342857142857143E-2</v>
      </c>
      <c r="AC16" s="5">
        <f t="shared" ref="AC16" si="14">SLOPE(AC3:AC15,$B$3:$B$15)</f>
        <v>8.8000000000000005E-3</v>
      </c>
      <c r="AD16" s="5">
        <f t="shared" ref="AD16" si="15">SLOPE(AD3:AD15,$B$3:$B$15)</f>
        <v>1.9049180327868852E-2</v>
      </c>
      <c r="AE16" s="5">
        <f t="shared" ref="AE16" si="16">SLOPE(AE3:AE15,$B$3:$B$15)</f>
        <v>8.9285714285714281E-3</v>
      </c>
      <c r="AG16" s="5">
        <f>SLOPE(AG3:AG15,$B$3:$B$15)</f>
        <v>6.9867841409691628E-3</v>
      </c>
      <c r="AH16" s="5">
        <f>SLOPE(AH3:AH15,$B$3:$B$15)</f>
        <v>1.4E-2</v>
      </c>
      <c r="AI16" s="5">
        <f t="shared" ref="AI16" si="17">SLOPE(AI3:AI15,$B$3:$B$15)</f>
        <v>1.8297297297297302E-2</v>
      </c>
      <c r="AJ16" s="5">
        <f t="shared" ref="AJ16" si="18">SLOPE(AJ3:AJ15,$B$3:$B$15)</f>
        <v>1.7083832335329344E-2</v>
      </c>
      <c r="AK16" s="5">
        <f t="shared" ref="AK16" si="19">SLOPE(AK3:AK15,$B$3:$B$15)</f>
        <v>1.2199999999999999E-2</v>
      </c>
      <c r="AM16" s="5">
        <f>SLOPE(AM3:AM15,$B$3:$B$15)</f>
        <v>2.0496124031007753E-2</v>
      </c>
      <c r="AN16" s="5">
        <f>SLOPE(AN3:AN15,$B$3:$B$15)</f>
        <v>2.8124031007751942E-2</v>
      </c>
      <c r="AO16" s="5">
        <f t="shared" ref="AO16" si="20">SLOPE(AO3:AO15,$B$3:$B$15)</f>
        <v>3.5287671232876711E-2</v>
      </c>
      <c r="AP16" s="5">
        <f t="shared" ref="AP16" si="21">SLOPE(AP3:AP15,$B$3:$B$15)</f>
        <v>3.1607508532423209E-2</v>
      </c>
      <c r="AQ16" s="5">
        <f t="shared" ref="AQ16" si="22">SLOPE(AQ3:AQ15,$B$3:$B$15)</f>
        <v>3.4625730994152046E-2</v>
      </c>
      <c r="AS16" s="5">
        <f>SLOPE(AS3:AS15,$B$3:$B$15)</f>
        <v>2.9565891472868221E-2</v>
      </c>
      <c r="AT16" s="5">
        <f>SLOPE(AT3:AT15,$B$3:$B$15)</f>
        <v>3.8989473684210525E-2</v>
      </c>
      <c r="AU16" s="5">
        <f t="shared" ref="AU16" si="23">SLOPE(AU3:AU15,$B$3:$B$15)</f>
        <v>4.3515981735159817E-2</v>
      </c>
      <c r="AV16" s="5">
        <f t="shared" ref="AV16" si="24">SLOPE(AV3:AV15,$B$3:$B$15)</f>
        <v>3.324242424242424E-2</v>
      </c>
      <c r="AW16" s="5">
        <f t="shared" ref="AW16" si="25">SLOPE(AW3:AW15,$B$3:$B$15)</f>
        <v>3.701550387596899E-2</v>
      </c>
      <c r="AZ16" s="5">
        <f t="shared" si="2"/>
        <v>1.5610612690932332E-2</v>
      </c>
      <c r="BA16" s="5">
        <f t="shared" si="0"/>
        <v>2.1993165264995788E-2</v>
      </c>
      <c r="BB16" s="5">
        <f t="shared" si="0"/>
        <v>2.3511221978348228E-2</v>
      </c>
      <c r="BC16" s="5">
        <f t="shared" si="0"/>
        <v>2.01687858129279E-2</v>
      </c>
      <c r="BD16" s="5">
        <f t="shared" si="0"/>
        <v>1.9808911130935077E-2</v>
      </c>
      <c r="BF16" s="5">
        <f t="shared" si="3"/>
        <v>6.9446005538548556E-3</v>
      </c>
      <c r="BG16" s="5">
        <f t="shared" si="1"/>
        <v>8.4218106210257691E-3</v>
      </c>
      <c r="BH16" s="5">
        <f t="shared" si="1"/>
        <v>1.1280960468964983E-2</v>
      </c>
      <c r="BI16" s="5">
        <f t="shared" si="1"/>
        <v>9.5267692061280357E-3</v>
      </c>
      <c r="BJ16" s="5">
        <f t="shared" si="1"/>
        <v>1.2248898885673926E-2</v>
      </c>
    </row>
    <row r="18" spans="1:62" x14ac:dyDescent="0.25">
      <c r="A18" s="2" t="s">
        <v>1</v>
      </c>
      <c r="B18" s="1">
        <v>80</v>
      </c>
      <c r="C18" s="1">
        <v>1.68</v>
      </c>
      <c r="D18" s="1">
        <v>1.52</v>
      </c>
      <c r="E18" s="1">
        <v>1.32</v>
      </c>
      <c r="F18" s="1">
        <v>1.36</v>
      </c>
      <c r="G18" s="1">
        <v>1.44</v>
      </c>
      <c r="I18" s="1">
        <v>1.68</v>
      </c>
      <c r="K18" s="1">
        <v>1.32</v>
      </c>
      <c r="L18" s="1">
        <v>1.36</v>
      </c>
      <c r="M18" s="1">
        <v>1.48</v>
      </c>
      <c r="O18">
        <v>1.64</v>
      </c>
      <c r="Q18">
        <v>1.48</v>
      </c>
      <c r="S18">
        <v>1.32</v>
      </c>
      <c r="U18">
        <v>1.6</v>
      </c>
      <c r="W18">
        <v>1.4</v>
      </c>
      <c r="Y18">
        <v>1.4</v>
      </c>
      <c r="AG18">
        <v>1.6</v>
      </c>
      <c r="AM18">
        <v>1.56</v>
      </c>
      <c r="AN18">
        <v>1.52</v>
      </c>
      <c r="AO18">
        <v>1.36</v>
      </c>
      <c r="AP18">
        <v>1.28</v>
      </c>
      <c r="AQ18">
        <v>1.32</v>
      </c>
      <c r="AS18">
        <v>1.56</v>
      </c>
      <c r="AT18">
        <v>1.52</v>
      </c>
      <c r="AU18">
        <v>1.4</v>
      </c>
      <c r="AV18">
        <v>1.32</v>
      </c>
      <c r="AW18">
        <v>1.32</v>
      </c>
      <c r="AX18"/>
      <c r="AY18" s="1">
        <v>80</v>
      </c>
      <c r="AZ18" s="1">
        <f>AVERAGE(C18,I18,O18,U18,AA18,AG18,AM18,AS18)</f>
        <v>1.6171428571428572</v>
      </c>
      <c r="BA18" s="1">
        <f t="shared" ref="BA18:BA29" si="26">AVERAGE(D18,J18,P18,V18,AB18,AH18,AN18,AT18)</f>
        <v>1.5200000000000002</v>
      </c>
      <c r="BB18" s="1">
        <f t="shared" ref="BB18:BB31" si="27">AVERAGE(E18,K18,Q18,W18,AC18,AI18,AO18,AU18)</f>
        <v>1.38</v>
      </c>
      <c r="BC18" s="1">
        <f t="shared" ref="BC18:BC29" si="28">AVERAGE(F18,L18,R18,X18,AD18,AJ18,AP18,AV18)</f>
        <v>1.33</v>
      </c>
      <c r="BD18" s="1">
        <f t="shared" ref="BD18:BD28" si="29">AVERAGE(G18,M18,S18,Y18,AE18,AK18,AQ18,AW18)</f>
        <v>1.3800000000000001</v>
      </c>
      <c r="BF18" s="1">
        <f>STDEV(C18,I18,O18,U18,AA18,AG18,AM18,AS18)</f>
        <v>5.0896720822428083E-2</v>
      </c>
      <c r="BG18" s="1">
        <f t="shared" ref="BG18:BG29" si="30">STDEV(D18,J18,P18,V18,AB18,AH18,AN18,AT18)</f>
        <v>2.7194799110210365E-16</v>
      </c>
      <c r="BH18" s="1">
        <f t="shared" ref="BH18:BH29" si="31">STDEV(E18,K18,Q18,W18,AC18,AI18,AO18,AU18)</f>
        <v>6.0663003552412359E-2</v>
      </c>
      <c r="BI18" s="1">
        <f t="shared" ref="BI18:BI28" si="32">STDEV(F18,L18,R18,X18,AD18,AJ18,AP18,AV18)</f>
        <v>3.8297084310253561E-2</v>
      </c>
      <c r="BJ18" s="1">
        <f t="shared" ref="BJ18:BJ28" si="33">STDEV(G18,M18,S18,Y18,AE18,AK18,AQ18,AW18)</f>
        <v>7.0427267446635994E-2</v>
      </c>
    </row>
    <row r="19" spans="1:62" x14ac:dyDescent="0.25">
      <c r="B19" s="1">
        <v>75</v>
      </c>
      <c r="G19" s="1">
        <v>1.52</v>
      </c>
      <c r="M19" s="1">
        <v>1.48</v>
      </c>
      <c r="AY19" s="1">
        <v>75</v>
      </c>
      <c r="BD19" s="1">
        <f t="shared" si="29"/>
        <v>1.5</v>
      </c>
      <c r="BJ19" s="1">
        <f t="shared" si="33"/>
        <v>2.8284271247461926E-2</v>
      </c>
    </row>
    <row r="20" spans="1:62" x14ac:dyDescent="0.25">
      <c r="B20" s="1">
        <v>70</v>
      </c>
      <c r="C20" s="1">
        <v>1.76</v>
      </c>
      <c r="D20" s="1">
        <v>1.56</v>
      </c>
      <c r="E20" s="1">
        <v>1.4</v>
      </c>
      <c r="F20" s="1">
        <v>1.44</v>
      </c>
      <c r="G20" s="1">
        <v>1.56</v>
      </c>
      <c r="I20" s="1">
        <v>1.8</v>
      </c>
      <c r="K20" s="1">
        <v>1.4</v>
      </c>
      <c r="L20" s="1">
        <v>1.44</v>
      </c>
      <c r="M20" s="1">
        <v>1.52</v>
      </c>
      <c r="O20">
        <v>1.72</v>
      </c>
      <c r="P20">
        <v>1.52</v>
      </c>
      <c r="Q20">
        <v>1.52</v>
      </c>
      <c r="R20">
        <v>1.4</v>
      </c>
      <c r="S20">
        <v>1.36</v>
      </c>
      <c r="U20">
        <v>1.72</v>
      </c>
      <c r="V20">
        <v>1.56</v>
      </c>
      <c r="W20">
        <v>1.44</v>
      </c>
      <c r="Y20">
        <v>1.4</v>
      </c>
      <c r="AD20">
        <v>1.4</v>
      </c>
      <c r="AG20">
        <v>1.64</v>
      </c>
      <c r="AJ20">
        <v>1.28</v>
      </c>
      <c r="AM20">
        <v>1.68</v>
      </c>
      <c r="AN20">
        <v>1.64</v>
      </c>
      <c r="AO20">
        <v>1.44</v>
      </c>
      <c r="AP20">
        <v>1.36</v>
      </c>
      <c r="AQ20">
        <v>1.4</v>
      </c>
      <c r="AS20">
        <v>1.64</v>
      </c>
      <c r="AT20">
        <v>1.6</v>
      </c>
      <c r="AU20">
        <v>1.44</v>
      </c>
      <c r="AV20">
        <v>1.36</v>
      </c>
      <c r="AW20">
        <v>1.44</v>
      </c>
      <c r="AX20"/>
      <c r="AY20" s="1">
        <v>70</v>
      </c>
      <c r="AZ20" s="1">
        <f t="shared" ref="AZ20:AZ28" si="34">AVERAGE(C20,I20,O20,U20,AA20,AG20,AM20,AS20)</f>
        <v>1.7085714285714286</v>
      </c>
      <c r="BA20" s="1">
        <f t="shared" si="26"/>
        <v>1.5760000000000001</v>
      </c>
      <c r="BB20" s="1">
        <f t="shared" si="27"/>
        <v>1.4399999999999997</v>
      </c>
      <c r="BC20" s="1">
        <f t="shared" si="28"/>
        <v>1.3828571428571428</v>
      </c>
      <c r="BD20" s="1">
        <f t="shared" si="29"/>
        <v>1.4466666666666665</v>
      </c>
      <c r="BF20" s="1">
        <f t="shared" ref="BF20:BF28" si="35">STDEV(C20,I20,O20,U20,AA20,AG20,AM20,AS20)</f>
        <v>5.9841059323447701E-2</v>
      </c>
      <c r="BG20" s="1">
        <f t="shared" si="30"/>
        <v>4.560701700396548E-2</v>
      </c>
      <c r="BH20" s="1">
        <f t="shared" si="31"/>
        <v>4.3817804600413332E-2</v>
      </c>
      <c r="BI20" s="1">
        <f t="shared" si="32"/>
        <v>5.5891050480461703E-2</v>
      </c>
      <c r="BJ20" s="1">
        <f t="shared" si="33"/>
        <v>7.7631608682718081E-2</v>
      </c>
    </row>
    <row r="21" spans="1:62" x14ac:dyDescent="0.25">
      <c r="B21" s="1">
        <v>65</v>
      </c>
      <c r="G21" s="1">
        <v>1.52</v>
      </c>
      <c r="M21" s="1">
        <v>1.52</v>
      </c>
      <c r="AY21" s="1">
        <v>65</v>
      </c>
      <c r="BD21" s="1">
        <f t="shared" si="29"/>
        <v>1.52</v>
      </c>
      <c r="BJ21" s="1">
        <f t="shared" si="33"/>
        <v>0</v>
      </c>
    </row>
    <row r="22" spans="1:62" x14ac:dyDescent="0.25">
      <c r="B22" s="1">
        <v>60</v>
      </c>
      <c r="C22" s="1">
        <v>1.88</v>
      </c>
      <c r="D22" s="1">
        <v>1.64</v>
      </c>
      <c r="E22" s="1">
        <v>1.52</v>
      </c>
      <c r="F22" s="1">
        <v>1.48</v>
      </c>
      <c r="G22" s="1">
        <v>1.56</v>
      </c>
      <c r="I22" s="1">
        <v>1.84</v>
      </c>
      <c r="K22" s="1">
        <v>1.48</v>
      </c>
      <c r="L22" s="1">
        <v>1.52</v>
      </c>
      <c r="M22" s="1">
        <v>1.48</v>
      </c>
      <c r="O22">
        <v>1.76</v>
      </c>
      <c r="P22">
        <v>1.64</v>
      </c>
      <c r="Q22">
        <v>1.64</v>
      </c>
      <c r="R22">
        <v>1.44</v>
      </c>
      <c r="S22">
        <v>1.44</v>
      </c>
      <c r="U22">
        <v>1.76</v>
      </c>
      <c r="V22">
        <v>1.68</v>
      </c>
      <c r="W22">
        <v>1.52</v>
      </c>
      <c r="X22">
        <v>1.6</v>
      </c>
      <c r="Y22">
        <v>1.48</v>
      </c>
      <c r="AA22">
        <v>1.76</v>
      </c>
      <c r="AD22">
        <v>1.48</v>
      </c>
      <c r="AE22">
        <v>1.48</v>
      </c>
      <c r="AG22">
        <v>1.84</v>
      </c>
      <c r="AH22">
        <v>1.6</v>
      </c>
      <c r="AJ22">
        <v>1.44</v>
      </c>
      <c r="AK22">
        <v>1.48</v>
      </c>
      <c r="AM22">
        <v>1.76</v>
      </c>
      <c r="AN22">
        <v>1.72</v>
      </c>
      <c r="AO22">
        <v>1.52</v>
      </c>
      <c r="AP22">
        <v>1.4</v>
      </c>
      <c r="AQ22">
        <v>1.44</v>
      </c>
      <c r="AS22">
        <v>1.76</v>
      </c>
      <c r="AT22">
        <v>1.72</v>
      </c>
      <c r="AU22">
        <v>1.52</v>
      </c>
      <c r="AV22">
        <v>1.44</v>
      </c>
      <c r="AW22">
        <v>1.52</v>
      </c>
      <c r="AX22"/>
      <c r="AY22" s="1">
        <v>60</v>
      </c>
      <c r="AZ22" s="1">
        <f t="shared" si="34"/>
        <v>1.7949999999999999</v>
      </c>
      <c r="BA22" s="1">
        <f t="shared" si="26"/>
        <v>1.666666666666667</v>
      </c>
      <c r="BB22" s="1">
        <f t="shared" si="27"/>
        <v>1.5333333333333332</v>
      </c>
      <c r="BC22" s="1">
        <f t="shared" si="28"/>
        <v>1.4749999999999999</v>
      </c>
      <c r="BD22" s="1">
        <f t="shared" si="29"/>
        <v>1.4850000000000001</v>
      </c>
      <c r="BF22" s="1">
        <f t="shared" si="35"/>
        <v>4.9856938190328978E-2</v>
      </c>
      <c r="BG22" s="1">
        <f t="shared" si="30"/>
        <v>4.8442405665559851E-2</v>
      </c>
      <c r="BH22" s="1">
        <f t="shared" si="31"/>
        <v>5.4650404085117822E-2</v>
      </c>
      <c r="BI22" s="1">
        <f t="shared" si="32"/>
        <v>6.2105900340811933E-2</v>
      </c>
      <c r="BJ22" s="1">
        <f t="shared" si="33"/>
        <v>3.9641248358604629E-2</v>
      </c>
    </row>
    <row r="23" spans="1:62" x14ac:dyDescent="0.25">
      <c r="B23" s="1">
        <v>55</v>
      </c>
      <c r="C23" s="1">
        <v>1.92</v>
      </c>
      <c r="F23" s="1">
        <v>1.48</v>
      </c>
      <c r="G23" s="1">
        <v>1.52</v>
      </c>
      <c r="I23" s="1">
        <v>1.88</v>
      </c>
      <c r="L23" s="1">
        <v>1.56</v>
      </c>
      <c r="M23" s="1">
        <v>1.56</v>
      </c>
      <c r="O23">
        <v>1.84</v>
      </c>
      <c r="R23">
        <v>1.52</v>
      </c>
      <c r="S23">
        <v>1.44</v>
      </c>
      <c r="U23">
        <v>1.88</v>
      </c>
      <c r="X23">
        <v>1.64</v>
      </c>
      <c r="Y23">
        <v>1.52</v>
      </c>
      <c r="AA23">
        <v>1.84</v>
      </c>
      <c r="AD23">
        <v>1.48</v>
      </c>
      <c r="AE23">
        <v>1.48</v>
      </c>
      <c r="AK23">
        <v>1.56</v>
      </c>
      <c r="AM23">
        <v>1.8</v>
      </c>
      <c r="AN23">
        <v>1.76</v>
      </c>
      <c r="AS23">
        <v>1.8</v>
      </c>
      <c r="AW23">
        <v>1.52</v>
      </c>
      <c r="AX23"/>
      <c r="AY23" s="1">
        <v>55</v>
      </c>
      <c r="AZ23" s="1">
        <f t="shared" si="34"/>
        <v>1.8514285714285716</v>
      </c>
      <c r="BA23" s="1">
        <f t="shared" si="26"/>
        <v>1.76</v>
      </c>
      <c r="BC23" s="1">
        <f t="shared" si="28"/>
        <v>1.536</v>
      </c>
      <c r="BD23" s="1">
        <f t="shared" si="29"/>
        <v>1.5142857142857142</v>
      </c>
      <c r="BF23" s="1">
        <f t="shared" si="35"/>
        <v>4.4507891221134875E-2</v>
      </c>
      <c r="BI23" s="1">
        <f t="shared" si="32"/>
        <v>6.6932802122726023E-2</v>
      </c>
      <c r="BJ23" s="1">
        <f t="shared" si="33"/>
        <v>4.2761798705987938E-2</v>
      </c>
    </row>
    <row r="24" spans="1:62" x14ac:dyDescent="0.25">
      <c r="B24" s="1">
        <v>50</v>
      </c>
      <c r="C24" s="1">
        <v>2.04</v>
      </c>
      <c r="D24" s="1">
        <v>1.76</v>
      </c>
      <c r="E24" s="1">
        <v>1.6</v>
      </c>
      <c r="F24" s="1">
        <v>1.56</v>
      </c>
      <c r="G24" s="1">
        <v>1.6</v>
      </c>
      <c r="I24" s="1">
        <v>1.88</v>
      </c>
      <c r="J24" s="1">
        <v>1.64</v>
      </c>
      <c r="K24" s="1">
        <v>1.6</v>
      </c>
      <c r="L24" s="1">
        <v>1.56</v>
      </c>
      <c r="O24">
        <v>1.92</v>
      </c>
      <c r="P24">
        <v>1.8</v>
      </c>
      <c r="Q24">
        <v>1.68</v>
      </c>
      <c r="R24">
        <v>1.52</v>
      </c>
      <c r="S24">
        <v>1.56</v>
      </c>
      <c r="U24">
        <v>1.92</v>
      </c>
      <c r="V24">
        <v>1.76</v>
      </c>
      <c r="W24">
        <v>1.48</v>
      </c>
      <c r="X24">
        <v>1.64</v>
      </c>
      <c r="Y24">
        <v>1.56</v>
      </c>
      <c r="AA24">
        <v>1.88</v>
      </c>
      <c r="AB24">
        <v>1.76</v>
      </c>
      <c r="AD24">
        <v>1.56</v>
      </c>
      <c r="AE24">
        <v>1.56</v>
      </c>
      <c r="AG24">
        <v>1.88</v>
      </c>
      <c r="AH24">
        <v>1.72</v>
      </c>
      <c r="AI24">
        <v>1.52</v>
      </c>
      <c r="AJ24">
        <v>1.48</v>
      </c>
      <c r="AK24">
        <v>1.68</v>
      </c>
      <c r="AM24">
        <v>1.92</v>
      </c>
      <c r="AN24">
        <v>1.84</v>
      </c>
      <c r="AO24">
        <v>1.6</v>
      </c>
      <c r="AP24">
        <v>1.48</v>
      </c>
      <c r="AQ24">
        <v>1.52</v>
      </c>
      <c r="AS24">
        <v>1.84</v>
      </c>
      <c r="AT24">
        <v>1.8</v>
      </c>
      <c r="AU24">
        <v>1.6</v>
      </c>
      <c r="AV24">
        <v>1.52</v>
      </c>
      <c r="AW24">
        <v>1.52</v>
      </c>
      <c r="AX24"/>
      <c r="AY24" s="1">
        <v>50</v>
      </c>
      <c r="AZ24" s="1">
        <f t="shared" si="34"/>
        <v>1.91</v>
      </c>
      <c r="BA24" s="1">
        <f t="shared" si="26"/>
        <v>1.7600000000000002</v>
      </c>
      <c r="BB24" s="1">
        <f t="shared" si="27"/>
        <v>1.5828571428571425</v>
      </c>
      <c r="BC24" s="1">
        <f t="shared" si="28"/>
        <v>1.54</v>
      </c>
      <c r="BD24" s="1">
        <f t="shared" si="29"/>
        <v>1.5714285714285714</v>
      </c>
      <c r="BF24" s="1">
        <f t="shared" si="35"/>
        <v>5.9521904731427606E-2</v>
      </c>
      <c r="BG24" s="1">
        <f t="shared" si="30"/>
        <v>6.0474315681476411E-2</v>
      </c>
      <c r="BH24" s="1">
        <f t="shared" si="31"/>
        <v>6.4733887497014961E-2</v>
      </c>
      <c r="BI24" s="1">
        <f t="shared" si="32"/>
        <v>5.2372293656638161E-2</v>
      </c>
      <c r="BJ24" s="1">
        <f t="shared" si="33"/>
        <v>5.5205244747388318E-2</v>
      </c>
    </row>
    <row r="25" spans="1:62" x14ac:dyDescent="0.25">
      <c r="B25" s="1">
        <v>45</v>
      </c>
      <c r="C25" s="1">
        <v>2.16</v>
      </c>
      <c r="F25" s="1">
        <v>1.72</v>
      </c>
      <c r="G25" s="1">
        <v>2</v>
      </c>
      <c r="I25" s="1">
        <v>2.04</v>
      </c>
      <c r="J25" s="1">
        <v>1.72</v>
      </c>
      <c r="K25" s="1">
        <v>1.6</v>
      </c>
      <c r="L25" s="1">
        <v>1.6</v>
      </c>
      <c r="O25">
        <v>2</v>
      </c>
      <c r="P25">
        <v>1.8</v>
      </c>
      <c r="Q25">
        <v>1.72</v>
      </c>
      <c r="R25">
        <v>1.64</v>
      </c>
      <c r="S25">
        <v>1.56</v>
      </c>
      <c r="U25">
        <v>1.96</v>
      </c>
      <c r="V25">
        <v>1.84</v>
      </c>
      <c r="W25">
        <v>1.68</v>
      </c>
      <c r="X25">
        <v>1.64</v>
      </c>
      <c r="Y25">
        <v>1.68</v>
      </c>
      <c r="AA25">
        <v>1.92</v>
      </c>
      <c r="AB25">
        <v>1.8</v>
      </c>
      <c r="AC25">
        <v>1.68</v>
      </c>
      <c r="AD25">
        <v>1.64</v>
      </c>
      <c r="AE25">
        <v>1.48</v>
      </c>
      <c r="AG25">
        <v>2.04</v>
      </c>
      <c r="AJ25">
        <v>1.56</v>
      </c>
      <c r="AK25">
        <v>1.68</v>
      </c>
      <c r="AM25">
        <v>1.92</v>
      </c>
      <c r="AN25">
        <v>1.88</v>
      </c>
      <c r="AQ25">
        <v>1.6</v>
      </c>
      <c r="AS25">
        <v>1.92</v>
      </c>
      <c r="AT25">
        <v>1.92</v>
      </c>
      <c r="AV25">
        <v>1.6</v>
      </c>
      <c r="AW25">
        <v>1.6</v>
      </c>
      <c r="AX25"/>
      <c r="AY25" s="1">
        <v>45</v>
      </c>
      <c r="AZ25" s="1">
        <f t="shared" si="34"/>
        <v>1.9950000000000001</v>
      </c>
      <c r="BA25" s="1">
        <f t="shared" si="26"/>
        <v>1.8266666666666664</v>
      </c>
      <c r="BB25" s="1">
        <f t="shared" si="27"/>
        <v>1.67</v>
      </c>
      <c r="BC25" s="1">
        <f t="shared" si="28"/>
        <v>1.6285714285714286</v>
      </c>
      <c r="BD25" s="1">
        <f t="shared" si="29"/>
        <v>1.657142857142857</v>
      </c>
      <c r="BF25" s="1">
        <f t="shared" si="35"/>
        <v>8.4006802445652395E-2</v>
      </c>
      <c r="BG25" s="1">
        <f t="shared" si="30"/>
        <v>7.0047602861673011E-2</v>
      </c>
      <c r="BH25" s="1">
        <f t="shared" si="31"/>
        <v>5.0332229568471602E-2</v>
      </c>
      <c r="BI25" s="1">
        <f t="shared" si="32"/>
        <v>5.0142653642240645E-2</v>
      </c>
      <c r="BJ25" s="1">
        <f t="shared" si="33"/>
        <v>0.16630436812405996</v>
      </c>
    </row>
    <row r="26" spans="1:62" x14ac:dyDescent="0.25">
      <c r="B26" s="1">
        <v>40</v>
      </c>
      <c r="C26" s="1">
        <v>2.16</v>
      </c>
      <c r="D26" s="1">
        <v>1.88</v>
      </c>
      <c r="E26" s="1">
        <v>1.72</v>
      </c>
      <c r="F26" s="1">
        <v>1.68</v>
      </c>
      <c r="I26" s="1">
        <v>2.2000000000000002</v>
      </c>
      <c r="J26" s="1">
        <v>1.76</v>
      </c>
      <c r="K26" s="1">
        <v>1.64</v>
      </c>
      <c r="L26" s="1">
        <v>1.72</v>
      </c>
      <c r="O26">
        <v>2.08</v>
      </c>
      <c r="P26">
        <v>1.88</v>
      </c>
      <c r="Q26">
        <v>1.64</v>
      </c>
      <c r="R26">
        <v>1.64</v>
      </c>
      <c r="S26">
        <v>1.8</v>
      </c>
      <c r="U26">
        <v>2.08</v>
      </c>
      <c r="V26">
        <v>1.84</v>
      </c>
      <c r="W26">
        <v>1.68</v>
      </c>
      <c r="X26">
        <v>1.68</v>
      </c>
      <c r="Y26">
        <v>1.72</v>
      </c>
      <c r="AA26">
        <v>2.12</v>
      </c>
      <c r="AB26">
        <v>1.96</v>
      </c>
      <c r="AC26">
        <v>1.56</v>
      </c>
      <c r="AD26">
        <v>1.64</v>
      </c>
      <c r="AE26">
        <v>1.64</v>
      </c>
      <c r="AG26">
        <v>2</v>
      </c>
      <c r="AH26">
        <v>1.84</v>
      </c>
      <c r="AI26">
        <v>1.72</v>
      </c>
      <c r="AJ26">
        <v>1.64</v>
      </c>
      <c r="AK26">
        <v>1.76</v>
      </c>
      <c r="AM26">
        <v>2.04</v>
      </c>
      <c r="AN26">
        <v>2</v>
      </c>
      <c r="AO26">
        <v>1.68</v>
      </c>
      <c r="AP26">
        <v>1.6</v>
      </c>
      <c r="AQ26">
        <v>1.68</v>
      </c>
      <c r="AS26">
        <v>1.92</v>
      </c>
      <c r="AT26">
        <v>2</v>
      </c>
      <c r="AU26">
        <v>1.68</v>
      </c>
      <c r="AV26">
        <v>1.6</v>
      </c>
      <c r="AW26">
        <v>1.68</v>
      </c>
      <c r="AX26"/>
      <c r="AY26" s="1">
        <v>40</v>
      </c>
      <c r="AZ26" s="1">
        <f t="shared" si="34"/>
        <v>2.0750000000000002</v>
      </c>
      <c r="BA26" s="1">
        <f t="shared" si="26"/>
        <v>1.895</v>
      </c>
      <c r="BB26" s="1">
        <f t="shared" si="27"/>
        <v>1.665</v>
      </c>
      <c r="BC26" s="1">
        <f t="shared" si="28"/>
        <v>1.65</v>
      </c>
      <c r="BD26" s="1">
        <f t="shared" si="29"/>
        <v>1.7133333333333332</v>
      </c>
      <c r="BF26" s="1">
        <f t="shared" si="35"/>
        <v>8.9282857097141469E-2</v>
      </c>
      <c r="BG26" s="1">
        <f t="shared" si="30"/>
        <v>8.5356395693083731E-2</v>
      </c>
      <c r="BH26" s="1">
        <f t="shared" si="31"/>
        <v>5.2098807225172745E-2</v>
      </c>
      <c r="BI26" s="1">
        <f t="shared" si="32"/>
        <v>4.1403933560541215E-2</v>
      </c>
      <c r="BJ26" s="1">
        <f t="shared" si="33"/>
        <v>5.887840577551904E-2</v>
      </c>
    </row>
    <row r="27" spans="1:62" x14ac:dyDescent="0.25">
      <c r="B27" s="1">
        <v>35</v>
      </c>
      <c r="C27" s="1">
        <v>2.3199999999999998</v>
      </c>
      <c r="D27" s="1">
        <v>1.96</v>
      </c>
      <c r="E27" s="1">
        <v>1.72</v>
      </c>
      <c r="F27" s="1">
        <v>1.96</v>
      </c>
      <c r="I27" s="1">
        <v>2.36</v>
      </c>
      <c r="J27" s="1">
        <v>1.88</v>
      </c>
      <c r="K27" s="1">
        <v>1.76</v>
      </c>
      <c r="O27">
        <v>2.2000000000000002</v>
      </c>
      <c r="P27">
        <v>1.84</v>
      </c>
      <c r="Q27">
        <v>1.84</v>
      </c>
      <c r="U27">
        <v>2.2000000000000002</v>
      </c>
      <c r="V27">
        <v>2.04</v>
      </c>
      <c r="W27">
        <v>1.76</v>
      </c>
      <c r="X27">
        <v>1.76</v>
      </c>
      <c r="AA27">
        <v>2.12</v>
      </c>
      <c r="AB27">
        <v>1.88</v>
      </c>
      <c r="AC27">
        <v>1.76</v>
      </c>
      <c r="AD27">
        <v>1.72</v>
      </c>
      <c r="AE27">
        <v>1.64</v>
      </c>
      <c r="AG27">
        <v>2.16</v>
      </c>
      <c r="AH27">
        <v>2</v>
      </c>
      <c r="AI27">
        <v>1.76</v>
      </c>
      <c r="AJ27">
        <v>1.68</v>
      </c>
      <c r="AM27">
        <v>2.12</v>
      </c>
      <c r="AN27">
        <v>1.96</v>
      </c>
      <c r="AO27">
        <v>1.76</v>
      </c>
      <c r="AP27">
        <v>1.68</v>
      </c>
      <c r="AQ27">
        <v>1.68</v>
      </c>
      <c r="AS27">
        <v>2.04</v>
      </c>
      <c r="AU27">
        <v>1.8</v>
      </c>
      <c r="AV27">
        <v>1.76</v>
      </c>
      <c r="AW27">
        <v>1.76</v>
      </c>
      <c r="AX27"/>
      <c r="AY27" s="1">
        <v>35</v>
      </c>
      <c r="AZ27" s="1">
        <f t="shared" si="34"/>
        <v>2.19</v>
      </c>
      <c r="BA27" s="1">
        <f t="shared" si="26"/>
        <v>1.9371428571428571</v>
      </c>
      <c r="BB27" s="1">
        <f t="shared" si="27"/>
        <v>1.77</v>
      </c>
      <c r="BC27" s="1">
        <f t="shared" si="28"/>
        <v>1.7599999999999998</v>
      </c>
      <c r="BD27" s="1">
        <f t="shared" si="29"/>
        <v>1.6933333333333334</v>
      </c>
      <c r="BF27" s="1">
        <f t="shared" si="35"/>
        <v>0.10636863125135011</v>
      </c>
      <c r="BG27" s="1">
        <f t="shared" si="30"/>
        <v>7.2506157373997279E-2</v>
      </c>
      <c r="BH27" s="1">
        <f t="shared" si="31"/>
        <v>3.5456210417116767E-2</v>
      </c>
      <c r="BI27" s="1">
        <f t="shared" si="32"/>
        <v>0.10430723848324239</v>
      </c>
      <c r="BJ27" s="1">
        <f t="shared" si="33"/>
        <v>6.1101009266077921E-2</v>
      </c>
    </row>
    <row r="28" spans="1:62" x14ac:dyDescent="0.25">
      <c r="B28" s="1">
        <v>30</v>
      </c>
      <c r="C28" s="1">
        <v>2.44</v>
      </c>
      <c r="D28" s="1">
        <v>1.96</v>
      </c>
      <c r="E28" s="1">
        <v>1.8</v>
      </c>
      <c r="F28" s="1">
        <v>2.04</v>
      </c>
      <c r="I28" s="1">
        <v>2.44</v>
      </c>
      <c r="J28" s="1">
        <v>1.96</v>
      </c>
      <c r="K28" s="1">
        <v>1.76</v>
      </c>
      <c r="O28">
        <v>2.44</v>
      </c>
      <c r="P28">
        <v>2.04</v>
      </c>
      <c r="Q28">
        <v>1.92</v>
      </c>
      <c r="U28">
        <v>2.3199999999999998</v>
      </c>
      <c r="V28">
        <v>1.96</v>
      </c>
      <c r="W28">
        <v>1.88</v>
      </c>
      <c r="X28">
        <v>1.92</v>
      </c>
      <c r="AA28">
        <v>2.2799999999999998</v>
      </c>
      <c r="AB28">
        <v>2.08</v>
      </c>
      <c r="AC28">
        <v>1.88</v>
      </c>
      <c r="AE28">
        <v>1.76</v>
      </c>
      <c r="AH28">
        <v>2.04</v>
      </c>
      <c r="AI28">
        <v>1.72</v>
      </c>
      <c r="AJ28">
        <v>1.84</v>
      </c>
      <c r="AM28">
        <v>2.36</v>
      </c>
      <c r="AN28">
        <v>2.08</v>
      </c>
      <c r="AO28">
        <v>1.76</v>
      </c>
      <c r="AP28">
        <v>1.76</v>
      </c>
      <c r="AQ28">
        <v>1.8</v>
      </c>
      <c r="AS28">
        <v>2.16</v>
      </c>
      <c r="AU28">
        <v>1.84</v>
      </c>
      <c r="AV28">
        <v>1.8</v>
      </c>
      <c r="AW28">
        <v>1.84</v>
      </c>
      <c r="AX28"/>
      <c r="AY28" s="1">
        <v>30</v>
      </c>
      <c r="AZ28" s="1">
        <f t="shared" si="34"/>
        <v>2.3485714285714283</v>
      </c>
      <c r="BA28" s="1">
        <f t="shared" si="26"/>
        <v>2.0171428571428569</v>
      </c>
      <c r="BB28" s="1">
        <f t="shared" si="27"/>
        <v>1.82</v>
      </c>
      <c r="BC28" s="1">
        <f t="shared" si="28"/>
        <v>1.8719999999999999</v>
      </c>
      <c r="BD28" s="1">
        <f t="shared" si="29"/>
        <v>1.8</v>
      </c>
      <c r="BF28" s="1">
        <f t="shared" si="35"/>
        <v>0.10510765456244867</v>
      </c>
      <c r="BG28" s="1">
        <f t="shared" si="30"/>
        <v>5.58910504804618E-2</v>
      </c>
      <c r="BH28" s="1">
        <f t="shared" si="31"/>
        <v>7.0912420834233422E-2</v>
      </c>
      <c r="BI28" s="1">
        <f t="shared" si="32"/>
        <v>0.11099549540409286</v>
      </c>
      <c r="BJ28" s="1">
        <f t="shared" si="33"/>
        <v>4.0000000000000036E-2</v>
      </c>
    </row>
    <row r="29" spans="1:62" x14ac:dyDescent="0.25">
      <c r="B29" s="1">
        <v>25</v>
      </c>
      <c r="D29" s="1">
        <v>2.16</v>
      </c>
      <c r="E29" s="1">
        <v>1.88</v>
      </c>
      <c r="J29" s="1">
        <v>2.12</v>
      </c>
      <c r="K29" s="1">
        <v>1.92</v>
      </c>
      <c r="P29">
        <v>2.12</v>
      </c>
      <c r="Q29">
        <v>2</v>
      </c>
      <c r="V29"/>
      <c r="W29">
        <v>1.96</v>
      </c>
      <c r="X29"/>
      <c r="Y29"/>
      <c r="Z29"/>
      <c r="AA29"/>
      <c r="AB29">
        <v>2.36</v>
      </c>
      <c r="AC29">
        <v>2.08</v>
      </c>
      <c r="AH29">
        <v>2.2799999999999998</v>
      </c>
      <c r="AI29">
        <v>1.68</v>
      </c>
      <c r="AO29">
        <v>1.92</v>
      </c>
      <c r="AU29">
        <v>1.96</v>
      </c>
      <c r="AV29">
        <v>1.88</v>
      </c>
      <c r="AY29" s="1">
        <v>25</v>
      </c>
      <c r="BA29" s="1">
        <f t="shared" si="26"/>
        <v>2.2079999999999997</v>
      </c>
      <c r="BB29" s="1">
        <f t="shared" si="27"/>
        <v>1.9249999999999998</v>
      </c>
      <c r="BC29" s="1">
        <f t="shared" si="28"/>
        <v>1.88</v>
      </c>
      <c r="BG29" s="1">
        <f t="shared" si="30"/>
        <v>0.10733126291998978</v>
      </c>
      <c r="BH29" s="1">
        <f t="shared" si="31"/>
        <v>0.11600492600378169</v>
      </c>
    </row>
    <row r="30" spans="1:62" x14ac:dyDescent="0.25">
      <c r="B30" s="1">
        <v>20</v>
      </c>
      <c r="V30"/>
      <c r="W30">
        <v>2</v>
      </c>
      <c r="X30"/>
      <c r="Z30"/>
      <c r="AA30"/>
      <c r="AB30"/>
      <c r="AY30" s="1">
        <v>20</v>
      </c>
      <c r="BB30" s="1">
        <f t="shared" si="27"/>
        <v>2</v>
      </c>
    </row>
    <row r="31" spans="1:62" x14ac:dyDescent="0.25">
      <c r="A31" s="2" t="s">
        <v>26</v>
      </c>
      <c r="C31" s="5">
        <f>SLOPE(C18:C30,$B$3:$B$15)</f>
        <v>-1.5162790697674422E-2</v>
      </c>
      <c r="D31" s="5">
        <f>SLOPE(D18:D30,$B$3:$B$15)</f>
        <v>-1.1013698630136987E-2</v>
      </c>
      <c r="E31" s="5">
        <f t="shared" ref="E31" si="36">SLOPE(E18:E30,$B$3:$B$15)</f>
        <v>-9.8630136986301367E-3</v>
      </c>
      <c r="F31" s="5">
        <f t="shared" ref="F31" si="37">SLOPE(F18:F30,$B$3:$B$15)</f>
        <v>-1.3178294573643411E-2</v>
      </c>
      <c r="G31" s="5">
        <f t="shared" ref="G31" si="38">SLOPE(G18:G30,$B$3:$B$15)</f>
        <v>-1.0095238095238096E-2</v>
      </c>
      <c r="I31" s="5">
        <f>SLOPE(I18:I30,$B$3:$B$15)</f>
        <v>-1.5069767441860468E-2</v>
      </c>
      <c r="J31" s="5">
        <f>SLOPE(J18:J30,$B$3:$B$15)</f>
        <v>-1.8514285714285719E-2</v>
      </c>
      <c r="K31" s="5">
        <f t="shared" ref="K31" si="39">SLOPE(K18:K30,$B$3:$B$15)</f>
        <v>-9.9878787878787886E-3</v>
      </c>
      <c r="L31" s="5">
        <f t="shared" ref="L31" si="40">SLOPE(L18:L30,$B$3:$B$15)</f>
        <v>-7.9281437125748519E-3</v>
      </c>
      <c r="M31" s="5">
        <f t="shared" ref="M31" si="41">SLOPE(M18:M30,$B$3:$B$15)</f>
        <v>-2.2857142857142876E-3</v>
      </c>
      <c r="O31" s="5">
        <f>SLOPE(O18:O30,$B$3:$B$15)</f>
        <v>-1.4666666666666668E-2</v>
      </c>
      <c r="P31" s="5">
        <f>SLOPE(P18:P30,$B$3:$B$15)</f>
        <v>-1.2362235067437383E-2</v>
      </c>
      <c r="Q31" s="5">
        <f t="shared" ref="Q31" si="42">SLOPE(Q18:Q30,$B$3:$B$15)</f>
        <v>-8.7515151515151508E-3</v>
      </c>
      <c r="R31" s="5">
        <f t="shared" ref="R31" si="43">SLOPE(R18:R30,$B$3:$B$15)</f>
        <v>-8.7999999999999988E-3</v>
      </c>
      <c r="S31" s="5">
        <f t="shared" ref="S31" si="44">SLOPE(S18:S30,$B$3:$B$15)</f>
        <v>-1.0275449101796409E-2</v>
      </c>
      <c r="T31"/>
      <c r="U31" s="5">
        <f>SLOPE(U18:U30,$B$3:$B$15)</f>
        <v>-1.37984496124031E-2</v>
      </c>
      <c r="V31" s="5">
        <f>SLOPE(V18:V30,$B$3:$B$15)</f>
        <v>-1.1041916167664673E-2</v>
      </c>
      <c r="W31" s="5">
        <f t="shared" ref="W31" si="45">SLOPE(W18:W30,$B$3:$B$15)</f>
        <v>-1.0539956803455723E-2</v>
      </c>
      <c r="X31" s="5">
        <f t="shared" ref="X31" si="46">SLOPE(X18:X30,$B$3:$B$15)</f>
        <v>-8.8571428571428568E-3</v>
      </c>
      <c r="Y31" s="5">
        <f t="shared" ref="Y31" si="47">SLOPE(Y18:Y30,$B$3:$B$15)</f>
        <v>-8.4311377245509019E-3</v>
      </c>
      <c r="Z31"/>
      <c r="AA31" s="5">
        <f>SLOPE(AA18:AA30,$B$3:$B$15)</f>
        <v>-1.6857142857142852E-2</v>
      </c>
      <c r="AB31" s="5">
        <f>SLOPE(AB18:AB30,$B$3:$B$15)</f>
        <v>-2.1485714285714282E-2</v>
      </c>
      <c r="AC31" s="5">
        <f t="shared" ref="AC31" si="48">SLOPE(AC18:AC30,$B$3:$B$15)</f>
        <v>-2.2400000000000003E-2</v>
      </c>
      <c r="AD31" s="5">
        <f t="shared" ref="AD31" si="49">SLOPE(AD18:AD30,$B$3:$B$15)</f>
        <v>-9.180327868852459E-3</v>
      </c>
      <c r="AE31" s="5">
        <f t="shared" ref="AE31" si="50">SLOPE(AE18:AE30,$B$3:$B$15)</f>
        <v>-8.8571428571428568E-3</v>
      </c>
      <c r="AF31"/>
      <c r="AG31" s="5">
        <f>SLOPE(AG18:AG30,$B$3:$B$15)</f>
        <v>-1.2211453744493389E-2</v>
      </c>
      <c r="AH31" s="5">
        <f>SLOPE(AH18:AH30,$B$3:$B$15)</f>
        <v>-1.8117647058823523E-2</v>
      </c>
      <c r="AI31" s="5">
        <f t="shared" ref="AI31" si="51">SLOPE(AI18:AI30,$B$3:$B$15)</f>
        <v>-6.4864864864864853E-3</v>
      </c>
      <c r="AJ31" s="5">
        <f t="shared" ref="AJ31" si="52">SLOPE(AJ18:AJ30,$B$3:$B$15)</f>
        <v>-1.25748502994012E-2</v>
      </c>
      <c r="AK31" s="5">
        <f t="shared" ref="AK31" si="53">SLOPE(AK18:AK30,$B$3:$B$15)</f>
        <v>-1.3599999999999999E-2</v>
      </c>
      <c r="AL31"/>
      <c r="AM31" s="5">
        <f>SLOPE(AM18:AM30,$B$3:$B$15)</f>
        <v>-1.4232558139534885E-2</v>
      </c>
      <c r="AN31" s="5">
        <f>SLOPE(AN18:AN30,$B$3:$B$15)</f>
        <v>-1.0852713178294575E-2</v>
      </c>
      <c r="AO31" s="5">
        <f t="shared" ref="AO31" si="54">SLOPE(AO18:AO30,$B$3:$B$15)</f>
        <v>-9.2420091324200895E-3</v>
      </c>
      <c r="AP31" s="5">
        <f t="shared" ref="AP31" si="55">SLOPE(AP18:AP30,$B$3:$B$15)</f>
        <v>-9.2832764505119438E-3</v>
      </c>
      <c r="AQ31" s="5">
        <f t="shared" ref="AQ31" si="56">SLOPE(AQ18:AQ30,$B$3:$B$15)</f>
        <v>-9.1461988304093571E-3</v>
      </c>
      <c r="AR31"/>
      <c r="AS31" s="5">
        <f>SLOPE(AS18:AS30,$B$3:$B$15)</f>
        <v>-1.122480620155039E-2</v>
      </c>
      <c r="AT31" s="5">
        <f>SLOPE(AT18:AT30,$B$3:$B$15)</f>
        <v>-1.1789473684210523E-2</v>
      </c>
      <c r="AU31" s="5">
        <f t="shared" ref="AU31" si="57">SLOPE(AU18:AU30,$B$3:$B$15)</f>
        <v>-9.8812785388127863E-3</v>
      </c>
      <c r="AV31" s="5">
        <f t="shared" ref="AV31" si="58">SLOPE(AV18:AV30,$B$3:$B$15)</f>
        <v>-1.0327272727272725E-2</v>
      </c>
      <c r="AW31" s="5">
        <f t="shared" ref="AW31" si="59">SLOPE(AW18:AW30,$B$3:$B$15)</f>
        <v>-9.5193798449612396E-3</v>
      </c>
      <c r="AX31"/>
      <c r="AY31"/>
      <c r="AZ31" s="5">
        <f t="shared" ref="AZ31" si="60">AVERAGE(C31,I31,O31,U31,AA31,AG31,AM31,AS31)</f>
        <v>-1.4152954420165773E-2</v>
      </c>
      <c r="BA31" s="5">
        <f t="shared" ref="BA31" si="61">AVERAGE(D31,J31,P31,V31,AB31,AH31,AN31,AT31)</f>
        <v>-1.4397210473320959E-2</v>
      </c>
      <c r="BB31" s="5">
        <f t="shared" si="27"/>
        <v>-1.0894017324899894E-2</v>
      </c>
      <c r="BC31" s="5">
        <f t="shared" ref="BC31" si="62">AVERAGE(F31,L31,R31,X31,AD31,AJ31,AP31,AV31)</f>
        <v>-1.0016163561174931E-2</v>
      </c>
      <c r="BD31" s="5">
        <f t="shared" ref="BD31" si="63">AVERAGE(G31,M31,S31,Y31,AE31,AK31,AQ31,AW31)</f>
        <v>-9.0262825924766425E-3</v>
      </c>
      <c r="BF31" s="5">
        <f t="shared" ref="BF31" si="64">STDEV(C31,I31,O31,U31,AA31,AG31,AM31,AS31)</f>
        <v>1.7692749957332412E-3</v>
      </c>
      <c r="BG31" s="5">
        <f t="shared" ref="BG31" si="65">STDEV(D31,J31,P31,V31,AB31,AH31,AN31,AT31)</f>
        <v>4.2636314607828584E-3</v>
      </c>
      <c r="BH31" s="5">
        <f t="shared" ref="BH31" si="66">STDEV(E31,K31,Q31,W31,AC31,AI31,AO31,AU31)</f>
        <v>4.8132030658179434E-3</v>
      </c>
      <c r="BI31" s="5">
        <f t="shared" ref="BI31" si="67">STDEV(F31,L31,R31,X31,AD31,AJ31,AP31,AV31)</f>
        <v>1.8921149839421457E-3</v>
      </c>
      <c r="BJ31" s="5">
        <f t="shared" ref="BJ31" si="68">STDEV(G31,M31,S31,Y31,AE31,AK31,AQ31,AW31)</f>
        <v>3.1554389625650789E-3</v>
      </c>
    </row>
    <row r="32" spans="1:62" x14ac:dyDescent="0.25"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BA32"/>
      <c r="BB32"/>
      <c r="BC32"/>
    </row>
    <row r="33" spans="15:55" x14ac:dyDescent="0.25">
      <c r="O33"/>
      <c r="P33"/>
      <c r="Q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5:55" x14ac:dyDescent="0.25">
      <c r="O34"/>
      <c r="P34"/>
      <c r="Q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R34"/>
      <c r="AS34"/>
      <c r="AT34"/>
      <c r="AU34"/>
      <c r="AV34"/>
      <c r="AW34"/>
      <c r="AX34"/>
      <c r="AY34"/>
      <c r="BA34"/>
      <c r="BB34"/>
      <c r="BC34"/>
    </row>
    <row r="35" spans="15:55" x14ac:dyDescent="0.25">
      <c r="O35"/>
      <c r="P35"/>
      <c r="Q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R35"/>
      <c r="AS35"/>
      <c r="AT35"/>
      <c r="AU35"/>
      <c r="AV35"/>
      <c r="AW35"/>
      <c r="AX35"/>
      <c r="AY35"/>
      <c r="BA35"/>
      <c r="BB35"/>
      <c r="BC35"/>
    </row>
    <row r="36" spans="15:55" x14ac:dyDescent="0.25">
      <c r="O36"/>
      <c r="P36"/>
      <c r="Q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R36"/>
      <c r="AS36"/>
      <c r="AT36"/>
      <c r="AU36"/>
      <c r="AV36"/>
      <c r="AW36"/>
      <c r="AX36"/>
      <c r="AY36"/>
      <c r="BA36"/>
      <c r="BB36"/>
      <c r="BC36"/>
    </row>
    <row r="37" spans="15:55" x14ac:dyDescent="0.25">
      <c r="O37"/>
      <c r="P37"/>
      <c r="Q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R37"/>
      <c r="AS37"/>
      <c r="AT37"/>
      <c r="AU37"/>
      <c r="AV37"/>
      <c r="AW37"/>
      <c r="AX37"/>
      <c r="AY37"/>
      <c r="BA37"/>
      <c r="BB37"/>
      <c r="BC37"/>
    </row>
    <row r="38" spans="15:55" x14ac:dyDescent="0.25">
      <c r="O38"/>
      <c r="P38"/>
      <c r="Q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R38"/>
      <c r="AS38"/>
      <c r="AT38"/>
      <c r="AU38"/>
      <c r="AV38"/>
      <c r="AW38"/>
      <c r="AX38"/>
      <c r="AY38"/>
      <c r="BA38"/>
      <c r="BB38"/>
      <c r="BC38"/>
    </row>
    <row r="39" spans="15:55" x14ac:dyDescent="0.25">
      <c r="O39"/>
      <c r="P39"/>
      <c r="Q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R39"/>
      <c r="AS39"/>
      <c r="AT39"/>
      <c r="AU39"/>
      <c r="AV39"/>
      <c r="AW39"/>
      <c r="AX39"/>
      <c r="AY39"/>
      <c r="BA39"/>
      <c r="BB39"/>
      <c r="BC39"/>
    </row>
    <row r="40" spans="15:55" x14ac:dyDescent="0.25">
      <c r="O40"/>
      <c r="P40"/>
      <c r="Q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BA40"/>
      <c r="BB40"/>
      <c r="BC40"/>
    </row>
    <row r="41" spans="15:55" x14ac:dyDescent="0.25">
      <c r="O41"/>
      <c r="P41"/>
      <c r="Q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BA41"/>
      <c r="BB41"/>
      <c r="BC41"/>
    </row>
    <row r="42" spans="15:55" x14ac:dyDescent="0.25"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BA42"/>
      <c r="BB42"/>
      <c r="BC42"/>
    </row>
    <row r="43" spans="15:55" x14ac:dyDescent="0.25"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5:55" x14ac:dyDescent="0.25"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5:55" x14ac:dyDescent="0.25"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5:55" x14ac:dyDescent="0.25">
      <c r="S46"/>
      <c r="T46"/>
      <c r="U46"/>
      <c r="V46"/>
      <c r="W46"/>
      <c r="X46"/>
      <c r="Y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5:55" x14ac:dyDescent="0.25">
      <c r="AN47"/>
      <c r="AO47"/>
      <c r="AP47"/>
      <c r="AQ47"/>
      <c r="AR47"/>
      <c r="AS47"/>
      <c r="AT47"/>
      <c r="AV47"/>
      <c r="AW47"/>
      <c r="AX47"/>
      <c r="AY47"/>
      <c r="AZ47"/>
      <c r="BA47"/>
      <c r="BB47"/>
      <c r="BC47"/>
    </row>
    <row r="48" spans="15:55" x14ac:dyDescent="0.25">
      <c r="AV48"/>
      <c r="AW48"/>
      <c r="AX48"/>
      <c r="AY48"/>
      <c r="AZ48"/>
      <c r="BA48"/>
      <c r="BB48"/>
      <c r="BC4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1"/>
  <sheetViews>
    <sheetView zoomScale="85" zoomScaleNormal="85" workbookViewId="0">
      <selection activeCell="BQ41" sqref="BQ41:BU41"/>
    </sheetView>
  </sheetViews>
  <sheetFormatPr defaultColWidth="8.85546875" defaultRowHeight="15" x14ac:dyDescent="0.25"/>
  <cols>
    <col min="1" max="1" width="16.28515625" style="2" bestFit="1" customWidth="1"/>
    <col min="2" max="7" width="8.85546875" style="1"/>
    <col min="8" max="8" width="8.85546875" style="7"/>
    <col min="9" max="13" width="8.85546875" style="1"/>
    <col min="14" max="14" width="8.85546875" style="7"/>
    <col min="15" max="19" width="8.85546875" style="1"/>
    <col min="20" max="20" width="8.85546875" style="7"/>
    <col min="21" max="25" width="8.85546875" style="1"/>
    <col min="26" max="26" width="8.85546875" style="7"/>
    <col min="27" max="31" width="8.85546875" style="1"/>
    <col min="32" max="32" width="8.85546875" style="7"/>
    <col min="33" max="37" width="8.85546875" style="1"/>
    <col min="38" max="38" width="8.85546875" style="7"/>
    <col min="39" max="43" width="8.85546875" style="1"/>
    <col min="44" max="44" width="8.85546875" style="7"/>
    <col min="45" max="45" width="8.85546875" style="1" customWidth="1"/>
    <col min="46" max="49" width="8.85546875" style="1"/>
    <col min="50" max="50" width="8.85546875" style="7"/>
    <col min="51" max="55" width="8.85546875" style="1"/>
    <col min="56" max="56" width="8.85546875" style="7"/>
    <col min="57" max="61" width="8.85546875" style="1"/>
    <col min="62" max="62" width="8.85546875" style="7"/>
    <col min="63" max="67" width="8.85546875" style="1"/>
    <col min="68" max="68" width="8.85546875" style="7"/>
    <col min="69" max="73" width="8.85546875" style="1"/>
    <col min="74" max="74" width="8.85546875" style="7"/>
    <col min="75" max="16384" width="8.85546875" style="1"/>
  </cols>
  <sheetData>
    <row r="1" spans="1:74" s="3" customFormat="1" x14ac:dyDescent="0.25">
      <c r="C1" s="3" t="s">
        <v>16</v>
      </c>
      <c r="H1" s="8"/>
      <c r="I1" s="3" t="s">
        <v>17</v>
      </c>
      <c r="N1" s="8"/>
      <c r="O1" s="3" t="s">
        <v>18</v>
      </c>
      <c r="T1" s="8"/>
      <c r="U1" s="3" t="s">
        <v>19</v>
      </c>
      <c r="Z1" s="8"/>
      <c r="AA1" s="3" t="s">
        <v>20</v>
      </c>
      <c r="AF1" s="8"/>
      <c r="AG1" s="3" t="s">
        <v>21</v>
      </c>
      <c r="AL1" s="8"/>
      <c r="AM1" s="3" t="s">
        <v>22</v>
      </c>
      <c r="AR1" s="8"/>
      <c r="AS1" s="3" t="s">
        <v>28</v>
      </c>
      <c r="AX1" s="8"/>
      <c r="AY1" s="3" t="s">
        <v>29</v>
      </c>
      <c r="BD1" s="8"/>
      <c r="BE1" s="3" t="s">
        <v>30</v>
      </c>
      <c r="BJ1" s="8"/>
      <c r="BK1" s="3" t="s">
        <v>31</v>
      </c>
      <c r="BP1" s="8"/>
      <c r="BQ1" s="3" t="s">
        <v>32</v>
      </c>
      <c r="BV1" s="8"/>
    </row>
    <row r="2" spans="1:74" s="2" customFormat="1" x14ac:dyDescent="0.25">
      <c r="A2" s="2" t="s">
        <v>2</v>
      </c>
      <c r="B2" s="2" t="s">
        <v>0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6"/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6"/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6"/>
      <c r="U2" s="2" t="s">
        <v>3</v>
      </c>
      <c r="V2" s="2" t="s">
        <v>4</v>
      </c>
      <c r="W2" s="2" t="s">
        <v>5</v>
      </c>
      <c r="X2" s="2" t="s">
        <v>6</v>
      </c>
      <c r="Y2" s="2" t="s">
        <v>7</v>
      </c>
      <c r="Z2" s="6"/>
      <c r="AA2" s="2" t="s">
        <v>3</v>
      </c>
      <c r="AB2" s="2" t="s">
        <v>4</v>
      </c>
      <c r="AC2" s="2" t="s">
        <v>5</v>
      </c>
      <c r="AD2" s="2" t="s">
        <v>6</v>
      </c>
      <c r="AE2" s="2" t="s">
        <v>7</v>
      </c>
      <c r="AF2" s="6"/>
      <c r="AG2" s="2" t="s">
        <v>3</v>
      </c>
      <c r="AH2" s="2" t="s">
        <v>4</v>
      </c>
      <c r="AI2" s="2" t="s">
        <v>5</v>
      </c>
      <c r="AJ2" s="2" t="s">
        <v>6</v>
      </c>
      <c r="AK2" s="2" t="s">
        <v>7</v>
      </c>
      <c r="AL2" s="6"/>
      <c r="AM2" s="2" t="s">
        <v>3</v>
      </c>
      <c r="AN2" s="2" t="s">
        <v>4</v>
      </c>
      <c r="AO2" s="2" t="s">
        <v>5</v>
      </c>
      <c r="AP2" s="2" t="s">
        <v>6</v>
      </c>
      <c r="AQ2" s="2" t="s">
        <v>7</v>
      </c>
      <c r="AR2" s="6"/>
      <c r="AS2" s="2" t="s">
        <v>3</v>
      </c>
      <c r="AT2" s="2" t="s">
        <v>4</v>
      </c>
      <c r="AU2" s="2" t="s">
        <v>5</v>
      </c>
      <c r="AV2" s="2" t="s">
        <v>6</v>
      </c>
      <c r="AW2" s="2" t="s">
        <v>7</v>
      </c>
      <c r="AX2" s="6"/>
      <c r="AY2" s="2" t="s">
        <v>3</v>
      </c>
      <c r="AZ2" s="2" t="s">
        <v>4</v>
      </c>
      <c r="BA2" s="2" t="s">
        <v>5</v>
      </c>
      <c r="BB2" s="2" t="s">
        <v>6</v>
      </c>
      <c r="BC2" s="2" t="s">
        <v>7</v>
      </c>
      <c r="BD2" s="6"/>
      <c r="BE2" s="2" t="s">
        <v>3</v>
      </c>
      <c r="BF2" s="2" t="s">
        <v>4</v>
      </c>
      <c r="BG2" s="2" t="s">
        <v>5</v>
      </c>
      <c r="BH2" s="2" t="s">
        <v>6</v>
      </c>
      <c r="BI2" s="2" t="s">
        <v>7</v>
      </c>
      <c r="BJ2" s="6"/>
      <c r="BK2" s="2" t="s">
        <v>3</v>
      </c>
      <c r="BL2" s="2" t="s">
        <v>4</v>
      </c>
      <c r="BM2" s="2" t="s">
        <v>5</v>
      </c>
      <c r="BN2" s="2" t="s">
        <v>6</v>
      </c>
      <c r="BO2" s="2" t="s">
        <v>7</v>
      </c>
      <c r="BP2" s="6"/>
      <c r="BQ2" s="2" t="s">
        <v>3</v>
      </c>
      <c r="BR2" s="2" t="s">
        <v>4</v>
      </c>
      <c r="BS2" s="2" t="s">
        <v>5</v>
      </c>
      <c r="BT2" s="2" t="s">
        <v>6</v>
      </c>
      <c r="BU2" s="2" t="s">
        <v>7</v>
      </c>
      <c r="BV2" s="6"/>
    </row>
    <row r="3" spans="1:74" x14ac:dyDescent="0.25">
      <c r="B3" s="1">
        <v>110</v>
      </c>
      <c r="D3" s="1">
        <v>0.59</v>
      </c>
      <c r="E3" s="1">
        <v>0.53</v>
      </c>
      <c r="F3" s="1">
        <v>0.09</v>
      </c>
      <c r="I3" s="1">
        <v>0.71</v>
      </c>
      <c r="L3" s="1">
        <v>0.77</v>
      </c>
      <c r="M3" s="1">
        <v>0.16</v>
      </c>
      <c r="S3" s="1">
        <v>0.17</v>
      </c>
      <c r="U3" s="1">
        <v>0.43000000000000005</v>
      </c>
      <c r="V3" s="1">
        <v>0.92999999999999994</v>
      </c>
      <c r="W3" s="1">
        <v>0.57000000000000006</v>
      </c>
      <c r="X3" s="1">
        <v>0.11</v>
      </c>
      <c r="Y3" s="1">
        <v>0.13</v>
      </c>
      <c r="AA3" s="1">
        <v>0.23</v>
      </c>
      <c r="AB3" s="1">
        <v>0.51</v>
      </c>
      <c r="AC3" s="1">
        <v>1.85</v>
      </c>
      <c r="AD3" s="1">
        <v>0.23</v>
      </c>
      <c r="AE3" s="1">
        <v>0.16</v>
      </c>
      <c r="AG3" s="1">
        <v>0.7</v>
      </c>
      <c r="AH3" s="1">
        <v>0.97</v>
      </c>
      <c r="AI3" s="1">
        <v>0.19</v>
      </c>
      <c r="AJ3" s="1">
        <v>0.13</v>
      </c>
      <c r="AM3" s="1">
        <v>0.35</v>
      </c>
      <c r="AN3" s="1">
        <v>0.48</v>
      </c>
      <c r="AO3" s="1">
        <v>0.46</v>
      </c>
      <c r="AP3" s="1">
        <v>0.19</v>
      </c>
      <c r="AQ3" s="1">
        <v>0.14000000000000001</v>
      </c>
      <c r="AS3" s="1">
        <v>0.77</v>
      </c>
      <c r="AT3" s="1">
        <v>0.86</v>
      </c>
      <c r="AU3" s="1">
        <v>0.72</v>
      </c>
      <c r="AV3" s="1">
        <v>0.30000000000000004</v>
      </c>
      <c r="AW3" s="1">
        <v>7.0000000000000007E-2</v>
      </c>
      <c r="AY3" s="1">
        <v>0.83000000000000007</v>
      </c>
      <c r="AZ3" s="1">
        <v>1.24</v>
      </c>
      <c r="BA3" s="1">
        <v>1.01</v>
      </c>
      <c r="BB3" s="1">
        <v>0.47000000000000003</v>
      </c>
      <c r="BC3" s="1">
        <v>0.22</v>
      </c>
      <c r="BE3" s="1">
        <v>2.2599999999999998</v>
      </c>
      <c r="BF3" s="1">
        <v>3.29</v>
      </c>
      <c r="BG3" s="1">
        <v>2.5</v>
      </c>
      <c r="BH3" s="1">
        <v>1.48</v>
      </c>
      <c r="BI3" s="1">
        <v>0.33</v>
      </c>
      <c r="BK3" s="1">
        <v>2.1</v>
      </c>
      <c r="BL3" s="1">
        <v>2.67</v>
      </c>
      <c r="BM3" s="1">
        <v>1.17</v>
      </c>
      <c r="BN3" s="1">
        <v>0.66</v>
      </c>
      <c r="BO3" s="1">
        <v>0.26</v>
      </c>
      <c r="BQ3" s="1">
        <v>2.4900000000000002</v>
      </c>
      <c r="BR3" s="1">
        <v>3.02</v>
      </c>
      <c r="BS3" s="1">
        <v>2.5300000000000002</v>
      </c>
      <c r="BT3" s="1">
        <v>1.83</v>
      </c>
      <c r="BU3" s="1">
        <v>0.27</v>
      </c>
    </row>
    <row r="4" spans="1:74" x14ac:dyDescent="0.25">
      <c r="B4" s="1">
        <v>105</v>
      </c>
      <c r="F4" s="1">
        <v>0.17</v>
      </c>
      <c r="M4" s="1">
        <v>0.16</v>
      </c>
      <c r="S4" s="1">
        <v>0.17</v>
      </c>
      <c r="X4" s="1">
        <v>7.0000000000000007E-2</v>
      </c>
      <c r="Y4" s="1">
        <v>0.06</v>
      </c>
      <c r="AA4" s="1">
        <v>0.25</v>
      </c>
      <c r="AB4" s="1">
        <v>0.37</v>
      </c>
      <c r="AD4" s="1">
        <v>0.19</v>
      </c>
      <c r="AE4" s="1">
        <v>6.9999999999999993E-2</v>
      </c>
      <c r="AI4" s="1">
        <v>7.0000000000000007E-2</v>
      </c>
      <c r="AJ4" s="1">
        <v>0.15000000000000002</v>
      </c>
      <c r="AM4" s="1">
        <v>0.26</v>
      </c>
      <c r="AP4" s="1">
        <v>0.14000000000000001</v>
      </c>
      <c r="AQ4" s="1">
        <v>0.11000000000000001</v>
      </c>
      <c r="AW4" s="1">
        <v>0.03</v>
      </c>
      <c r="BC4" s="1">
        <v>0.18</v>
      </c>
      <c r="BO4" s="1">
        <v>0.31</v>
      </c>
      <c r="BU4" s="1">
        <v>0.38</v>
      </c>
    </row>
    <row r="5" spans="1:74" x14ac:dyDescent="0.25">
      <c r="B5" s="1">
        <v>100</v>
      </c>
      <c r="D5" s="1">
        <v>0.33</v>
      </c>
      <c r="E5" s="1">
        <v>0.37</v>
      </c>
      <c r="F5" s="1">
        <v>0.11</v>
      </c>
      <c r="I5" s="1">
        <v>0.75</v>
      </c>
      <c r="J5" s="1">
        <v>1.07</v>
      </c>
      <c r="K5" s="1">
        <v>0.97</v>
      </c>
      <c r="L5" s="1">
        <v>0.43999999999999995</v>
      </c>
      <c r="M5" s="1">
        <v>0.1</v>
      </c>
      <c r="S5" s="1">
        <v>0.04</v>
      </c>
      <c r="U5" s="1">
        <v>0.23000000000000004</v>
      </c>
      <c r="V5" s="1">
        <v>0.38</v>
      </c>
      <c r="W5" s="1">
        <v>0.15999999999999998</v>
      </c>
      <c r="X5" s="1">
        <v>9.0000000000000011E-2</v>
      </c>
      <c r="AA5" s="1">
        <v>0.23</v>
      </c>
      <c r="AB5" s="1">
        <v>0.33</v>
      </c>
      <c r="AC5" s="1">
        <v>0.39</v>
      </c>
      <c r="AD5" s="1">
        <v>0.2</v>
      </c>
      <c r="AE5" s="1">
        <v>7.0000000000000007E-2</v>
      </c>
      <c r="AG5" s="1">
        <v>0.44</v>
      </c>
      <c r="AH5" s="1">
        <v>0.24000000000000002</v>
      </c>
      <c r="AJ5" s="1">
        <v>0.05</v>
      </c>
      <c r="AM5" s="1">
        <v>0.21</v>
      </c>
      <c r="AN5" s="1">
        <v>0.35</v>
      </c>
      <c r="AO5" s="1">
        <v>0.42000000000000004</v>
      </c>
      <c r="AP5" s="1">
        <v>0.15</v>
      </c>
      <c r="AQ5" s="1">
        <v>0.08</v>
      </c>
      <c r="AS5" s="1">
        <v>0.63</v>
      </c>
      <c r="AT5" s="1">
        <v>0.73</v>
      </c>
      <c r="AU5" s="1">
        <v>0.6100000000000001</v>
      </c>
      <c r="AV5" s="1">
        <v>0.22999999999999998</v>
      </c>
      <c r="AY5" s="1">
        <v>0.59</v>
      </c>
      <c r="AZ5" s="1">
        <v>0.95</v>
      </c>
      <c r="BA5" s="1">
        <v>0.90999999999999992</v>
      </c>
      <c r="BB5" s="1">
        <v>0.41000000000000003</v>
      </c>
      <c r="BC5" s="1">
        <v>0.24000000000000002</v>
      </c>
      <c r="BE5" s="1">
        <v>1.55</v>
      </c>
      <c r="BF5" s="1">
        <v>2.58</v>
      </c>
      <c r="BG5" s="1">
        <v>2.75</v>
      </c>
      <c r="BH5" s="1">
        <v>1.56</v>
      </c>
      <c r="BI5" s="1">
        <v>0.36000000000000004</v>
      </c>
      <c r="BK5" s="1">
        <v>1.7</v>
      </c>
      <c r="BL5" s="1">
        <v>2.0300000000000002</v>
      </c>
      <c r="BM5" s="1">
        <v>0.43999999999999995</v>
      </c>
      <c r="BN5" s="1">
        <v>0.51</v>
      </c>
      <c r="BO5" s="1">
        <v>0.2</v>
      </c>
      <c r="BQ5" s="1">
        <v>1.4300000000000002</v>
      </c>
      <c r="BR5" s="1">
        <v>2.2799999999999998</v>
      </c>
      <c r="BS5" s="1">
        <v>2.56</v>
      </c>
      <c r="BT5" s="1">
        <v>1.56</v>
      </c>
      <c r="BU5" s="1">
        <v>0.37</v>
      </c>
    </row>
    <row r="6" spans="1:74" x14ac:dyDescent="0.25">
      <c r="B6" s="1">
        <v>95</v>
      </c>
      <c r="F6" s="1">
        <v>0.11</v>
      </c>
      <c r="M6" s="1">
        <v>6.9999999999999993E-2</v>
      </c>
      <c r="S6" s="1">
        <v>9.0000000000000011E-2</v>
      </c>
      <c r="W6" s="1">
        <v>0.14000000000000001</v>
      </c>
      <c r="AA6" s="1">
        <v>0.2</v>
      </c>
      <c r="AB6" s="1">
        <v>0.22000000000000003</v>
      </c>
      <c r="AC6" s="1">
        <v>0.32</v>
      </c>
      <c r="AD6" s="1">
        <v>0.16</v>
      </c>
      <c r="AG6" s="1">
        <v>0.38</v>
      </c>
      <c r="AH6" s="1">
        <v>6.0000000000000005E-2</v>
      </c>
      <c r="AM6" s="1">
        <v>0.2</v>
      </c>
      <c r="AN6" s="1">
        <v>0.25</v>
      </c>
      <c r="AO6" s="1">
        <v>0.3</v>
      </c>
      <c r="AV6" s="1">
        <v>0.12</v>
      </c>
      <c r="AY6" s="1">
        <v>0.44</v>
      </c>
      <c r="BB6" s="1">
        <v>0.21</v>
      </c>
      <c r="BC6" s="1">
        <v>0.13</v>
      </c>
      <c r="BI6" s="1">
        <v>0.23</v>
      </c>
      <c r="BM6" s="1">
        <v>0.24</v>
      </c>
      <c r="BN6" s="1">
        <v>0.28000000000000003</v>
      </c>
      <c r="BO6" s="1">
        <v>0.08</v>
      </c>
      <c r="BU6" s="1">
        <v>0.3</v>
      </c>
    </row>
    <row r="7" spans="1:74" x14ac:dyDescent="0.25">
      <c r="B7" s="1">
        <v>90</v>
      </c>
      <c r="D7" s="1">
        <v>0.32999999999999996</v>
      </c>
      <c r="E7" s="1">
        <v>0.37</v>
      </c>
      <c r="F7" s="1">
        <v>0.06</v>
      </c>
      <c r="I7" s="1">
        <v>0.73</v>
      </c>
      <c r="J7" s="1">
        <v>0.85</v>
      </c>
      <c r="K7" s="1">
        <v>0.76</v>
      </c>
      <c r="L7" s="1">
        <v>0.14000000000000001</v>
      </c>
      <c r="M7" s="1">
        <v>0.09</v>
      </c>
      <c r="O7" s="1">
        <v>1.1099999999999999</v>
      </c>
      <c r="P7" s="1">
        <v>1.51</v>
      </c>
      <c r="Q7" s="1">
        <v>1.7600000000000002</v>
      </c>
      <c r="R7" s="1">
        <v>0.8899999999999999</v>
      </c>
      <c r="U7" s="1">
        <v>0.21</v>
      </c>
      <c r="V7" s="1">
        <v>0.21000000000000002</v>
      </c>
      <c r="W7" s="1">
        <v>6.0000000000000005E-2</v>
      </c>
      <c r="AA7" s="1">
        <v>0.09</v>
      </c>
      <c r="AB7" s="1">
        <v>0.14000000000000001</v>
      </c>
      <c r="AC7" s="1">
        <v>0.32</v>
      </c>
      <c r="AG7" s="1">
        <v>0.4</v>
      </c>
      <c r="AM7" s="1">
        <v>0.18</v>
      </c>
      <c r="AN7" s="1">
        <v>0.27</v>
      </c>
      <c r="AO7" s="1">
        <v>0.31</v>
      </c>
      <c r="AS7" s="1">
        <v>0.51</v>
      </c>
      <c r="AT7" s="1">
        <v>0.71</v>
      </c>
      <c r="AU7" s="1">
        <v>0.64999999999999991</v>
      </c>
      <c r="AY7" s="1">
        <v>0.43</v>
      </c>
      <c r="AZ7" s="1">
        <v>0.56000000000000005</v>
      </c>
      <c r="BA7" s="1">
        <v>0.55000000000000004</v>
      </c>
      <c r="BB7" s="1">
        <v>0.16</v>
      </c>
      <c r="BC7" s="1">
        <v>6.9999999999999993E-2</v>
      </c>
      <c r="BE7" s="1">
        <v>1.05</v>
      </c>
      <c r="BF7" s="1">
        <v>1.4</v>
      </c>
      <c r="BG7" s="1">
        <v>2.0699999999999998</v>
      </c>
      <c r="BH7" s="1">
        <v>0.88</v>
      </c>
      <c r="BI7" s="1">
        <v>0.13999999999999999</v>
      </c>
      <c r="BK7" s="1">
        <v>1.24</v>
      </c>
      <c r="BL7" s="1">
        <v>1.63</v>
      </c>
      <c r="BM7" s="1">
        <v>0.09</v>
      </c>
      <c r="BN7" s="1">
        <v>0.12</v>
      </c>
      <c r="BQ7" s="1">
        <v>1.08</v>
      </c>
      <c r="BR7" s="1">
        <v>1.45</v>
      </c>
      <c r="BS7" s="1">
        <v>1.77</v>
      </c>
      <c r="BT7" s="1">
        <v>0.99</v>
      </c>
      <c r="BU7" s="1">
        <v>0.11</v>
      </c>
    </row>
    <row r="8" spans="1:74" x14ac:dyDescent="0.25">
      <c r="B8" s="1">
        <v>85</v>
      </c>
      <c r="D8" s="1">
        <v>0.16</v>
      </c>
      <c r="F8" s="1">
        <v>0.05</v>
      </c>
      <c r="L8" s="1">
        <v>0.18</v>
      </c>
      <c r="U8" s="1">
        <v>0.16</v>
      </c>
      <c r="V8" s="1">
        <v>0.12000000000000001</v>
      </c>
      <c r="W8" s="1">
        <v>0.13</v>
      </c>
      <c r="AB8" s="1">
        <v>0.19</v>
      </c>
      <c r="AC8" s="1">
        <v>0.22</v>
      </c>
      <c r="AG8" s="1">
        <v>0.2</v>
      </c>
      <c r="AM8" s="1">
        <v>0.13</v>
      </c>
      <c r="AN8" s="1">
        <v>0.2</v>
      </c>
      <c r="AO8" s="1">
        <v>0.25</v>
      </c>
      <c r="AY8" s="1">
        <v>0.39</v>
      </c>
      <c r="AZ8" s="1">
        <v>0.54</v>
      </c>
      <c r="BA8" s="1">
        <v>0.47</v>
      </c>
      <c r="BB8" s="1">
        <v>0.14000000000000001</v>
      </c>
      <c r="BI8" s="1">
        <v>6.0000000000000005E-2</v>
      </c>
      <c r="BM8" s="1">
        <v>0.09</v>
      </c>
      <c r="BN8" s="1">
        <v>0.04</v>
      </c>
    </row>
    <row r="9" spans="1:74" x14ac:dyDescent="0.25">
      <c r="B9" s="1">
        <v>80</v>
      </c>
      <c r="D9" s="1">
        <v>0.16999999999999998</v>
      </c>
      <c r="E9" s="1">
        <v>0.32</v>
      </c>
      <c r="I9" s="1">
        <v>0.44000000000000006</v>
      </c>
      <c r="J9" s="1">
        <v>0.57999999999999996</v>
      </c>
      <c r="K9" s="1">
        <v>0.69</v>
      </c>
      <c r="L9" s="1">
        <v>0.14000000000000001</v>
      </c>
      <c r="O9" s="1">
        <v>0.91999999999999993</v>
      </c>
      <c r="P9" s="1">
        <v>1.38</v>
      </c>
      <c r="Q9" s="1">
        <v>1.5499999999999998</v>
      </c>
      <c r="R9" s="1">
        <v>0.79</v>
      </c>
      <c r="U9" s="1">
        <v>0.15</v>
      </c>
      <c r="V9" s="1">
        <v>0.15000000000000002</v>
      </c>
      <c r="AB9" s="1">
        <v>0.13</v>
      </c>
      <c r="AC9" s="1">
        <v>0.24</v>
      </c>
      <c r="AM9" s="1">
        <v>0.13</v>
      </c>
      <c r="AN9" s="1">
        <v>0.21</v>
      </c>
      <c r="AO9" s="1">
        <v>0.26</v>
      </c>
      <c r="AS9" s="1">
        <v>0.27</v>
      </c>
      <c r="AT9" s="1">
        <v>0.55000000000000004</v>
      </c>
      <c r="AU9" s="1">
        <v>0.63</v>
      </c>
      <c r="AY9" s="1">
        <v>0.3</v>
      </c>
      <c r="AZ9" s="1">
        <v>0.41000000000000003</v>
      </c>
      <c r="BA9" s="1">
        <v>0.45999999999999996</v>
      </c>
      <c r="BE9" s="1">
        <v>0.59</v>
      </c>
      <c r="BF9" s="1">
        <v>0.82000000000000006</v>
      </c>
      <c r="BG9" s="1">
        <v>1.22</v>
      </c>
      <c r="BH9" s="1">
        <v>0.47</v>
      </c>
      <c r="BK9" s="1">
        <v>0.95</v>
      </c>
      <c r="BL9" s="1">
        <v>1.17</v>
      </c>
      <c r="BQ9" s="1">
        <v>0.58000000000000007</v>
      </c>
      <c r="BR9" s="1">
        <v>1.03</v>
      </c>
      <c r="BS9" s="1">
        <v>1.1800000000000002</v>
      </c>
      <c r="BT9" s="1">
        <v>0.49</v>
      </c>
    </row>
    <row r="10" spans="1:74" x14ac:dyDescent="0.25">
      <c r="B10" s="1">
        <v>75</v>
      </c>
      <c r="D10" s="1">
        <v>0.16999999999999998</v>
      </c>
      <c r="E10" s="1">
        <v>0.24</v>
      </c>
      <c r="I10" s="1">
        <v>0.33999999999999997</v>
      </c>
      <c r="U10" s="1">
        <v>0.12</v>
      </c>
      <c r="V10" s="1">
        <v>0.09</v>
      </c>
      <c r="AB10" s="1">
        <v>0.13</v>
      </c>
      <c r="AC10" s="1">
        <v>0.16999999999999998</v>
      </c>
      <c r="AM10" s="1">
        <v>0.12</v>
      </c>
      <c r="AN10" s="1">
        <v>0.14000000000000001</v>
      </c>
      <c r="AO10" s="1">
        <v>0.17</v>
      </c>
      <c r="AS10" s="1">
        <v>0.17</v>
      </c>
      <c r="AT10" s="1">
        <v>0.35</v>
      </c>
      <c r="AU10" s="1">
        <v>0.51</v>
      </c>
      <c r="AY10" s="1">
        <v>0.25</v>
      </c>
      <c r="AZ10" s="1">
        <v>0.31</v>
      </c>
      <c r="BA10" s="1">
        <v>0.4</v>
      </c>
      <c r="BE10" s="1">
        <v>0.48</v>
      </c>
      <c r="BH10" s="1">
        <v>0.36</v>
      </c>
      <c r="BQ10" s="1">
        <v>0.41000000000000003</v>
      </c>
      <c r="BT10" s="1">
        <v>0.32</v>
      </c>
    </row>
    <row r="11" spans="1:74" x14ac:dyDescent="0.25">
      <c r="B11" s="1">
        <v>70</v>
      </c>
      <c r="D11" s="1">
        <v>0.22999999999999998</v>
      </c>
      <c r="E11" s="1">
        <v>0.1</v>
      </c>
      <c r="I11" s="1">
        <v>0.30000000000000004</v>
      </c>
      <c r="J11" s="1">
        <v>0.36</v>
      </c>
      <c r="K11" s="1">
        <v>0.55000000000000004</v>
      </c>
      <c r="O11" s="1">
        <v>0.71</v>
      </c>
      <c r="P11" s="1">
        <v>1.08</v>
      </c>
      <c r="Q11" s="1">
        <v>1.35</v>
      </c>
      <c r="R11" s="1">
        <v>0.5</v>
      </c>
      <c r="AC11" s="1">
        <v>0.19</v>
      </c>
      <c r="AN11" s="1">
        <v>0.1</v>
      </c>
      <c r="AO11" s="1">
        <v>0.12</v>
      </c>
      <c r="AS11" s="1">
        <v>0.08</v>
      </c>
      <c r="AT11" s="1">
        <v>0.26</v>
      </c>
      <c r="AU11" s="1">
        <v>0.43</v>
      </c>
      <c r="AY11" s="1">
        <v>0.22</v>
      </c>
      <c r="AZ11" s="1">
        <v>0.24</v>
      </c>
      <c r="BA11" s="1">
        <v>0.36</v>
      </c>
      <c r="BE11" s="1">
        <v>0.41000000000000003</v>
      </c>
      <c r="BF11" s="1">
        <v>0.55000000000000004</v>
      </c>
      <c r="BG11" s="1">
        <v>0.88</v>
      </c>
      <c r="BH11" s="1">
        <v>0.27</v>
      </c>
      <c r="BK11" s="1">
        <v>0.56000000000000005</v>
      </c>
      <c r="BL11" s="1">
        <v>0.81</v>
      </c>
      <c r="BQ11" s="1">
        <v>0.32</v>
      </c>
      <c r="BR11" s="1">
        <v>0.56000000000000005</v>
      </c>
      <c r="BS11" s="1">
        <v>0.77</v>
      </c>
      <c r="BT11" s="1">
        <v>0.22</v>
      </c>
    </row>
    <row r="12" spans="1:74" x14ac:dyDescent="0.25">
      <c r="B12" s="1">
        <v>65</v>
      </c>
      <c r="E12" s="1">
        <v>0.12000000000000001</v>
      </c>
      <c r="I12" s="1">
        <v>0.12</v>
      </c>
      <c r="J12" s="1">
        <v>0.33</v>
      </c>
      <c r="R12" s="1">
        <v>0.31</v>
      </c>
      <c r="AC12" s="1">
        <v>0.11</v>
      </c>
      <c r="AN12" s="1">
        <v>0.12</v>
      </c>
      <c r="AO12" s="1">
        <v>0.12000000000000001</v>
      </c>
      <c r="AS12" s="1">
        <v>0.13</v>
      </c>
      <c r="AT12" s="1">
        <v>0.16</v>
      </c>
      <c r="AU12" s="1">
        <v>0.31</v>
      </c>
      <c r="AY12" s="1">
        <v>0.19</v>
      </c>
      <c r="AZ12" s="1">
        <v>0.29000000000000004</v>
      </c>
      <c r="BA12" s="1">
        <v>0.3</v>
      </c>
      <c r="BE12" s="1">
        <v>0.28999999999999998</v>
      </c>
      <c r="BF12" s="1">
        <v>0.48000000000000004</v>
      </c>
      <c r="BH12" s="1">
        <v>0.16</v>
      </c>
      <c r="BK12" s="1">
        <v>0.5</v>
      </c>
      <c r="BL12" s="1">
        <v>0.72</v>
      </c>
      <c r="BQ12" s="1">
        <v>0.22</v>
      </c>
      <c r="BR12" s="1">
        <v>0.5</v>
      </c>
      <c r="BT12" s="1">
        <v>9.0000000000000011E-2</v>
      </c>
    </row>
    <row r="13" spans="1:74" x14ac:dyDescent="0.25">
      <c r="B13" s="1">
        <v>60</v>
      </c>
      <c r="I13" s="1">
        <v>0.19</v>
      </c>
      <c r="J13" s="1">
        <v>0.36</v>
      </c>
      <c r="K13" s="1">
        <v>0.38</v>
      </c>
      <c r="O13" s="1">
        <v>0.5</v>
      </c>
      <c r="P13" s="1">
        <v>0.85</v>
      </c>
      <c r="Q13" s="1">
        <v>0.95</v>
      </c>
      <c r="R13" s="1">
        <v>0.16999999999999998</v>
      </c>
      <c r="AC13" s="1">
        <v>0.15000000000000002</v>
      </c>
      <c r="AO13" s="1">
        <v>0.11000000000000001</v>
      </c>
      <c r="AS13" s="1">
        <v>7.0000000000000007E-2</v>
      </c>
      <c r="AT13" s="1">
        <v>0.12</v>
      </c>
      <c r="AU13" s="1">
        <v>0.29000000000000004</v>
      </c>
      <c r="AY13" s="1">
        <v>0.13</v>
      </c>
      <c r="AZ13" s="1">
        <v>0.21000000000000002</v>
      </c>
      <c r="BA13" s="1">
        <v>0.3</v>
      </c>
      <c r="BE13" s="1">
        <v>0.24</v>
      </c>
      <c r="BF13" s="1">
        <v>0.4</v>
      </c>
      <c r="BG13" s="1">
        <v>0.54</v>
      </c>
      <c r="BH13" s="1">
        <v>0.11</v>
      </c>
      <c r="BK13" s="1">
        <v>0.37</v>
      </c>
      <c r="BL13" s="1">
        <v>0.49</v>
      </c>
      <c r="BQ13" s="1">
        <v>0.2</v>
      </c>
      <c r="BR13" s="1">
        <v>0.39</v>
      </c>
      <c r="BS13" s="1">
        <v>0.63</v>
      </c>
    </row>
    <row r="14" spans="1:74" x14ac:dyDescent="0.25">
      <c r="B14" s="1">
        <v>55</v>
      </c>
      <c r="I14" s="1">
        <v>0.18</v>
      </c>
      <c r="J14" s="1">
        <v>0.19</v>
      </c>
      <c r="K14" s="1">
        <v>0.32999999999999996</v>
      </c>
      <c r="O14" s="1">
        <v>0.33</v>
      </c>
      <c r="R14" s="1">
        <v>0.1</v>
      </c>
      <c r="AT14" s="1">
        <v>0.08</v>
      </c>
      <c r="AU14" s="1">
        <v>0.2</v>
      </c>
      <c r="AZ14" s="1">
        <v>0.18</v>
      </c>
      <c r="BA14" s="1">
        <v>0.24000000000000002</v>
      </c>
      <c r="BE14" s="1">
        <v>0.33999999999999997</v>
      </c>
      <c r="BF14" s="1">
        <v>0.33999999999999997</v>
      </c>
      <c r="BG14" s="1">
        <v>0.44</v>
      </c>
      <c r="BK14" s="1">
        <v>0.42</v>
      </c>
      <c r="BL14" s="1">
        <v>0.29000000000000004</v>
      </c>
      <c r="BQ14" s="1">
        <v>0.13</v>
      </c>
      <c r="BR14" s="1">
        <v>0.37</v>
      </c>
      <c r="BS14" s="1">
        <v>0.46</v>
      </c>
    </row>
    <row r="15" spans="1:74" x14ac:dyDescent="0.25">
      <c r="B15" s="1">
        <v>50</v>
      </c>
      <c r="I15" s="1">
        <v>0.13</v>
      </c>
      <c r="J15" s="1">
        <v>0.14000000000000001</v>
      </c>
      <c r="K15" s="1">
        <v>0.27</v>
      </c>
      <c r="O15" s="1">
        <v>0.26</v>
      </c>
      <c r="P15" s="1">
        <v>0.62</v>
      </c>
      <c r="Q15" s="1">
        <v>0.91</v>
      </c>
      <c r="AU15" s="1">
        <v>0.17</v>
      </c>
      <c r="AZ15" s="1">
        <v>0.21000000000000002</v>
      </c>
      <c r="BA15" s="1">
        <v>0.15000000000000002</v>
      </c>
      <c r="BE15" s="1">
        <v>0.21000000000000002</v>
      </c>
      <c r="BF15" s="1">
        <v>0.21</v>
      </c>
      <c r="BG15" s="1">
        <v>0.28000000000000003</v>
      </c>
      <c r="BK15" s="1">
        <v>0.30000000000000004</v>
      </c>
      <c r="BL15" s="1">
        <v>0.09</v>
      </c>
      <c r="BR15" s="1">
        <v>0.23</v>
      </c>
      <c r="BS15" s="1">
        <v>0.33999999999999997</v>
      </c>
    </row>
    <row r="16" spans="1:74" x14ac:dyDescent="0.25">
      <c r="B16" s="1">
        <v>45</v>
      </c>
      <c r="I16" s="1">
        <v>9.0000000000000011E-2</v>
      </c>
      <c r="J16" s="1">
        <v>0.14000000000000001</v>
      </c>
      <c r="K16" s="1">
        <v>0.14000000000000001</v>
      </c>
      <c r="O16" s="1">
        <v>0.18</v>
      </c>
      <c r="P16" s="1">
        <v>0.5</v>
      </c>
      <c r="AU16" s="1">
        <v>0.12</v>
      </c>
      <c r="BA16" s="1">
        <v>0.12</v>
      </c>
      <c r="BE16" s="1">
        <v>0.12000000000000001</v>
      </c>
      <c r="BF16" s="1">
        <v>0.13</v>
      </c>
      <c r="BG16" s="1">
        <v>0.22000000000000003</v>
      </c>
      <c r="BK16" s="1">
        <v>0.18</v>
      </c>
      <c r="BR16" s="1">
        <v>0.19</v>
      </c>
      <c r="BS16" s="1">
        <v>0.26</v>
      </c>
    </row>
    <row r="17" spans="1:74" x14ac:dyDescent="0.25">
      <c r="B17" s="1">
        <v>40</v>
      </c>
      <c r="J17" s="1">
        <v>0.1</v>
      </c>
      <c r="K17" s="1">
        <v>0.13</v>
      </c>
      <c r="O17" s="1">
        <v>0.12</v>
      </c>
      <c r="P17" s="1">
        <v>0.4</v>
      </c>
      <c r="Q17" s="1">
        <v>0.54</v>
      </c>
      <c r="BG17" s="1">
        <v>0.15</v>
      </c>
      <c r="BK17" s="1">
        <v>0.16</v>
      </c>
      <c r="BS17" s="1">
        <v>0.14000000000000001</v>
      </c>
    </row>
    <row r="18" spans="1:74" x14ac:dyDescent="0.25">
      <c r="B18" s="1">
        <v>35</v>
      </c>
      <c r="K18" s="1">
        <v>6.9999999999999993E-2</v>
      </c>
      <c r="P18" s="1">
        <v>0.25</v>
      </c>
      <c r="Q18" s="1">
        <v>0.44</v>
      </c>
      <c r="BK18" s="1">
        <v>0.1</v>
      </c>
      <c r="BS18" s="1">
        <v>0.08</v>
      </c>
    </row>
    <row r="19" spans="1:74" x14ac:dyDescent="0.25">
      <c r="B19" s="1">
        <v>30</v>
      </c>
      <c r="P19" s="1">
        <v>0.16999999999999998</v>
      </c>
      <c r="Q19" s="1">
        <v>0.33999999999999997</v>
      </c>
      <c r="BS19" s="1">
        <v>0.14000000000000001</v>
      </c>
    </row>
    <row r="20" spans="1:74" x14ac:dyDescent="0.25">
      <c r="B20" s="1">
        <v>25</v>
      </c>
      <c r="Q20" s="1">
        <v>0.16</v>
      </c>
      <c r="BS20" s="1">
        <v>9.9999999999999992E-2</v>
      </c>
    </row>
    <row r="21" spans="1:74" s="5" customFormat="1" x14ac:dyDescent="0.25">
      <c r="A21" s="4" t="s">
        <v>25</v>
      </c>
      <c r="D21" s="5">
        <f>SLOPE(D3:D20,$B$3:$B$20)</f>
        <v>9.3113772455089821E-3</v>
      </c>
      <c r="E21" s="5">
        <f t="shared" ref="E21:F21" si="0">SLOPE(E3:E20,$B$3:$B$20)</f>
        <v>8.7665198237885447E-3</v>
      </c>
      <c r="F21" s="5">
        <f t="shared" si="0"/>
        <v>3.0285714285714286E-3</v>
      </c>
      <c r="H21" s="9"/>
      <c r="I21" s="5">
        <f>SLOPE(I3:I20,$B$3:$B$20)</f>
        <v>1.1739999999999999E-2</v>
      </c>
      <c r="J21" s="5">
        <f t="shared" ref="J21" si="1">SLOPE(J3:J20,$B$3:$B$20)</f>
        <v>1.6138228941684662E-2</v>
      </c>
      <c r="K21" s="5">
        <f t="shared" ref="K21" si="2">SLOPE(K3:K20,$B$3:$B$20)</f>
        <v>1.3768115942028982E-2</v>
      </c>
      <c r="L21" s="5">
        <f t="shared" ref="L21" si="3">SLOPE(L3:L20,$B$3:$B$20)</f>
        <v>2.1534482758620688E-2</v>
      </c>
      <c r="M21" s="5">
        <f t="shared" ref="M21" si="4">SLOPE(M3:M20,$B$3:$B$20)</f>
        <v>4.6000000000000008E-3</v>
      </c>
      <c r="N21" s="9"/>
      <c r="O21" s="5">
        <f>SLOPE(O3:O20,$B$3:$B$20)</f>
        <v>2.0719298245614033E-2</v>
      </c>
      <c r="P21" s="5">
        <f t="shared" ref="P21" si="5">SLOPE(P3:P20,$B$3:$B$20)</f>
        <v>2.3239999999999993E-2</v>
      </c>
      <c r="Q21" s="5">
        <f t="shared" ref="Q21" si="6">SLOPE(Q3:Q20,$B$3:$B$20)</f>
        <v>2.4454901960784311E-2</v>
      </c>
      <c r="R21" s="5">
        <f t="shared" ref="R21" si="7">SLOPE(R3:R20,$B$3:$B$20)</f>
        <v>2.4647058823529411E-2</v>
      </c>
      <c r="S21" s="5">
        <f t="shared" ref="S21" si="8">SLOPE(S3:S20,$B$3:$B$20)</f>
        <v>7.4000000000000003E-3</v>
      </c>
      <c r="T21" s="9"/>
      <c r="U21" s="5">
        <f>SLOPE(U3:U20,$B$3:$B$20)</f>
        <v>8.0000000000000002E-3</v>
      </c>
      <c r="V21" s="5">
        <f t="shared" ref="V21" si="9">SLOPE(V3:V20,$B$3:$B$20)</f>
        <v>2.2294117647058822E-2</v>
      </c>
      <c r="W21" s="5">
        <f t="shared" ref="W21" si="10">SLOPE(W3:W20,$B$3:$B$20)</f>
        <v>1.8081081081081082E-2</v>
      </c>
      <c r="X21" s="5">
        <f t="shared" ref="X21" si="11">SLOPE(X3:X20,$B$3:$B$20)</f>
        <v>1.9999999999999992E-3</v>
      </c>
      <c r="Y21" s="5">
        <f t="shared" ref="Y21" si="12">SLOPE(Y3:Y20,$B$3:$B$20)</f>
        <v>1.4000000000000002E-2</v>
      </c>
      <c r="Z21" s="9"/>
      <c r="AA21" s="5">
        <f>SLOPE(AA3:AA20,$B$3:$B$20)</f>
        <v>6.6000000000000008E-3</v>
      </c>
      <c r="AB21" s="5">
        <f t="shared" ref="AB21" si="13">SLOPE(AB3:AB20,$B$3:$B$20)</f>
        <v>1.0380952380952383E-2</v>
      </c>
      <c r="AC21" s="5">
        <f t="shared" ref="AC21" si="14">SLOPE(AC3:AC20,$B$3:$B$20)</f>
        <v>2.2995670995670996E-2</v>
      </c>
      <c r="AD21" s="5">
        <f t="shared" ref="AD21" si="15">SLOPE(AD3:AD20,$B$3:$B$20)</f>
        <v>4.0000000000000001E-3</v>
      </c>
      <c r="AE21" s="5">
        <f t="shared" ref="AE21" si="16">SLOPE(AE3:AE20,$B$3:$B$20)</f>
        <v>8.9999999999999993E-3</v>
      </c>
      <c r="AF21" s="9"/>
      <c r="AG21" s="5">
        <f>SLOPE(AG3:AG20,$B$3:$B$20)</f>
        <v>1.7783783783783785E-2</v>
      </c>
      <c r="AH21" s="5">
        <f t="shared" ref="AH21" si="17">SLOPE(AH3:AH20,$B$3:$B$20)</f>
        <v>6.2428571428571417E-2</v>
      </c>
      <c r="AI21" s="5">
        <f t="shared" ref="AI21" si="18">SLOPE(AI3:AI20,$B$3:$B$20)</f>
        <v>2.4E-2</v>
      </c>
      <c r="AJ21" s="5">
        <f t="shared" ref="AJ21" si="19">SLOPE(AJ3:AJ20,$B$3:$B$20)</f>
        <v>8.0000000000000002E-3</v>
      </c>
      <c r="AL21" s="9"/>
      <c r="AM21" s="5">
        <f>SLOPE(AM3:AM20,$B$3:$B$20)</f>
        <v>6.0000000000000001E-3</v>
      </c>
      <c r="AN21" s="5">
        <f t="shared" ref="AN21" si="20">SLOPE(AN3:AN20,$B$3:$B$20)</f>
        <v>7.8806451612903235E-3</v>
      </c>
      <c r="AO21" s="5">
        <f t="shared" ref="AO21" si="21">SLOPE(AO3:AO20,$B$3:$B$20)</f>
        <v>7.5497835497835503E-3</v>
      </c>
      <c r="AP21" s="5">
        <f t="shared" ref="AP21" si="22">SLOPE(AP3:AP20,$B$3:$B$20)</f>
        <v>4.000000000000001E-3</v>
      </c>
      <c r="AQ21" s="5">
        <f t="shared" ref="AQ21" si="23">SLOPE(AQ3:AQ20,$B$3:$B$20)</f>
        <v>6.000000000000001E-3</v>
      </c>
      <c r="AR21" s="9"/>
      <c r="AS21" s="5">
        <f>SLOPE(AS3:AS20,$B$3:$B$20)</f>
        <v>1.5210526315789475E-2</v>
      </c>
      <c r="AT21" s="5">
        <f t="shared" ref="AT21:AW21" si="24">SLOPE(AT3:AT20,$B$3:$B$20)</f>
        <v>1.5533333333333335E-2</v>
      </c>
      <c r="AU21" s="5">
        <f t="shared" si="24"/>
        <v>9.8294736842105268E-3</v>
      </c>
      <c r="AV21" s="5">
        <f t="shared" si="24"/>
        <v>1.1285714285714286E-2</v>
      </c>
      <c r="AW21" s="5">
        <f t="shared" si="24"/>
        <v>8.0000000000000019E-3</v>
      </c>
      <c r="AX21" s="9"/>
      <c r="AY21" s="5">
        <f>SLOPE(AY3:AY20,$B$3:$B$20)</f>
        <v>1.2701298701298703E-2</v>
      </c>
      <c r="AZ21" s="5">
        <f t="shared" ref="AZ21:BC21" si="25">SLOPE(AZ3:AZ20,$B$3:$B$20)</f>
        <v>1.6849104859335037E-2</v>
      </c>
      <c r="BA21" s="5">
        <f t="shared" si="25"/>
        <v>1.3124824684431977E-2</v>
      </c>
      <c r="BB21" s="5">
        <f t="shared" si="25"/>
        <v>1.4891891891891895E-2</v>
      </c>
      <c r="BC21" s="5">
        <f t="shared" si="25"/>
        <v>7.0000000000000001E-3</v>
      </c>
      <c r="BD21" s="9"/>
      <c r="BE21" s="5">
        <f>SLOPE(BE3:BE20,$B$3:$B$20)</f>
        <v>2.998631578947368E-2</v>
      </c>
      <c r="BF21" s="5">
        <f t="shared" ref="BF21:BI21" si="26">SLOPE(BF3:BF20,$B$3:$B$20)</f>
        <v>4.655072463768116E-2</v>
      </c>
      <c r="BG21" s="5">
        <f t="shared" si="26"/>
        <v>3.9714285714285716E-2</v>
      </c>
      <c r="BH21" s="5">
        <f t="shared" si="26"/>
        <v>3.2134502923976606E-2</v>
      </c>
      <c r="BI21" s="5">
        <f t="shared" si="26"/>
        <v>1.1702702702702702E-2</v>
      </c>
      <c r="BJ21" s="9"/>
      <c r="BK21" s="5">
        <f>SLOPE(BK3:BK20,$B$3:$B$20)</f>
        <v>2.6167539267015705E-2</v>
      </c>
      <c r="BL21" s="5">
        <f t="shared" ref="BL21:BO21" si="27">SLOPE(BL3:BL20,$B$3:$B$20)</f>
        <v>4.0996799999999993E-2</v>
      </c>
      <c r="BM21" s="5">
        <f t="shared" si="27"/>
        <v>4.424324324324324E-2</v>
      </c>
      <c r="BN21" s="5">
        <f t="shared" si="27"/>
        <v>2.6594594594594598E-2</v>
      </c>
      <c r="BO21" s="5">
        <f t="shared" si="27"/>
        <v>1.2999999999999999E-2</v>
      </c>
      <c r="BP21" s="9"/>
      <c r="BQ21" s="5">
        <f>SLOPE(BQ3:BQ20,$B$3:$B$20)</f>
        <v>3.9903030303030308E-2</v>
      </c>
      <c r="BR21" s="5">
        <f t="shared" ref="BR21:BU21" si="28">SLOPE(BR3:BR20,$B$3:$B$20)</f>
        <v>4.2237681159420289E-2</v>
      </c>
      <c r="BS21" s="5">
        <f t="shared" si="28"/>
        <v>3.1445680068434567E-2</v>
      </c>
      <c r="BT21" s="5">
        <f t="shared" si="28"/>
        <v>4.1493392070484574E-2</v>
      </c>
      <c r="BU21" s="5">
        <f t="shared" si="28"/>
        <v>8.0000000000000019E-3</v>
      </c>
      <c r="BV21" s="9"/>
    </row>
    <row r="22" spans="1:74" s="7" customFormat="1" x14ac:dyDescent="0.25">
      <c r="A22" s="6"/>
    </row>
    <row r="23" spans="1:74" x14ac:dyDescent="0.25">
      <c r="A23" s="2" t="s">
        <v>1</v>
      </c>
      <c r="B23" s="1">
        <v>110</v>
      </c>
      <c r="D23" s="1">
        <v>1.1200000000000001</v>
      </c>
      <c r="E23" s="1">
        <v>1.08</v>
      </c>
      <c r="F23" s="1">
        <v>1.4</v>
      </c>
      <c r="I23" s="1">
        <v>1.4</v>
      </c>
      <c r="L23" s="1">
        <v>1.32</v>
      </c>
      <c r="M23" s="1">
        <v>1.36</v>
      </c>
      <c r="S23" s="1">
        <v>1.56</v>
      </c>
      <c r="U23" s="1">
        <v>1.48</v>
      </c>
      <c r="V23" s="1">
        <v>1.48</v>
      </c>
      <c r="W23" s="1">
        <v>1.48</v>
      </c>
      <c r="X23" s="1">
        <v>1.4</v>
      </c>
      <c r="Y23" s="1">
        <v>1.56</v>
      </c>
      <c r="AA23" s="1">
        <v>1.28</v>
      </c>
      <c r="AB23" s="1">
        <v>1.28</v>
      </c>
      <c r="AC23" s="1">
        <v>1</v>
      </c>
      <c r="AD23" s="1">
        <v>1.24</v>
      </c>
      <c r="AE23" s="1">
        <v>1.44</v>
      </c>
      <c r="AG23" s="1">
        <v>1.72</v>
      </c>
      <c r="AH23" s="1">
        <v>1.6</v>
      </c>
      <c r="AI23" s="1">
        <v>1.56</v>
      </c>
      <c r="AJ23" s="1">
        <v>1.36</v>
      </c>
      <c r="AM23" s="1">
        <v>1.48</v>
      </c>
      <c r="AN23" s="1">
        <v>1.2</v>
      </c>
      <c r="AO23" s="1">
        <v>1.28</v>
      </c>
      <c r="AP23" s="1">
        <v>1.44</v>
      </c>
      <c r="AQ23" s="1">
        <v>1.24</v>
      </c>
      <c r="AS23" s="1">
        <v>1.28</v>
      </c>
      <c r="AT23" s="1">
        <v>1.24</v>
      </c>
      <c r="AU23" s="1">
        <v>1.28</v>
      </c>
      <c r="AV23" s="1">
        <v>1.36</v>
      </c>
      <c r="AW23" s="1">
        <v>1.28</v>
      </c>
      <c r="AY23" s="1">
        <v>1.44</v>
      </c>
      <c r="AZ23" s="1">
        <v>1.48</v>
      </c>
      <c r="BA23" s="1">
        <v>1.28</v>
      </c>
      <c r="BB23" s="1">
        <v>1.28</v>
      </c>
      <c r="BC23" s="1">
        <v>1.32</v>
      </c>
      <c r="BE23" s="1">
        <v>1.44</v>
      </c>
      <c r="BF23" s="1">
        <v>1.68</v>
      </c>
      <c r="BG23" s="1">
        <v>1.56</v>
      </c>
      <c r="BH23" s="1">
        <v>1.4</v>
      </c>
      <c r="BI23" s="1">
        <v>1.52</v>
      </c>
      <c r="BK23" s="1">
        <v>1.56</v>
      </c>
      <c r="BL23" s="1">
        <v>1.64</v>
      </c>
      <c r="BM23" s="1">
        <v>1.44</v>
      </c>
      <c r="BN23" s="1">
        <v>1.4</v>
      </c>
      <c r="BO23" s="1">
        <v>1.44</v>
      </c>
      <c r="BQ23" s="1">
        <v>1.6</v>
      </c>
      <c r="BR23" s="1">
        <v>1.6</v>
      </c>
      <c r="BS23" s="1">
        <v>1.32</v>
      </c>
      <c r="BT23" s="1">
        <v>1.32</v>
      </c>
      <c r="BU23" s="1">
        <v>1.36</v>
      </c>
    </row>
    <row r="24" spans="1:74" x14ac:dyDescent="0.25">
      <c r="B24" s="1">
        <v>105</v>
      </c>
      <c r="F24" s="1">
        <v>1.32</v>
      </c>
      <c r="M24" s="1">
        <v>1.48</v>
      </c>
      <c r="S24" s="1">
        <v>1.56</v>
      </c>
      <c r="X24" s="1">
        <v>1.44</v>
      </c>
      <c r="Y24" s="1">
        <v>1.84</v>
      </c>
      <c r="AA24" s="1">
        <v>1.36</v>
      </c>
      <c r="AB24" s="1">
        <v>1.28</v>
      </c>
      <c r="AD24" s="1">
        <v>1.2</v>
      </c>
      <c r="AE24" s="1">
        <v>1.56</v>
      </c>
      <c r="AI24" s="1">
        <v>1.8</v>
      </c>
      <c r="AJ24" s="1">
        <v>1.48</v>
      </c>
      <c r="AM24" s="1">
        <v>1.4</v>
      </c>
      <c r="AP24" s="1">
        <v>1.44</v>
      </c>
      <c r="AQ24" s="1">
        <v>1.6</v>
      </c>
      <c r="AW24" s="1">
        <v>1.56</v>
      </c>
      <c r="BC24" s="1">
        <v>1.48</v>
      </c>
      <c r="BO24" s="1">
        <v>1.4</v>
      </c>
      <c r="BU24" s="1">
        <v>1.44</v>
      </c>
    </row>
    <row r="25" spans="1:74" x14ac:dyDescent="0.25">
      <c r="B25" s="1">
        <v>100</v>
      </c>
      <c r="D25" s="1">
        <v>1.2</v>
      </c>
      <c r="E25" s="1">
        <v>1.08</v>
      </c>
      <c r="F25" s="1">
        <v>1.36</v>
      </c>
      <c r="I25" s="1">
        <v>1.4</v>
      </c>
      <c r="J25" s="1">
        <v>1.36</v>
      </c>
      <c r="K25" s="1">
        <v>1.32</v>
      </c>
      <c r="L25" s="1">
        <v>1.4</v>
      </c>
      <c r="M25" s="1">
        <v>1.52</v>
      </c>
      <c r="S25" s="1">
        <v>1.48</v>
      </c>
      <c r="U25" s="1">
        <v>1.68</v>
      </c>
      <c r="V25" s="1">
        <v>1.56</v>
      </c>
      <c r="W25" s="1">
        <v>1.4</v>
      </c>
      <c r="X25" s="1">
        <v>1.6</v>
      </c>
      <c r="AA25" s="1">
        <v>1.44</v>
      </c>
      <c r="AB25" s="1">
        <v>1.36</v>
      </c>
      <c r="AC25" s="1">
        <v>1.1599999999999999</v>
      </c>
      <c r="AD25" s="1">
        <v>1.24</v>
      </c>
      <c r="AE25" s="1">
        <v>1.6</v>
      </c>
      <c r="AG25" s="1">
        <v>1.84</v>
      </c>
      <c r="AH25" s="1">
        <v>1.76</v>
      </c>
      <c r="AJ25" s="1">
        <v>1.6</v>
      </c>
      <c r="AM25" s="1">
        <v>1.44</v>
      </c>
      <c r="AN25" s="1">
        <v>1.4</v>
      </c>
      <c r="AO25" s="1">
        <v>1.32</v>
      </c>
      <c r="AP25" s="1">
        <v>1.44</v>
      </c>
      <c r="AQ25" s="1">
        <v>1.72</v>
      </c>
      <c r="AS25" s="1">
        <v>1.36</v>
      </c>
      <c r="AT25" s="1">
        <v>1.28</v>
      </c>
      <c r="AU25" s="1">
        <v>1.28</v>
      </c>
      <c r="AV25" s="1">
        <v>1.36</v>
      </c>
      <c r="AY25" s="1">
        <v>1.48</v>
      </c>
      <c r="AZ25" s="1">
        <v>1.52</v>
      </c>
      <c r="BA25" s="1">
        <v>1.36</v>
      </c>
      <c r="BB25" s="1">
        <v>1.32</v>
      </c>
      <c r="BC25" s="1">
        <v>1.44</v>
      </c>
      <c r="BE25" s="1">
        <v>1.52</v>
      </c>
      <c r="BF25" s="1">
        <v>1.8</v>
      </c>
      <c r="BG25" s="1">
        <v>1.6</v>
      </c>
      <c r="BH25" s="1">
        <v>1.48</v>
      </c>
      <c r="BI25" s="1">
        <v>1.6</v>
      </c>
      <c r="BK25" s="1">
        <v>1.64</v>
      </c>
      <c r="BL25" s="1">
        <v>1.76</v>
      </c>
      <c r="BM25" s="1">
        <v>1.6</v>
      </c>
      <c r="BN25" s="1">
        <v>1.48</v>
      </c>
      <c r="BO25" s="1">
        <v>1.6</v>
      </c>
      <c r="BQ25" s="1">
        <v>1.64</v>
      </c>
      <c r="BR25" s="1">
        <v>1.68</v>
      </c>
      <c r="BS25" s="1">
        <v>1.44</v>
      </c>
      <c r="BT25" s="1">
        <v>1.4</v>
      </c>
      <c r="BU25" s="1">
        <v>1.44</v>
      </c>
    </row>
    <row r="26" spans="1:74" x14ac:dyDescent="0.25">
      <c r="B26" s="1">
        <v>95</v>
      </c>
      <c r="F26" s="1">
        <v>1.56</v>
      </c>
      <c r="M26" s="1">
        <v>1.6</v>
      </c>
      <c r="S26" s="1">
        <v>1.8</v>
      </c>
      <c r="W26" s="1">
        <v>1.48</v>
      </c>
      <c r="AA26" s="1">
        <v>1.44</v>
      </c>
      <c r="AB26" s="1">
        <v>1.36</v>
      </c>
      <c r="AC26" s="1">
        <v>1.4</v>
      </c>
      <c r="AD26" s="1">
        <v>1.32</v>
      </c>
      <c r="AG26" s="1">
        <v>2</v>
      </c>
      <c r="AH26" s="1">
        <v>1.76</v>
      </c>
      <c r="AM26" s="1">
        <v>1.64</v>
      </c>
      <c r="AN26" s="1">
        <v>1.4</v>
      </c>
      <c r="AO26" s="1">
        <v>1.32</v>
      </c>
      <c r="AV26" s="1">
        <v>1.44</v>
      </c>
      <c r="AY26" s="1">
        <v>1.56</v>
      </c>
      <c r="BB26" s="1">
        <v>1.36</v>
      </c>
      <c r="BC26" s="1">
        <v>1.48</v>
      </c>
      <c r="BI26" s="1">
        <v>1.6</v>
      </c>
      <c r="BM26" s="1">
        <v>1.64</v>
      </c>
      <c r="BN26" s="1">
        <v>1.56</v>
      </c>
      <c r="BO26" s="1">
        <v>1.68</v>
      </c>
      <c r="BU26" s="1">
        <v>1.52</v>
      </c>
    </row>
    <row r="27" spans="1:74" x14ac:dyDescent="0.25">
      <c r="B27" s="1">
        <v>90</v>
      </c>
      <c r="D27" s="1">
        <v>1.36</v>
      </c>
      <c r="E27" s="1">
        <v>1.2</v>
      </c>
      <c r="F27" s="1">
        <v>1.56</v>
      </c>
      <c r="I27" s="1">
        <v>1.52</v>
      </c>
      <c r="J27" s="1">
        <v>1.4</v>
      </c>
      <c r="K27" s="1">
        <v>1.36</v>
      </c>
      <c r="L27" s="1">
        <v>1.52</v>
      </c>
      <c r="M27" s="1">
        <v>1.72</v>
      </c>
      <c r="O27" s="1">
        <v>1.52</v>
      </c>
      <c r="P27" s="1">
        <v>1.44</v>
      </c>
      <c r="Q27" s="1">
        <v>1.4</v>
      </c>
      <c r="R27" s="1">
        <v>1.4</v>
      </c>
      <c r="U27" s="1">
        <v>1.76</v>
      </c>
      <c r="V27" s="1">
        <v>1.52</v>
      </c>
      <c r="W27" s="1">
        <v>1.4</v>
      </c>
      <c r="AA27" s="1">
        <v>1.8</v>
      </c>
      <c r="AB27" s="1">
        <v>1.48</v>
      </c>
      <c r="AC27" s="1">
        <v>1.24</v>
      </c>
      <c r="AG27" s="1">
        <v>2.12</v>
      </c>
      <c r="AM27" s="1">
        <v>1.64</v>
      </c>
      <c r="AN27" s="1">
        <v>1.4</v>
      </c>
      <c r="AO27" s="1">
        <v>1.32</v>
      </c>
      <c r="AS27" s="1">
        <v>1.44</v>
      </c>
      <c r="AT27" s="1">
        <v>1.32</v>
      </c>
      <c r="AU27" s="1">
        <v>1.24</v>
      </c>
      <c r="AY27" s="1">
        <v>1.56</v>
      </c>
      <c r="AZ27" s="1">
        <v>1.64</v>
      </c>
      <c r="BA27" s="1">
        <v>1.36</v>
      </c>
      <c r="BB27" s="1">
        <v>1.44</v>
      </c>
      <c r="BC27" s="1">
        <v>1.52</v>
      </c>
      <c r="BE27" s="1">
        <v>1.6</v>
      </c>
      <c r="BF27" s="1">
        <v>1.88</v>
      </c>
      <c r="BG27" s="1">
        <v>1.72</v>
      </c>
      <c r="BH27" s="1">
        <v>1.56</v>
      </c>
      <c r="BI27" s="1">
        <v>1.72</v>
      </c>
      <c r="BK27" s="1">
        <v>1.72</v>
      </c>
      <c r="BL27" s="1">
        <v>1.84</v>
      </c>
      <c r="BM27" s="1">
        <v>1.76</v>
      </c>
      <c r="BN27" s="1">
        <v>1.68</v>
      </c>
      <c r="BQ27" s="1">
        <v>1.72</v>
      </c>
      <c r="BR27" s="1">
        <v>1.68</v>
      </c>
      <c r="BS27" s="1">
        <v>1.48</v>
      </c>
      <c r="BT27" s="1">
        <v>1.52</v>
      </c>
      <c r="BU27" s="1">
        <v>1.6</v>
      </c>
    </row>
    <row r="28" spans="1:74" x14ac:dyDescent="0.25">
      <c r="B28" s="1">
        <v>85</v>
      </c>
      <c r="D28" s="1">
        <v>1.36</v>
      </c>
      <c r="F28" s="1">
        <v>1.6</v>
      </c>
      <c r="L28" s="1">
        <v>1.72</v>
      </c>
      <c r="U28" s="1">
        <v>1.8</v>
      </c>
      <c r="V28" s="1">
        <v>1.68</v>
      </c>
      <c r="W28" s="1">
        <v>1.68</v>
      </c>
      <c r="AB28" s="1">
        <v>1.48</v>
      </c>
      <c r="AC28" s="1">
        <v>1.4</v>
      </c>
      <c r="AG28" s="1">
        <v>2.2799999999999998</v>
      </c>
      <c r="AM28" s="1">
        <v>1.76</v>
      </c>
      <c r="AN28" s="1">
        <v>1.4</v>
      </c>
      <c r="AO28" s="1">
        <v>1.4</v>
      </c>
      <c r="AY28" s="1">
        <v>1.56</v>
      </c>
      <c r="AZ28" s="1">
        <v>1.64</v>
      </c>
      <c r="BA28" s="1">
        <v>1.36</v>
      </c>
      <c r="BB28" s="1">
        <v>1.44</v>
      </c>
      <c r="BI28" s="1">
        <v>1.88</v>
      </c>
      <c r="BM28" s="1">
        <v>1.8</v>
      </c>
      <c r="BN28" s="1">
        <v>1.76</v>
      </c>
    </row>
    <row r="29" spans="1:74" x14ac:dyDescent="0.25">
      <c r="B29" s="1">
        <v>80</v>
      </c>
      <c r="D29" s="1">
        <v>1.52</v>
      </c>
      <c r="E29" s="1">
        <v>1.4</v>
      </c>
      <c r="I29" s="1">
        <v>1.6</v>
      </c>
      <c r="J29" s="1">
        <v>1.44</v>
      </c>
      <c r="K29" s="1">
        <v>1.44</v>
      </c>
      <c r="L29" s="1">
        <v>1.8</v>
      </c>
      <c r="O29" s="1">
        <v>1.6</v>
      </c>
      <c r="P29" s="1">
        <v>1.48</v>
      </c>
      <c r="Q29" s="1">
        <v>1.4</v>
      </c>
      <c r="R29" s="1">
        <v>1.44</v>
      </c>
      <c r="U29" s="1">
        <v>1.84</v>
      </c>
      <c r="V29" s="1">
        <v>1.64</v>
      </c>
      <c r="AB29" s="1">
        <v>1.48</v>
      </c>
      <c r="AC29" s="1">
        <v>1.52</v>
      </c>
      <c r="AM29" s="1">
        <v>1.88</v>
      </c>
      <c r="AN29" s="1">
        <v>1.44</v>
      </c>
      <c r="AO29" s="1">
        <v>1.4</v>
      </c>
      <c r="AS29" s="1">
        <v>1.48</v>
      </c>
      <c r="AT29" s="1">
        <v>1.32</v>
      </c>
      <c r="AU29" s="1">
        <v>1.36</v>
      </c>
      <c r="AY29" s="1">
        <v>1.6</v>
      </c>
      <c r="AZ29" s="1">
        <v>1.68</v>
      </c>
      <c r="BA29" s="1">
        <v>1.44</v>
      </c>
      <c r="BE29" s="1">
        <v>1.68</v>
      </c>
      <c r="BF29" s="1">
        <v>1.96</v>
      </c>
      <c r="BG29" s="1">
        <v>1.72</v>
      </c>
      <c r="BH29" s="1">
        <v>1.6</v>
      </c>
      <c r="BK29" s="1">
        <v>1.84</v>
      </c>
      <c r="BL29" s="1">
        <v>1.96</v>
      </c>
      <c r="BQ29" s="1">
        <v>1.88</v>
      </c>
      <c r="BR29" s="1">
        <v>1.76</v>
      </c>
      <c r="BS29" s="1">
        <v>1.52</v>
      </c>
      <c r="BT29" s="1">
        <v>1.56</v>
      </c>
    </row>
    <row r="30" spans="1:74" x14ac:dyDescent="0.25">
      <c r="B30" s="1">
        <v>75</v>
      </c>
      <c r="D30" s="1">
        <v>1.48</v>
      </c>
      <c r="E30" s="1">
        <v>1.36</v>
      </c>
      <c r="I30" s="1">
        <v>1.56</v>
      </c>
      <c r="U30" s="1">
        <v>1.92</v>
      </c>
      <c r="V30" s="1">
        <v>1.84</v>
      </c>
      <c r="AB30" s="1">
        <v>1.56</v>
      </c>
      <c r="AC30" s="1">
        <v>1.56</v>
      </c>
      <c r="AM30" s="1">
        <v>1.8</v>
      </c>
      <c r="AN30" s="1">
        <v>1.48</v>
      </c>
      <c r="AO30" s="1">
        <v>1.6</v>
      </c>
      <c r="AS30" s="1">
        <v>1.52</v>
      </c>
      <c r="AT30" s="1">
        <v>1.44</v>
      </c>
      <c r="AU30" s="1">
        <v>1.4</v>
      </c>
      <c r="AY30" s="1">
        <v>1.72</v>
      </c>
      <c r="AZ30" s="1">
        <v>1.72</v>
      </c>
      <c r="BA30" s="1">
        <v>1.4</v>
      </c>
      <c r="BE30" s="1">
        <v>1.68</v>
      </c>
      <c r="BH30" s="1">
        <v>1.6</v>
      </c>
      <c r="BQ30" s="1">
        <v>1.88</v>
      </c>
      <c r="BT30" s="1">
        <v>1.6</v>
      </c>
    </row>
    <row r="31" spans="1:74" x14ac:dyDescent="0.25">
      <c r="B31" s="1">
        <v>70</v>
      </c>
      <c r="D31" s="1">
        <v>1.56</v>
      </c>
      <c r="E31" s="1">
        <v>1.44</v>
      </c>
      <c r="I31" s="1">
        <v>1.68</v>
      </c>
      <c r="J31" s="1">
        <v>1.56</v>
      </c>
      <c r="K31" s="1">
        <v>1.52</v>
      </c>
      <c r="O31" s="1">
        <v>1.64</v>
      </c>
      <c r="P31" s="1">
        <v>1.52</v>
      </c>
      <c r="Q31" s="1">
        <v>1.48</v>
      </c>
      <c r="R31" s="1">
        <v>1.56</v>
      </c>
      <c r="AC31" s="1">
        <v>1.56</v>
      </c>
      <c r="AN31" s="1">
        <v>1.64</v>
      </c>
      <c r="AO31" s="1">
        <v>1.6</v>
      </c>
      <c r="AS31" s="1">
        <v>1.8</v>
      </c>
      <c r="AT31" s="1">
        <v>1.52</v>
      </c>
      <c r="AU31" s="1">
        <v>1.48</v>
      </c>
      <c r="AY31" s="1">
        <v>1.84</v>
      </c>
      <c r="AZ31" s="1">
        <v>1.72</v>
      </c>
      <c r="BA31" s="1">
        <v>1.52</v>
      </c>
      <c r="BE31" s="1">
        <v>1.72</v>
      </c>
      <c r="BF31" s="1">
        <v>2</v>
      </c>
      <c r="BG31" s="1">
        <v>1.76</v>
      </c>
      <c r="BH31" s="1">
        <v>1.68</v>
      </c>
      <c r="BK31" s="1">
        <v>1.96</v>
      </c>
      <c r="BL31" s="1">
        <v>2.12</v>
      </c>
      <c r="BQ31" s="1">
        <v>1.92</v>
      </c>
      <c r="BR31" s="1">
        <v>1.88</v>
      </c>
      <c r="BS31" s="1">
        <v>1.6</v>
      </c>
      <c r="BT31" s="1">
        <v>1.76</v>
      </c>
    </row>
    <row r="32" spans="1:74" x14ac:dyDescent="0.25">
      <c r="B32" s="1">
        <v>65</v>
      </c>
      <c r="E32" s="1">
        <v>1.52</v>
      </c>
      <c r="I32" s="1">
        <v>1.72</v>
      </c>
      <c r="J32" s="1">
        <v>1.56</v>
      </c>
      <c r="R32" s="1">
        <v>1.6</v>
      </c>
      <c r="AC32" s="1">
        <v>1.64</v>
      </c>
      <c r="AN32" s="1">
        <v>1.88</v>
      </c>
      <c r="AO32" s="1">
        <v>1.68</v>
      </c>
      <c r="AS32" s="1">
        <v>1.72</v>
      </c>
      <c r="AT32" s="1">
        <v>1.52</v>
      </c>
      <c r="AU32" s="1">
        <v>1.56</v>
      </c>
      <c r="AY32" s="1">
        <v>1.84</v>
      </c>
      <c r="AZ32" s="1">
        <v>1.84</v>
      </c>
      <c r="BA32" s="1">
        <v>1.56</v>
      </c>
      <c r="BE32" s="1">
        <v>1.8</v>
      </c>
      <c r="BF32" s="1">
        <v>2.08</v>
      </c>
      <c r="BH32" s="1">
        <v>1.68</v>
      </c>
      <c r="BK32" s="1">
        <v>2</v>
      </c>
      <c r="BL32" s="1">
        <v>2.2000000000000002</v>
      </c>
      <c r="BQ32" s="1">
        <v>2.04</v>
      </c>
      <c r="BR32" s="1">
        <v>1.96</v>
      </c>
      <c r="BT32" s="1">
        <v>1.8</v>
      </c>
    </row>
    <row r="33" spans="1:74" x14ac:dyDescent="0.25">
      <c r="B33" s="1">
        <v>60</v>
      </c>
      <c r="I33" s="1">
        <v>1.68</v>
      </c>
      <c r="J33" s="1">
        <v>1.64</v>
      </c>
      <c r="K33" s="1">
        <v>1.56</v>
      </c>
      <c r="O33" s="1">
        <v>1.76</v>
      </c>
      <c r="P33" s="1">
        <v>1.6</v>
      </c>
      <c r="Q33" s="1">
        <v>1.56</v>
      </c>
      <c r="R33" s="1">
        <v>1.68</v>
      </c>
      <c r="AC33" s="1">
        <v>1.64</v>
      </c>
      <c r="AO33" s="1">
        <v>1.8</v>
      </c>
      <c r="AS33" s="1">
        <v>1.88</v>
      </c>
      <c r="AT33" s="1">
        <v>1.64</v>
      </c>
      <c r="AU33" s="1">
        <v>1.48</v>
      </c>
      <c r="AY33" s="1">
        <v>1.88</v>
      </c>
      <c r="AZ33" s="1">
        <v>1.84</v>
      </c>
      <c r="BA33" s="1">
        <v>1.52</v>
      </c>
      <c r="BE33" s="1">
        <v>1.8</v>
      </c>
      <c r="BF33" s="1">
        <v>2.12</v>
      </c>
      <c r="BG33" s="1">
        <v>1.88</v>
      </c>
      <c r="BH33" s="1">
        <v>1.88</v>
      </c>
      <c r="BK33" s="1">
        <v>2.04</v>
      </c>
      <c r="BL33" s="1">
        <v>2.3199999999999998</v>
      </c>
      <c r="BQ33" s="1">
        <v>2.08</v>
      </c>
      <c r="BR33" s="1">
        <v>2</v>
      </c>
      <c r="BS33" s="1">
        <v>1.68</v>
      </c>
    </row>
    <row r="34" spans="1:74" x14ac:dyDescent="0.25">
      <c r="B34" s="1">
        <v>55</v>
      </c>
      <c r="I34" s="1">
        <v>1.76</v>
      </c>
      <c r="J34" s="1">
        <v>1.68</v>
      </c>
      <c r="K34" s="1">
        <v>1.64</v>
      </c>
      <c r="O34" s="1">
        <v>1.88</v>
      </c>
      <c r="R34" s="1">
        <v>1.68</v>
      </c>
      <c r="AT34" s="1">
        <v>1.72</v>
      </c>
      <c r="AU34" s="1">
        <v>1.48</v>
      </c>
      <c r="AZ34" s="1">
        <v>1.84</v>
      </c>
      <c r="BA34" s="1">
        <v>1.6</v>
      </c>
      <c r="BE34" s="1">
        <v>1.8</v>
      </c>
      <c r="BF34" s="1">
        <v>2.2000000000000002</v>
      </c>
      <c r="BG34" s="1">
        <v>1.96</v>
      </c>
      <c r="BK34" s="1">
        <v>2.16</v>
      </c>
      <c r="BL34" s="1">
        <v>2.48</v>
      </c>
      <c r="BQ34" s="1">
        <v>2.2000000000000002</v>
      </c>
      <c r="BR34" s="1">
        <v>2.12</v>
      </c>
      <c r="BS34" s="1">
        <v>1.72</v>
      </c>
    </row>
    <row r="35" spans="1:74" x14ac:dyDescent="0.25">
      <c r="B35" s="1">
        <v>50</v>
      </c>
      <c r="I35" s="1">
        <v>1.84</v>
      </c>
      <c r="J35" s="1">
        <v>1.8</v>
      </c>
      <c r="K35" s="1">
        <v>1.6</v>
      </c>
      <c r="O35" s="1">
        <v>1.96</v>
      </c>
      <c r="P35" s="1">
        <v>1.68</v>
      </c>
      <c r="Q35" s="1">
        <v>1.64</v>
      </c>
      <c r="AU35" s="1">
        <v>1.64</v>
      </c>
      <c r="AZ35" s="1">
        <v>2.04</v>
      </c>
      <c r="BA35" s="1">
        <v>1.68</v>
      </c>
      <c r="BE35" s="1">
        <v>1.84</v>
      </c>
      <c r="BF35" s="1">
        <v>2.2799999999999998</v>
      </c>
      <c r="BG35" s="1">
        <v>2</v>
      </c>
      <c r="BK35" s="1">
        <v>2.16</v>
      </c>
      <c r="BL35" s="1">
        <v>2.52</v>
      </c>
      <c r="BR35" s="1">
        <v>2.08</v>
      </c>
      <c r="BS35" s="1">
        <v>1.72</v>
      </c>
    </row>
    <row r="36" spans="1:74" x14ac:dyDescent="0.25">
      <c r="B36" s="1">
        <v>45</v>
      </c>
      <c r="I36" s="1">
        <v>2.16</v>
      </c>
      <c r="J36" s="1">
        <v>1.84</v>
      </c>
      <c r="K36" s="1">
        <v>1.72</v>
      </c>
      <c r="O36" s="1">
        <v>2.04</v>
      </c>
      <c r="P36" s="1">
        <v>1.72</v>
      </c>
      <c r="AU36" s="1">
        <v>1.72</v>
      </c>
      <c r="BA36" s="1">
        <v>1.8</v>
      </c>
      <c r="BE36" s="1">
        <v>2</v>
      </c>
      <c r="BF36" s="1">
        <v>2.36</v>
      </c>
      <c r="BG36" s="1">
        <v>2.16</v>
      </c>
      <c r="BK36" s="1">
        <v>2.3199999999999998</v>
      </c>
      <c r="BR36" s="1">
        <v>2.2000000000000002</v>
      </c>
      <c r="BS36" s="1">
        <v>1.88</v>
      </c>
    </row>
    <row r="37" spans="1:74" x14ac:dyDescent="0.25">
      <c r="B37" s="1">
        <v>40</v>
      </c>
      <c r="J37" s="1">
        <v>1.96</v>
      </c>
      <c r="K37" s="1">
        <v>1.8</v>
      </c>
      <c r="O37" s="1">
        <v>2.12</v>
      </c>
      <c r="P37" s="1">
        <v>1.8</v>
      </c>
      <c r="Q37" s="1">
        <v>1.72</v>
      </c>
      <c r="BG37" s="1">
        <v>2.2000000000000002</v>
      </c>
      <c r="BK37" s="1">
        <v>2.56</v>
      </c>
      <c r="BS37" s="1">
        <v>1.96</v>
      </c>
    </row>
    <row r="38" spans="1:74" x14ac:dyDescent="0.25">
      <c r="B38" s="1">
        <v>35</v>
      </c>
      <c r="K38" s="1">
        <v>1.88</v>
      </c>
      <c r="P38" s="1">
        <v>1.84</v>
      </c>
      <c r="Q38" s="1">
        <v>1.84</v>
      </c>
      <c r="BK38" s="1">
        <v>2.6</v>
      </c>
      <c r="BS38" s="1">
        <v>2.04</v>
      </c>
    </row>
    <row r="39" spans="1:74" x14ac:dyDescent="0.25">
      <c r="B39" s="1">
        <v>30</v>
      </c>
      <c r="P39" s="1">
        <v>1.96</v>
      </c>
      <c r="Q39" s="1">
        <v>1.88</v>
      </c>
      <c r="BS39" s="1">
        <v>2.12</v>
      </c>
    </row>
    <row r="40" spans="1:74" x14ac:dyDescent="0.25">
      <c r="B40" s="1">
        <v>25</v>
      </c>
      <c r="Q40" s="1">
        <v>1.96</v>
      </c>
      <c r="BS40" s="1">
        <v>2.2000000000000002</v>
      </c>
    </row>
    <row r="41" spans="1:74" s="5" customFormat="1" x14ac:dyDescent="0.25">
      <c r="A41" s="4" t="s">
        <v>26</v>
      </c>
      <c r="D41" s="5">
        <f>SLOPE(D23:D40,$B$23:$B$40)</f>
        <v>-1.1377245508982035E-2</v>
      </c>
      <c r="E41" s="5">
        <f t="shared" ref="E41:F41" si="29">SLOPE(E23:E40,$B$23:$B$40)</f>
        <v>-1.0431718061674006E-2</v>
      </c>
      <c r="F41" s="5">
        <f t="shared" si="29"/>
        <v>-1.0971428571428575E-2</v>
      </c>
      <c r="H41" s="9"/>
      <c r="I41" s="5">
        <f>SLOPE(I23:I40,$B$23:$B$40)</f>
        <v>-9.347368421052632E-3</v>
      </c>
      <c r="J41" s="5">
        <f t="shared" ref="J41" si="30">SLOPE(J23:J40,$B$23:$B$40)</f>
        <v>-9.7681785457163408E-3</v>
      </c>
      <c r="K41" s="5">
        <f t="shared" ref="K41" si="31">SLOPE(K23:K40,$B$23:$B$40)</f>
        <v>-8.115942028985506E-3</v>
      </c>
      <c r="L41" s="5">
        <f>SLOPE(L23:L40,$B$23:$B$40)</f>
        <v>-1.6344827586206898E-2</v>
      </c>
      <c r="M41" s="5">
        <f t="shared" ref="M41" si="32">SLOPE(M23:M40,$B$23:$B$40)</f>
        <v>-1.6799999999999995E-2</v>
      </c>
      <c r="N41" s="9"/>
      <c r="O41" s="5">
        <f>SLOPE(O23:O40,$B$23:$B$40)</f>
        <v>-1.223391812865497E-2</v>
      </c>
      <c r="P41" s="5">
        <f t="shared" ref="P41" si="33">SLOPE(P23:P40,$B$23:$B$40)</f>
        <v>-8.2240000000000004E-3</v>
      </c>
      <c r="Q41" s="5">
        <f t="shared" ref="Q41" si="34">SLOPE(Q23:Q40,$B$23:$B$40)</f>
        <v>-8.8941176470588232E-3</v>
      </c>
      <c r="R41" s="5">
        <f>SLOPE(R23:R40,$B$23:$B$40)</f>
        <v>-8.9411764705882354E-3</v>
      </c>
      <c r="S41" s="5">
        <f t="shared" ref="S41" si="35">SLOPE(S23:S40,$B$23:$B$40)</f>
        <v>-1.2799999999999997E-2</v>
      </c>
      <c r="T41" s="9"/>
      <c r="U41" s="5">
        <f>SLOPE(U23:U40,$B$23:$B$40)</f>
        <v>-1.1529411764705884E-2</v>
      </c>
      <c r="V41" s="5">
        <f t="shared" ref="V41" si="36">SLOPE(V23:V40,$B$23:$B$40)</f>
        <v>-8.4705882352941169E-3</v>
      </c>
      <c r="W41" s="5">
        <f t="shared" ref="W41" si="37">SLOPE(W23:W40,$B$23:$B$40)</f>
        <v>-5.5135135135135115E-3</v>
      </c>
      <c r="X41" s="5">
        <f>SLOPE(X23:X40,$B$23:$B$40)</f>
        <v>-2.0000000000000018E-2</v>
      </c>
      <c r="Y41" s="5">
        <f t="shared" ref="Y41" si="38">SLOPE(Y23:Y40,$B$23:$B$40)</f>
        <v>-5.6000000000000008E-2</v>
      </c>
      <c r="Z41" s="9"/>
      <c r="AA41" s="5">
        <f>SLOPE(AA23:AA40,$B$23:$B$40)</f>
        <v>-2.24E-2</v>
      </c>
      <c r="AB41" s="5">
        <f t="shared" ref="AB41" si="39">SLOPE(AB23:AB40,$B$23:$B$40)</f>
        <v>-8.190476190476189E-3</v>
      </c>
      <c r="AC41" s="5">
        <f t="shared" ref="AC41" si="40">SLOPE(AC23:AC40,$B$23:$B$40)</f>
        <v>-1.2796536796536797E-2</v>
      </c>
      <c r="AD41" s="5">
        <f>SLOPE(AD23:AD40,$B$23:$B$40)</f>
        <v>-5.6000000000000051E-3</v>
      </c>
      <c r="AE41" s="5">
        <f t="shared" ref="AE41" si="41">SLOPE(AE23:AE40,$B$23:$B$40)</f>
        <v>-1.6000000000000014E-2</v>
      </c>
      <c r="AF41" s="9"/>
      <c r="AG41" s="5">
        <f>SLOPE(AG23:AG40,$B$23:$B$40)</f>
        <v>-2.2594594594594591E-2</v>
      </c>
      <c r="AH41" s="5">
        <f t="shared" ref="AH41" si="42">SLOPE(AH23:AH40,$B$23:$B$40)</f>
        <v>-1.142857142857142E-2</v>
      </c>
      <c r="AI41" s="5">
        <f t="shared" ref="AI41" si="43">SLOPE(AI23:AI40,$B$23:$B$40)</f>
        <v>-4.8000000000000001E-2</v>
      </c>
      <c r="AJ41" s="5">
        <f>SLOPE(AJ23:AJ40,$B$23:$B$40)</f>
        <v>-2.4E-2</v>
      </c>
      <c r="AL41" s="9"/>
      <c r="AM41" s="5">
        <f>SLOPE(AM23:AM40,$B$23:$B$40)</f>
        <v>-1.3333333333333334E-2</v>
      </c>
      <c r="AN41" s="5">
        <f t="shared" ref="AN41" si="44">SLOPE(AN23:AN40,$B$23:$B$40)</f>
        <v>-1.135483870967742E-2</v>
      </c>
      <c r="AO41" s="5">
        <f t="shared" ref="AO41" si="45">SLOPE(AO23:AO40,$B$23:$B$40)</f>
        <v>-1.0632034632034632E-2</v>
      </c>
      <c r="AP41" s="5">
        <f>SLOPE(AP23:AP40,$B$23:$B$40)</f>
        <v>0</v>
      </c>
      <c r="AQ41" s="5">
        <f t="shared" ref="AQ41" si="46">SLOPE(AQ23:AQ40,$B$23:$B$40)</f>
        <v>-4.8000000000000001E-2</v>
      </c>
      <c r="AR41" s="9"/>
      <c r="AS41" s="5">
        <f>SLOPE(AS23:AS40,$B$23:$B$40)</f>
        <v>-1.150877192982456E-2</v>
      </c>
      <c r="AT41" s="5">
        <f t="shared" ref="AT41:AU41" si="47">SLOPE(AT23:AT40,$B$23:$B$40)</f>
        <v>-8.484848484848484E-3</v>
      </c>
      <c r="AU41" s="5">
        <f t="shared" si="47"/>
        <v>-6.7199999999999994E-3</v>
      </c>
      <c r="AV41" s="5">
        <f>SLOPE(AV23:AV40,$B$23:$B$40)</f>
        <v>-4.5714285714285622E-3</v>
      </c>
      <c r="AW41" s="5">
        <f t="shared" ref="AW41" si="48">SLOPE(AW23:AW40,$B$23:$B$40)</f>
        <v>-5.6000000000000008E-2</v>
      </c>
      <c r="AX41" s="9"/>
      <c r="AY41" s="5">
        <f>SLOPE(AY23:AY40,$B$23:$B$40)</f>
        <v>-9.5411255411255429E-3</v>
      </c>
      <c r="AZ41" s="5">
        <f t="shared" ref="AZ41:BA41" si="49">SLOPE(AZ23:AZ40,$B$23:$B$40)</f>
        <v>-8.1739130434782623E-3</v>
      </c>
      <c r="BA41" s="5">
        <f t="shared" si="49"/>
        <v>-7.1023842917251031E-3</v>
      </c>
      <c r="BB41" s="5">
        <f>SLOPE(BB23:BB40,$B$23:$B$40)</f>
        <v>-7.1351351351351322E-3</v>
      </c>
      <c r="BC41" s="5">
        <f t="shared" ref="BC41" si="50">SLOPE(BC23:BC40,$B$23:$B$40)</f>
        <v>-7.9999999999999984E-3</v>
      </c>
      <c r="BD41" s="9"/>
      <c r="BE41" s="5">
        <f>SLOPE(BE23:BE40,$B$23:$B$40)</f>
        <v>-7.3852631578947394E-3</v>
      </c>
      <c r="BF41" s="5">
        <f t="shared" ref="BF41:BG41" si="51">SLOPE(BF23:BF40,$B$23:$B$40)</f>
        <v>-9.6695652173913044E-3</v>
      </c>
      <c r="BG41" s="5">
        <f t="shared" si="51"/>
        <v>-8.8000000000000005E-3</v>
      </c>
      <c r="BH41" s="5">
        <f>SLOPE(BH23:BH40,$B$23:$B$40)</f>
        <v>-7.7192982456140355E-3</v>
      </c>
      <c r="BI41" s="5">
        <f t="shared" ref="BI41" si="52">SLOPE(BI23:BI40,$B$23:$B$40)</f>
        <v>-1.3297297297297292E-2</v>
      </c>
      <c r="BJ41" s="9"/>
      <c r="BK41" s="5">
        <f>SLOPE(BK23:BK40,$B$23:$B$40)</f>
        <v>-1.3434554973821991E-2</v>
      </c>
      <c r="BL41" s="5">
        <f t="shared" ref="BL41:BM41" si="53">SLOPE(BL23:BL40,$B$23:$B$40)</f>
        <v>-1.4879999999999997E-2</v>
      </c>
      <c r="BM41" s="5">
        <f t="shared" si="53"/>
        <v>-1.4702702702702707E-2</v>
      </c>
      <c r="BN41" s="5">
        <f>SLOPE(BN23:BN40,$B$23:$B$40)</f>
        <v>-1.4810810810810815E-2</v>
      </c>
      <c r="BO41" s="5">
        <f t="shared" ref="BO41" si="54">SLOPE(BO23:BO40,$B$23:$B$40)</f>
        <v>-1.8400000000000003E-2</v>
      </c>
      <c r="BP41" s="9"/>
      <c r="BQ41" s="5">
        <f>SLOPE(BQ23:BQ40,$B$23:$B$40)</f>
        <v>-1.0739393939393941E-2</v>
      </c>
      <c r="BR41" s="5">
        <f t="shared" ref="BR41:BS41" si="55">SLOPE(BR23:BR40,$B$23:$B$40)</f>
        <v>-9.2753623188405795E-3</v>
      </c>
      <c r="BS41" s="5">
        <f t="shared" si="55"/>
        <v>-9.7690333618477374E-3</v>
      </c>
      <c r="BT41" s="5">
        <f>SLOPE(BT23:BT40,$B$23:$B$40)</f>
        <v>-1.0343612334801761E-2</v>
      </c>
      <c r="BU41" s="5">
        <f t="shared" ref="BU41" si="56">SLOPE(BU23:BU40,$B$23:$B$40)</f>
        <v>-1.1200000000000002E-2</v>
      </c>
      <c r="BV41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5B ABR Thresholds</vt:lpstr>
      <vt:lpstr>Fig. 5C-D WT Amplit. + Latency</vt:lpstr>
      <vt:lpstr>Fig 5C-D Tmc1 inj. A +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Lee</cp:lastModifiedBy>
  <dcterms:created xsi:type="dcterms:W3CDTF">2019-08-30T19:57:32Z</dcterms:created>
  <dcterms:modified xsi:type="dcterms:W3CDTF">2021-04-23T00:16:33Z</dcterms:modified>
</cp:coreProperties>
</file>