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on-Gyu Park\iCloudDrive\Documents\Paper\나의 논문\Cav channel I-II loop &amp; PIP2\Final\Final_ver2\Submission\Elife\revision\Final submission\Source data\"/>
    </mc:Choice>
  </mc:AlternateContent>
  <xr:revisionPtr revIDLastSave="0" documentId="13_ncr:1_{9889BB11-189F-433A-AF94-919FE118650C}" xr6:coauthVersionLast="47" xr6:coauthVersionMax="47" xr10:uidLastSave="{00000000-0000-0000-0000-000000000000}"/>
  <bookViews>
    <workbookView xWindow="-108" yWindow="-108" windowWidth="23256" windowHeight="12576" xr2:uid="{AFCEB70B-AB75-4208-B21E-847E2E1915D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/>
  <c r="M8" i="1"/>
  <c r="N8" i="1"/>
  <c r="M9" i="1"/>
  <c r="N9" i="1"/>
  <c r="M10" i="1"/>
  <c r="N10" i="1"/>
  <c r="M11" i="1"/>
  <c r="N11" i="1"/>
</calcChain>
</file>

<file path=xl/sharedStrings.xml><?xml version="1.0" encoding="utf-8"?>
<sst xmlns="http://schemas.openxmlformats.org/spreadsheetml/2006/main" count="64" uniqueCount="26">
  <si>
    <t>SE</t>
    <phoneticPr fontId="3" type="noConversion"/>
  </si>
  <si>
    <t>Statistical analysis from GraphPad Prism 7.0 (one-way ANOVA followed by Tukey post-hoc test)</t>
    <phoneticPr fontId="3" type="noConversion"/>
  </si>
  <si>
    <t>Average</t>
    <phoneticPr fontId="3" type="noConversion"/>
  </si>
  <si>
    <t>Current inactivation (r100)</t>
    <phoneticPr fontId="3" type="noConversion"/>
  </si>
  <si>
    <t>Figure 1 - Source Data 1</t>
    <phoneticPr fontId="3" type="noConversion"/>
  </si>
  <si>
    <t xml:space="preserve">Current inhibition (%) </t>
    <phoneticPr fontId="3" type="noConversion"/>
  </si>
  <si>
    <t>n_1</t>
    <phoneticPr fontId="3" type="noConversion"/>
  </si>
  <si>
    <t>n_2</t>
  </si>
  <si>
    <t>n_3</t>
  </si>
  <si>
    <t>n_4</t>
  </si>
  <si>
    <t>n_5</t>
  </si>
  <si>
    <t>n_6</t>
  </si>
  <si>
    <t>n_7</t>
  </si>
  <si>
    <t>n_8</t>
  </si>
  <si>
    <t>n_9</t>
  </si>
  <si>
    <t>n_10</t>
  </si>
  <si>
    <t>n_11</t>
  </si>
  <si>
    <t>Pearson’s coefficient</t>
    <phoneticPr fontId="3" type="noConversion"/>
  </si>
  <si>
    <t>Figure1 B and C: Pearson’s coefficient between Lyn-mCh and the β2 construct</t>
    <phoneticPr fontId="3" type="noConversion"/>
  </si>
  <si>
    <t xml:space="preserve">β2a </t>
    <phoneticPr fontId="3" type="noConversion"/>
  </si>
  <si>
    <t>β2a (C3,4S)</t>
    <phoneticPr fontId="3" type="noConversion"/>
  </si>
  <si>
    <t>β2c</t>
    <phoneticPr fontId="3" type="noConversion"/>
  </si>
  <si>
    <t>Lyn-β2c</t>
    <phoneticPr fontId="3" type="noConversion"/>
  </si>
  <si>
    <t>Lyn-48aa-β2c</t>
    <phoneticPr fontId="3" type="noConversion"/>
  </si>
  <si>
    <t>Figure1 D and E: Current inactivation (r100) and inhibition (%) by PIP2 depletion in CaV2.2 channels with the β2 construct</t>
    <phoneticPr fontId="3" type="noConversion"/>
  </si>
  <si>
    <t>Current inactivation (r100) and current inhibition (%) by PIP2 depletion in N-type CaV2.2 channels with different subtypes of the β2 subunit.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</si>
</sst>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Arial"/>
      <family val="2"/>
    </font>
    <font>
      <sz val="11"/>
      <color rgb="FF9C0006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0" borderId="0"/>
    <xf numFmtId="0" fontId="5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3" applyFont="1" applyAlignment="1">
      <alignment horizontal="left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6" xfId="0" applyFont="1" applyBorder="1">
      <alignment vertical="center"/>
    </xf>
    <xf numFmtId="0" fontId="6" fillId="3" borderId="5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0" xfId="2" applyFont="1" applyBorder="1" applyAlignment="1">
      <alignment horizontal="center" vertical="center"/>
    </xf>
    <xf numFmtId="0" fontId="6" fillId="3" borderId="6" xfId="2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3" borderId="1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0" xfId="1" applyFont="1" applyBorder="1">
      <alignment vertical="center"/>
    </xf>
    <xf numFmtId="0" fontId="6" fillId="2" borderId="6" xfId="1" applyFont="1" applyBorder="1">
      <alignment vertical="center"/>
    </xf>
    <xf numFmtId="0" fontId="8" fillId="4" borderId="5" xfId="4" applyFont="1" applyBorder="1" applyAlignment="1">
      <alignment horizontal="center" vertical="center"/>
    </xf>
    <xf numFmtId="0" fontId="8" fillId="4" borderId="0" xfId="4" applyFont="1" applyBorder="1">
      <alignment vertical="center"/>
    </xf>
    <xf numFmtId="0" fontId="8" fillId="4" borderId="6" xfId="4" applyFont="1" applyBorder="1">
      <alignment vertical="center"/>
    </xf>
    <xf numFmtId="0" fontId="8" fillId="4" borderId="1" xfId="4" applyFont="1" applyBorder="1">
      <alignment vertical="center"/>
    </xf>
    <xf numFmtId="0" fontId="8" fillId="4" borderId="8" xfId="4" applyFont="1" applyBorder="1">
      <alignment vertical="center"/>
    </xf>
  </cellXfs>
  <cellStyles count="5">
    <cellStyle name="40% - 강조색5" xfId="1" builtinId="47"/>
    <cellStyle name="40% - 강조색6" xfId="2" builtinId="51"/>
    <cellStyle name="나쁨" xfId="4" builtinId="27"/>
    <cellStyle name="표준" xfId="0" builtinId="0"/>
    <cellStyle name="표준 2" xfId="3" xr:uid="{FBFCD3F6-2054-4AAD-B29C-B769A77A2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BDD-F294-4714-AFDB-D4E32A022306}">
  <dimension ref="A1:P29"/>
  <sheetViews>
    <sheetView tabSelected="1" zoomScale="90" zoomScaleNormal="90" workbookViewId="0">
      <selection activeCell="Q9" sqref="Q9"/>
    </sheetView>
  </sheetViews>
  <sheetFormatPr defaultRowHeight="17.399999999999999" x14ac:dyDescent="0.4"/>
  <cols>
    <col min="1" max="1" width="24.8984375" customWidth="1"/>
  </cols>
  <sheetData>
    <row r="1" spans="1:16" x14ac:dyDescent="0.3">
      <c r="A1" s="1" t="s">
        <v>4</v>
      </c>
    </row>
    <row r="2" spans="1:16" ht="21" x14ac:dyDescent="0.4">
      <c r="A2" s="3" t="s">
        <v>25</v>
      </c>
    </row>
    <row r="4" spans="1:16" x14ac:dyDescent="0.4">
      <c r="A4" s="4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P4" s="2"/>
    </row>
    <row r="5" spans="1:16" x14ac:dyDescent="0.4">
      <c r="A5" s="7" t="s">
        <v>1</v>
      </c>
      <c r="B5" s="8"/>
      <c r="C5" s="8"/>
      <c r="D5" s="9"/>
      <c r="E5" s="8"/>
      <c r="F5" s="8"/>
      <c r="G5" s="9"/>
      <c r="H5" s="8"/>
      <c r="I5" s="8"/>
      <c r="J5" s="9"/>
      <c r="K5" s="8"/>
      <c r="L5" s="8"/>
      <c r="M5" s="8"/>
      <c r="N5" s="10"/>
    </row>
    <row r="6" spans="1:16" x14ac:dyDescent="0.4">
      <c r="A6" s="11" t="s">
        <v>17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12" t="s">
        <v>2</v>
      </c>
      <c r="N6" s="13" t="s">
        <v>0</v>
      </c>
    </row>
    <row r="7" spans="1:16" x14ac:dyDescent="0.4">
      <c r="A7" s="14" t="s">
        <v>19</v>
      </c>
      <c r="B7" s="15">
        <v>0.63800000000000001</v>
      </c>
      <c r="C7" s="15">
        <v>0.61299999999999999</v>
      </c>
      <c r="D7" s="15">
        <v>0.64700000000000002</v>
      </c>
      <c r="E7" s="15">
        <v>0.78600000000000003</v>
      </c>
      <c r="F7" s="15">
        <v>0.63200000000000001</v>
      </c>
      <c r="G7" s="15">
        <v>0.74399999999999999</v>
      </c>
      <c r="H7" s="15">
        <v>0.622</v>
      </c>
      <c r="I7" s="15">
        <v>0.77100000000000002</v>
      </c>
      <c r="J7" s="15">
        <v>0.76400000000000001</v>
      </c>
      <c r="K7" s="15">
        <v>0.73799999999999999</v>
      </c>
      <c r="L7" s="15">
        <v>0.754</v>
      </c>
      <c r="M7" s="15">
        <f>AVERAGE(B7:L7)</f>
        <v>0.70081818181818178</v>
      </c>
      <c r="N7" s="16">
        <f>STDEV(B7:L7)/SQRT(11)</f>
        <v>2.0835205425528375E-2</v>
      </c>
    </row>
    <row r="8" spans="1:16" x14ac:dyDescent="0.4">
      <c r="A8" s="14" t="s">
        <v>20</v>
      </c>
      <c r="B8" s="15">
        <v>0.224</v>
      </c>
      <c r="C8" s="15">
        <v>0.28899999999999998</v>
      </c>
      <c r="D8" s="15">
        <v>0.20200000000000001</v>
      </c>
      <c r="E8" s="15">
        <v>0.36699999999999999</v>
      </c>
      <c r="F8" s="15">
        <v>0.39300000000000002</v>
      </c>
      <c r="G8" s="15">
        <v>0.36799999999999999</v>
      </c>
      <c r="H8" s="15">
        <v>0.436</v>
      </c>
      <c r="I8" s="15">
        <v>0.307</v>
      </c>
      <c r="J8" s="15">
        <v>0.14000000000000001</v>
      </c>
      <c r="K8" s="15">
        <v>0.222</v>
      </c>
      <c r="L8" s="15"/>
      <c r="M8" s="15">
        <f>AVERAGE(B8:K8)</f>
        <v>0.29480000000000001</v>
      </c>
      <c r="N8" s="16">
        <f>STDEV(B8:K8)/SQRT(10)</f>
        <v>3.0408624507603815E-2</v>
      </c>
    </row>
    <row r="9" spans="1:16" x14ac:dyDescent="0.4">
      <c r="A9" s="14" t="s">
        <v>21</v>
      </c>
      <c r="B9" s="15">
        <v>0.29499999999999998</v>
      </c>
      <c r="C9" s="15">
        <v>0.33100000000000002</v>
      </c>
      <c r="D9" s="15">
        <v>0.313</v>
      </c>
      <c r="E9" s="15">
        <v>0.20100000000000001</v>
      </c>
      <c r="F9" s="15">
        <v>0.30199999999999999</v>
      </c>
      <c r="G9" s="15">
        <v>0.34499999999999997</v>
      </c>
      <c r="H9" s="15">
        <v>0.42399999999999999</v>
      </c>
      <c r="I9" s="15">
        <v>0.45100000000000001</v>
      </c>
      <c r="J9" s="15">
        <v>0.28799999999999998</v>
      </c>
      <c r="K9" s="15">
        <v>0.39</v>
      </c>
      <c r="L9" s="15"/>
      <c r="M9" s="15">
        <f>AVERAGE(B9:K9)</f>
        <v>0.33400000000000002</v>
      </c>
      <c r="N9" s="16">
        <f>STDEV(B9:K9)/SQRT(10)</f>
        <v>2.3056934363054813E-2</v>
      </c>
    </row>
    <row r="10" spans="1:16" x14ac:dyDescent="0.4">
      <c r="A10" s="14" t="s">
        <v>22</v>
      </c>
      <c r="B10" s="15">
        <v>0.78700000000000003</v>
      </c>
      <c r="C10" s="15">
        <v>0.81599999999999995</v>
      </c>
      <c r="D10" s="15">
        <v>0.55300000000000005</v>
      </c>
      <c r="E10" s="15">
        <v>0.72299999999999998</v>
      </c>
      <c r="F10" s="15">
        <v>0.84199999999999997</v>
      </c>
      <c r="G10" s="15">
        <v>0.66</v>
      </c>
      <c r="H10" s="15">
        <v>0.68500000000000005</v>
      </c>
      <c r="I10" s="15">
        <v>0.66</v>
      </c>
      <c r="J10" s="15">
        <v>0.79200000000000004</v>
      </c>
      <c r="K10" s="15">
        <v>0.59399999999999997</v>
      </c>
      <c r="L10" s="15">
        <v>0.72199999999999998</v>
      </c>
      <c r="M10" s="15">
        <f>AVERAGE(B10:L10)</f>
        <v>0.71218181818181836</v>
      </c>
      <c r="N10" s="16">
        <f>STDEV(B10:L10)/SQRT(11)</f>
        <v>2.7847578050986175E-2</v>
      </c>
    </row>
    <row r="11" spans="1:16" x14ac:dyDescent="0.4">
      <c r="A11" s="17" t="s">
        <v>23</v>
      </c>
      <c r="B11" s="18">
        <v>0.747</v>
      </c>
      <c r="C11" s="18">
        <v>0.76600000000000001</v>
      </c>
      <c r="D11" s="18">
        <v>0.622</v>
      </c>
      <c r="E11" s="18">
        <v>0.77100000000000002</v>
      </c>
      <c r="F11" s="18">
        <v>0.66200000000000003</v>
      </c>
      <c r="G11" s="18">
        <v>0.66500000000000004</v>
      </c>
      <c r="H11" s="18">
        <v>0.8</v>
      </c>
      <c r="I11" s="18">
        <v>0.73299999999999998</v>
      </c>
      <c r="J11" s="18">
        <v>0.66400000000000003</v>
      </c>
      <c r="K11" s="18">
        <v>0.78500000000000003</v>
      </c>
      <c r="L11" s="18">
        <v>0.627</v>
      </c>
      <c r="M11" s="18">
        <f>AVERAGE(B11:L11)</f>
        <v>0.71290909090909083</v>
      </c>
      <c r="N11" s="19">
        <f>STDEV(B11:L11)/SQRT(11)</f>
        <v>1.9878016429968125E-2</v>
      </c>
    </row>
    <row r="12" spans="1:16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x14ac:dyDescent="0.4">
      <c r="A14" s="4" t="s">
        <v>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6" x14ac:dyDescent="0.4">
      <c r="A15" s="7" t="s">
        <v>1</v>
      </c>
      <c r="B15" s="8"/>
      <c r="C15" s="8"/>
      <c r="D15" s="9"/>
      <c r="E15" s="8"/>
      <c r="F15" s="8"/>
      <c r="G15" s="9"/>
      <c r="H15" s="8"/>
      <c r="I15" s="8"/>
      <c r="J15" s="8"/>
      <c r="K15" s="8"/>
      <c r="L15" s="8"/>
      <c r="M15" s="8"/>
      <c r="N15" s="10"/>
    </row>
    <row r="16" spans="1:16" x14ac:dyDescent="0.4">
      <c r="A16" s="20" t="s">
        <v>3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  <c r="G16" s="8" t="s">
        <v>11</v>
      </c>
      <c r="H16" s="8" t="s">
        <v>12</v>
      </c>
      <c r="I16" s="8" t="s">
        <v>13</v>
      </c>
      <c r="J16" s="8" t="s">
        <v>14</v>
      </c>
      <c r="K16" s="8" t="s">
        <v>15</v>
      </c>
      <c r="L16" s="8" t="s">
        <v>16</v>
      </c>
      <c r="M16" s="12" t="s">
        <v>2</v>
      </c>
      <c r="N16" s="13" t="s">
        <v>0</v>
      </c>
    </row>
    <row r="17" spans="1:14" x14ac:dyDescent="0.4">
      <c r="A17" s="14" t="s">
        <v>19</v>
      </c>
      <c r="B17" s="21">
        <v>0.93514631623775624</v>
      </c>
      <c r="C17" s="21">
        <v>0.89486853265479227</v>
      </c>
      <c r="D17" s="21">
        <v>0.90984024806688391</v>
      </c>
      <c r="E17" s="21">
        <v>0.93021089184382144</v>
      </c>
      <c r="F17" s="21">
        <v>0.92226525978362495</v>
      </c>
      <c r="G17" s="21">
        <v>0.89347756735593509</v>
      </c>
      <c r="H17" s="21">
        <v>1.0323111154106606</v>
      </c>
      <c r="I17" s="21">
        <v>1.0014525349076937</v>
      </c>
      <c r="J17" s="21">
        <v>0.91984339583762631</v>
      </c>
      <c r="K17" s="21">
        <v>0.86467182283081878</v>
      </c>
      <c r="L17" s="21"/>
      <c r="M17" s="21">
        <v>0.93040876849296128</v>
      </c>
      <c r="N17" s="22">
        <v>1.5987204758575395E-2</v>
      </c>
    </row>
    <row r="18" spans="1:14" x14ac:dyDescent="0.4">
      <c r="A18" s="14" t="s">
        <v>20</v>
      </c>
      <c r="B18" s="21">
        <v>0.56835999036269613</v>
      </c>
      <c r="C18" s="21">
        <v>0.65413268901640997</v>
      </c>
      <c r="D18" s="21">
        <v>0.73878852502716996</v>
      </c>
      <c r="E18" s="21">
        <v>0.6700896973761421</v>
      </c>
      <c r="F18" s="21">
        <v>0.47893899571171666</v>
      </c>
      <c r="G18" s="21">
        <v>0.39236972232788131</v>
      </c>
      <c r="H18" s="21">
        <v>0.50509303450710663</v>
      </c>
      <c r="I18" s="21">
        <v>0.56715575620767489</v>
      </c>
      <c r="J18" s="21">
        <v>0.38963799402191956</v>
      </c>
      <c r="K18" s="21">
        <v>0.49318805337323857</v>
      </c>
      <c r="L18" s="21"/>
      <c r="M18" s="21">
        <v>0.54577544579319548</v>
      </c>
      <c r="N18" s="22">
        <v>3.6850505305504995E-2</v>
      </c>
    </row>
    <row r="19" spans="1:14" x14ac:dyDescent="0.4">
      <c r="A19" s="14" t="s">
        <v>21</v>
      </c>
      <c r="B19" s="21">
        <v>0.59295813695591904</v>
      </c>
      <c r="C19" s="21">
        <v>0.60182977002356952</v>
      </c>
      <c r="D19" s="21">
        <v>0.5155330384261535</v>
      </c>
      <c r="E19" s="21">
        <v>0.60251704247509186</v>
      </c>
      <c r="F19" s="21">
        <v>0.61117318435754187</v>
      </c>
      <c r="G19" s="21">
        <v>0.63184335952595649</v>
      </c>
      <c r="H19" s="21">
        <v>0.7260946664847906</v>
      </c>
      <c r="I19" s="21">
        <v>0.46213279490202031</v>
      </c>
      <c r="J19" s="21">
        <v>0.639628085924976</v>
      </c>
      <c r="K19" s="21">
        <v>0.4558304954964032</v>
      </c>
      <c r="L19" s="21"/>
      <c r="M19" s="21">
        <v>0.58395405745724216</v>
      </c>
      <c r="N19" s="22">
        <v>2.6461821186983921E-2</v>
      </c>
    </row>
    <row r="20" spans="1:14" x14ac:dyDescent="0.4">
      <c r="A20" s="14" t="s">
        <v>22</v>
      </c>
      <c r="B20" s="21">
        <v>0.94001566170712603</v>
      </c>
      <c r="C20" s="21">
        <v>1.0125495376486129</v>
      </c>
      <c r="D20" s="21">
        <v>0.95932591282638102</v>
      </c>
      <c r="E20" s="21">
        <v>0.92036863705090355</v>
      </c>
      <c r="F20" s="21">
        <v>0.98551683089742748</v>
      </c>
      <c r="G20" s="21">
        <v>0.97800776196636485</v>
      </c>
      <c r="H20" s="21">
        <v>0.93617021276595747</v>
      </c>
      <c r="I20" s="21">
        <v>0.88980142551256858</v>
      </c>
      <c r="J20" s="21">
        <v>0.98035782432038077</v>
      </c>
      <c r="K20" s="21">
        <v>0.97533043440823175</v>
      </c>
      <c r="L20" s="21">
        <v>0.95822540191603967</v>
      </c>
      <c r="M20" s="21">
        <v>0.95778814918363575</v>
      </c>
      <c r="N20" s="22">
        <v>1.0358049606145957E-2</v>
      </c>
    </row>
    <row r="21" spans="1:14" x14ac:dyDescent="0.4">
      <c r="A21" s="17" t="s">
        <v>23</v>
      </c>
      <c r="B21" s="21">
        <v>0.64693640724121926</v>
      </c>
      <c r="C21" s="21">
        <v>0.69641587745648836</v>
      </c>
      <c r="D21" s="21">
        <v>0.47899893818631467</v>
      </c>
      <c r="E21" s="21">
        <v>0.60557233755382733</v>
      </c>
      <c r="F21" s="21">
        <v>0.70810385523210073</v>
      </c>
      <c r="G21" s="21">
        <v>0.69052324487107086</v>
      </c>
      <c r="H21" s="21">
        <v>0.77382532519246083</v>
      </c>
      <c r="I21" s="21">
        <v>0.78150401557556581</v>
      </c>
      <c r="J21" s="21">
        <v>0.6029387348497427</v>
      </c>
      <c r="K21" s="21">
        <v>0.69761628749456595</v>
      </c>
      <c r="L21" s="21"/>
      <c r="M21" s="21">
        <v>0.6682435023653357</v>
      </c>
      <c r="N21" s="22">
        <v>2.8319021479188241E-2</v>
      </c>
    </row>
    <row r="22" spans="1:14" x14ac:dyDescent="0.4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0"/>
    </row>
    <row r="23" spans="1:14" x14ac:dyDescent="0.4">
      <c r="A23" s="7" t="s">
        <v>1</v>
      </c>
      <c r="B23" s="8"/>
      <c r="C23" s="8"/>
      <c r="D23" s="9"/>
      <c r="E23" s="8"/>
      <c r="F23" s="8"/>
      <c r="G23" s="9"/>
      <c r="H23" s="8"/>
      <c r="I23" s="8"/>
      <c r="J23" s="8"/>
      <c r="K23" s="8"/>
      <c r="L23" s="8"/>
      <c r="M23" s="8"/>
      <c r="N23" s="10"/>
    </row>
    <row r="24" spans="1:14" x14ac:dyDescent="0.4">
      <c r="A24" s="23" t="s">
        <v>5</v>
      </c>
      <c r="B24" s="8" t="s">
        <v>6</v>
      </c>
      <c r="C24" s="8" t="s">
        <v>7</v>
      </c>
      <c r="D24" s="8" t="s">
        <v>8</v>
      </c>
      <c r="E24" s="8" t="s">
        <v>9</v>
      </c>
      <c r="F24" s="8" t="s">
        <v>10</v>
      </c>
      <c r="G24" s="8" t="s">
        <v>11</v>
      </c>
      <c r="H24" s="8" t="s">
        <v>12</v>
      </c>
      <c r="I24" s="8" t="s">
        <v>13</v>
      </c>
      <c r="J24" s="8" t="s">
        <v>14</v>
      </c>
      <c r="K24" s="8" t="s">
        <v>15</v>
      </c>
      <c r="L24" s="8" t="s">
        <v>16</v>
      </c>
      <c r="M24" s="12" t="s">
        <v>2</v>
      </c>
      <c r="N24" s="13" t="s">
        <v>0</v>
      </c>
    </row>
    <row r="25" spans="1:14" x14ac:dyDescent="0.4">
      <c r="A25" s="14" t="s">
        <v>19</v>
      </c>
      <c r="B25" s="24">
        <v>2.6054108458985481</v>
      </c>
      <c r="C25" s="24">
        <v>8.732171095917284</v>
      </c>
      <c r="D25" s="24">
        <v>3.64698400561696</v>
      </c>
      <c r="E25" s="24">
        <v>1.4398926125254841</v>
      </c>
      <c r="F25" s="24">
        <v>2.4891378547592602</v>
      </c>
      <c r="G25" s="24">
        <v>10.247116544955325</v>
      </c>
      <c r="H25" s="24">
        <v>4.6655276646077048</v>
      </c>
      <c r="I25" s="24">
        <v>6.6745116497999524</v>
      </c>
      <c r="J25" s="24">
        <v>3.113259117215772</v>
      </c>
      <c r="K25" s="24">
        <v>12.036614267388524</v>
      </c>
      <c r="L25" s="24"/>
      <c r="M25" s="24">
        <v>5.5650625658684811</v>
      </c>
      <c r="N25" s="25">
        <v>1.1585502023749794</v>
      </c>
    </row>
    <row r="26" spans="1:14" x14ac:dyDescent="0.4">
      <c r="A26" s="14" t="s">
        <v>20</v>
      </c>
      <c r="B26" s="24">
        <v>25.477752790528118</v>
      </c>
      <c r="C26" s="24">
        <v>21.16086196443603</v>
      </c>
      <c r="D26" s="24">
        <v>22.439131558542257</v>
      </c>
      <c r="E26" s="24">
        <v>24.437826387869379</v>
      </c>
      <c r="F26" s="24">
        <v>31.602158964077198</v>
      </c>
      <c r="G26" s="24">
        <v>25.363504394224734</v>
      </c>
      <c r="H26" s="24">
        <v>30.935809002022051</v>
      </c>
      <c r="I26" s="24">
        <v>31.825403907724247</v>
      </c>
      <c r="J26" s="24">
        <v>26.383329482512064</v>
      </c>
      <c r="K26" s="24">
        <v>44.661507631240696</v>
      </c>
      <c r="L26" s="24"/>
      <c r="M26" s="24">
        <v>28.428728608317677</v>
      </c>
      <c r="N26" s="25">
        <v>2.1558927113812048</v>
      </c>
    </row>
    <row r="27" spans="1:14" x14ac:dyDescent="0.4">
      <c r="A27" s="14" t="s">
        <v>21</v>
      </c>
      <c r="B27" s="24">
        <v>28.443817760466573</v>
      </c>
      <c r="C27" s="24">
        <v>40.781472055160194</v>
      </c>
      <c r="D27" s="24">
        <v>38.338504073949018</v>
      </c>
      <c r="E27" s="24">
        <v>39.490717849597701</v>
      </c>
      <c r="F27" s="24">
        <v>23.183981158846755</v>
      </c>
      <c r="G27" s="24">
        <v>29.250798339783312</v>
      </c>
      <c r="H27" s="24">
        <v>19.497356916829766</v>
      </c>
      <c r="I27" s="24">
        <v>24.127865543089676</v>
      </c>
      <c r="J27" s="24">
        <v>24.719837093806408</v>
      </c>
      <c r="K27" s="24">
        <v>24.992069702032261</v>
      </c>
      <c r="L27" s="24">
        <v>27.938097037077014</v>
      </c>
      <c r="M27" s="24">
        <v>29.160410684603516</v>
      </c>
      <c r="N27" s="25">
        <v>2.1732464754242899</v>
      </c>
    </row>
    <row r="28" spans="1:14" x14ac:dyDescent="0.4">
      <c r="A28" s="14" t="s">
        <v>22</v>
      </c>
      <c r="B28" s="24">
        <v>10.119270847285089</v>
      </c>
      <c r="C28" s="24">
        <v>4.2532382585872437</v>
      </c>
      <c r="D28" s="24">
        <v>3.0109855351038273</v>
      </c>
      <c r="E28" s="24">
        <v>6.4970867321458297</v>
      </c>
      <c r="F28" s="24">
        <v>3.1164755401258737</v>
      </c>
      <c r="G28" s="24">
        <v>9.9702612706817675</v>
      </c>
      <c r="H28" s="24">
        <v>2.0930661016726249</v>
      </c>
      <c r="I28" s="24">
        <v>7.222064338532352</v>
      </c>
      <c r="J28" s="24">
        <v>10.004407121716019</v>
      </c>
      <c r="K28" s="24">
        <v>6.930944523832105</v>
      </c>
      <c r="L28" s="24">
        <v>6.0835942930091651</v>
      </c>
      <c r="M28" s="24">
        <v>6.3001267784265371</v>
      </c>
      <c r="N28" s="25">
        <v>0.88396944816127854</v>
      </c>
    </row>
    <row r="29" spans="1:14" x14ac:dyDescent="0.4">
      <c r="A29" s="17" t="s">
        <v>23</v>
      </c>
      <c r="B29" s="26">
        <v>29.544108593039965</v>
      </c>
      <c r="C29" s="26">
        <v>26.077059178206763</v>
      </c>
      <c r="D29" s="26">
        <v>22.607666548888606</v>
      </c>
      <c r="E29" s="26">
        <v>34.789455158487556</v>
      </c>
      <c r="F29" s="26">
        <v>23.769555100828409</v>
      </c>
      <c r="G29" s="26">
        <v>23.921330791890494</v>
      </c>
      <c r="H29" s="26">
        <v>22.841030448586295</v>
      </c>
      <c r="I29" s="26">
        <v>23.406019942223466</v>
      </c>
      <c r="J29" s="26">
        <v>33.811846615310102</v>
      </c>
      <c r="K29" s="26">
        <v>33.692453521898955</v>
      </c>
      <c r="L29" s="26"/>
      <c r="M29" s="26">
        <v>27.446052589936063</v>
      </c>
      <c r="N29" s="27">
        <v>1.5868234206663838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Cheon-Gyu Park</dc:creator>
  <cp:lastModifiedBy>Cheon-Gyu Park</cp:lastModifiedBy>
  <dcterms:created xsi:type="dcterms:W3CDTF">2021-04-21T11:52:28Z</dcterms:created>
  <dcterms:modified xsi:type="dcterms:W3CDTF">2021-12-03T01:35:16Z</dcterms:modified>
</cp:coreProperties>
</file>